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mc:AlternateContent xmlns:mc="http://schemas.openxmlformats.org/markup-compatibility/2006">
    <mc:Choice Requires="x15">
      <x15ac:absPath xmlns:x15ac="http://schemas.microsoft.com/office/spreadsheetml/2010/11/ac" url="F:\財政課\07決算関係\1125 財政状況資料集（財政比較分析）\★HPアップ用\"/>
    </mc:Choice>
  </mc:AlternateContent>
  <xr:revisionPtr revIDLastSave="0" documentId="13_ncr:1_{DB65B319-8DC8-4B67-A557-719AB0215BF0}" xr6:coauthVersionLast="47" xr6:coauthVersionMax="47" xr10:uidLastSave="{00000000-0000-0000-0000-000000000000}"/>
  <bookViews>
    <workbookView xWindow="-120" yWindow="-120" windowWidth="29040" windowHeight="1572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W43" i="10" l="1"/>
  <c r="BE43" i="10"/>
  <c r="AM43" i="10"/>
  <c r="U43" i="10"/>
  <c r="C43" i="10"/>
  <c r="BW42" i="10"/>
  <c r="BE42" i="10"/>
  <c r="AM42" i="10"/>
  <c r="U42" i="10"/>
  <c r="C42" i="10"/>
  <c r="BE41" i="10"/>
  <c r="AM41" i="10"/>
  <c r="U41" i="10"/>
  <c r="C41" i="10"/>
  <c r="BE40" i="10"/>
  <c r="AM40" i="10"/>
  <c r="U40" i="10"/>
  <c r="C40" i="10"/>
  <c r="BE39" i="10"/>
  <c r="AM39" i="10"/>
  <c r="U39" i="10"/>
  <c r="C39" i="10"/>
  <c r="BE38" i="10"/>
  <c r="AM38" i="10"/>
  <c r="U38" i="10"/>
  <c r="BE37" i="10"/>
  <c r="AM37" i="10"/>
  <c r="U37" i="10"/>
  <c r="BE36" i="10"/>
  <c r="AM36" i="10"/>
  <c r="BE35" i="10"/>
  <c r="BE34" i="10"/>
  <c r="C34" i="10"/>
  <c r="C35" i="10" s="1"/>
  <c r="C36" i="10" l="1"/>
  <c r="C37" i="10" s="1"/>
  <c r="C38" i="10" s="1"/>
  <c r="U34" i="10"/>
  <c r="U35" i="10" s="1"/>
  <c r="U36" i="10" s="1"/>
  <c r="AM34" i="10"/>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BW38" i="10" s="1"/>
  <c r="BW39" i="10" s="1"/>
  <c r="BW40" i="10" s="1"/>
  <c r="BW41" i="10" s="1"/>
  <c r="CO34" i="10" l="1"/>
  <c r="CO35" i="10" s="1"/>
  <c r="CO36" i="10" s="1"/>
  <c r="CO37" i="10" s="1"/>
  <c r="CO38" i="10" s="1"/>
  <c r="CO39" i="10" s="1"/>
  <c r="CO40" i="10" s="1"/>
  <c r="CO41" i="10" s="1"/>
  <c r="CO42" i="10" s="1"/>
  <c r="CO43" i="10" s="1"/>
</calcChain>
</file>

<file path=xl/sharedStrings.xml><?xml version="1.0" encoding="utf-8"?>
<sst xmlns="http://schemas.openxmlformats.org/spreadsheetml/2006/main" count="1078" uniqueCount="609">
  <si>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</si>
  <si>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</si>
  <si>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</si>
  <si>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</si>
  <si>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</si>
  <si>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</si>
  <si>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</si>
  <si>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</si>
  <si>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</si>
  <si>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</si>
  <si>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</si>
  <si>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</si>
  <si>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</si>
  <si>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</si>
  <si>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</si>
  <si>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</si>
  <si>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</si>
  <si>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</si>
  <si>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</si>
  <si>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</si>
  <si>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</si>
  <si>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</si>
  <si>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</si>
  <si>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</si>
  <si>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</si>
  <si>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</si>
  <si>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</si>
  <si>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</si>
  <si>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</si>
  <si>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</si>
  <si>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</si>
  <si>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</si>
  <si>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</si>
  <si>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</si>
  <si>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</si>
  <si>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</si>
  <si>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</si>
  <si>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</si>
  <si>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</si>
  <si>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</si>
  <si>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</si>
  <si>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</si>
  <si>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</si>
  <si>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</si>
  <si>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</si>
  <si>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</si>
  <si>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</si>
  <si>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</si>
  <si>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</si>
  <si>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</si>
  <si>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</si>
  <si>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</si>
  <si>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</si>
  <si>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</si>
  <si>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</si>
  <si>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</si>
  <si>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</si>
  <si>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</si>
  <si>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</si>
  <si>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</si>
  <si>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</si>
  <si>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</si>
  <si>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</si>
  <si>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</si>
  <si>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</si>
  <si>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</si>
  <si>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</si>
  <si>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</si>
  <si>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</si>
  <si>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</si>
  <si>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</si>
  <si>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</si>
  <si>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</si>
  <si>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</si>
  <si>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</si>
  <si>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</si>
  <si>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</si>
  <si>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大阪府</t>
    <phoneticPr fontId="5"/>
  </si>
  <si>
    <t>市町村類型</t>
    <phoneticPr fontId="5"/>
  </si>
  <si>
    <t>政令指定都市</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</si>
  <si>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</si>
  <si>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</si>
  <si>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</si>
  <si>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</si>
  <si>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</si>
  <si>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</si>
  <si>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</si>
  <si>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</si>
  <si>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</si>
  <si>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</si>
  <si>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</si>
  <si>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</si>
  <si>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堺市</t>
    <phoneticPr fontId="5"/>
  </si>
  <si>
    <t>地方交付税種地</t>
    <rPh sb="0" eb="2">
      <t>チホウ</t>
    </rPh>
    <rPh sb="2" eb="5">
      <t>コウフゼイ</t>
    </rPh>
    <rPh sb="5" eb="6">
      <t>シュ</t>
    </rPh>
    <rPh sb="6" eb="7">
      <t>チ</t>
    </rPh>
    <phoneticPr fontId="5"/>
  </si>
  <si>
    <t>1-7</t>
    <phoneticPr fontId="5"/>
  </si>
  <si>
    <t>財源超過</t>
    <rPh sb="0" eb="2">
      <t>ザイゲン</t>
    </rPh>
    <rPh sb="2" eb="4">
      <t>チョウカ</t>
    </rPh>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</si>
  <si>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</si>
  <si>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</si>
  <si>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</si>
  <si>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</si>
  <si>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</si>
  <si>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</si>
  <si>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</si>
  <si>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</si>
  <si>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</si>
  <si>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</si>
  <si>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</si>
  <si>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</si>
  <si>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</si>
  <si>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</si>
  <si>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</si>
  <si>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</si>
  <si>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</si>
  <si>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</si>
  <si>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</si>
  <si>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</si>
  <si>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-0.3</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</si>
  <si>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</si>
  <si>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</si>
  <si>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</si>
  <si>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</si>
  <si>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</si>
  <si>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</si>
  <si>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</si>
  <si>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</si>
  <si>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</si>
  <si>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</si>
  <si>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</si>
  <si>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</si>
  <si>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</si>
  <si>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</si>
  <si>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</si>
  <si>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</si>
  <si>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</si>
  <si>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</si>
  <si>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</si>
  <si>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</si>
  <si>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</si>
  <si>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</si>
  <si>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</si>
  <si>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</si>
  <si>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</si>
  <si>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</si>
  <si>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</si>
  <si>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</si>
  <si>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0"/>
  </si>
  <si>
    <t>うち日本人(％)</t>
    <phoneticPr fontId="5"/>
  </si>
  <si>
    <t>-0.5</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</si>
  <si>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</si>
  <si>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</si>
  <si>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</si>
  <si>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</si>
  <si>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</si>
  <si>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</si>
  <si>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</si>
  <si>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</si>
  <si>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</si>
  <si>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</si>
  <si>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</si>
  <si>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</si>
  <si>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</si>
  <si>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</si>
  <si>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</si>
  <si>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</si>
  <si>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</si>
  <si>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</si>
  <si>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</si>
  <si>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</si>
  <si>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</si>
  <si>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</si>
  <si>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</si>
  <si>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</si>
  <si>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</si>
  <si>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</si>
  <si>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</si>
  <si>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</si>
  <si>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</si>
  <si>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</si>
  <si>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</si>
  <si>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</si>
  <si>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</si>
  <si>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</si>
  <si>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</si>
  <si>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</si>
  <si>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</si>
  <si>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</si>
  <si>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</si>
  <si>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</si>
  <si>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</si>
  <si>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</si>
  <si>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</si>
  <si>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</si>
  <si>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</si>
  <si>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</si>
  <si>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</si>
  <si>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</si>
  <si>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</si>
  <si>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</si>
  <si>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</si>
  <si>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</si>
  <si>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</si>
  <si>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</si>
  <si>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</si>
  <si>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</si>
  <si>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</si>
  <si>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</si>
  <si>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</si>
  <si>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大阪府堺市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</si>
  <si>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</si>
  <si>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</si>
  <si>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</si>
  <si>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</si>
  <si>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</si>
  <si>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</si>
  <si>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</si>
  <si>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</si>
  <si>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</si>
  <si>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</si>
  <si>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</si>
  <si>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</si>
  <si>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</si>
  <si>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</si>
  <si>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</si>
  <si>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</si>
  <si>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</si>
  <si>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</si>
  <si>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</si>
  <si>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</si>
  <si>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</si>
  <si>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</si>
  <si>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</si>
  <si>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</si>
  <si>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</si>
  <si>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</si>
  <si>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</si>
  <si>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t>
    <phoneticPr fontId="5"/>
  </si>
  <si>
    <t>衛生費</t>
  </si>
  <si>
    <t>分離課税所得割交付金</t>
    <phoneticPr fontId="20"/>
  </si>
  <si>
    <t>　　　法人均等割</t>
    <phoneticPr fontId="5"/>
  </si>
  <si>
    <t>-</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</si>
  <si>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</si>
  <si>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</si>
  <si>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</si>
  <si>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</si>
  <si>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</si>
  <si>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</si>
  <si>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</si>
  <si>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</si>
  <si>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</si>
  <si>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</si>
  <si>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</si>
  <si>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</si>
  <si>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</si>
  <si>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</si>
  <si>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</si>
  <si>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</si>
  <si>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</si>
  <si>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</si>
  <si>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</si>
  <si>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</si>
  <si>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</si>
  <si>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</si>
  <si>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</si>
  <si>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</si>
  <si>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</si>
  <si>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</si>
  <si>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</si>
  <si>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</si>
  <si>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</si>
  <si>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</si>
  <si>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</si>
  <si>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</si>
  <si>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</si>
  <si>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</si>
  <si>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</si>
  <si>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</si>
  <si>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</si>
  <si>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</si>
  <si>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</si>
  <si>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</si>
  <si>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</si>
  <si>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</si>
  <si>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</si>
  <si>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</si>
  <si>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</si>
  <si>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</si>
  <si>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</si>
  <si>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</si>
  <si>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</si>
  <si>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</si>
  <si>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</si>
  <si>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</si>
  <si>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</si>
  <si>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</si>
  <si>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</si>
  <si>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</si>
  <si>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</si>
  <si>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</si>
  <si>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</si>
  <si>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</si>
  <si>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</si>
  <si>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</si>
  <si>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</si>
  <si>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</si>
  <si>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</si>
  <si>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</si>
  <si>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</si>
  <si>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</si>
  <si>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</si>
  <si>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</si>
  <si>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</si>
  <si>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</si>
  <si>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</si>
  <si>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</si>
  <si>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</si>
  <si>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</si>
  <si>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</si>
  <si>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</si>
  <si>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</si>
  <si>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</si>
  <si>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</si>
  <si>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</si>
  <si>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</si>
  <si>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</si>
  <si>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</si>
  <si>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</si>
  <si>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</si>
  <si>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</si>
  <si>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</si>
  <si>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</si>
  <si>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</si>
  <si>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</si>
  <si>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その他</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</si>
  <si>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</si>
  <si>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</si>
  <si>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</si>
  <si>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</si>
  <si>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</si>
  <si>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</si>
  <si>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</si>
  <si>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</si>
  <si>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</si>
  <si>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</si>
  <si>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</si>
  <si>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</si>
  <si>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</si>
  <si>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</si>
  <si>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</si>
  <si>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</si>
  <si>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</si>
  <si>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</si>
  <si>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</si>
  <si>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</si>
  <si>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</si>
  <si>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</si>
  <si>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</si>
  <si>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</si>
  <si>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大阪府堺市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</si>
  <si>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</si>
  <si>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</si>
  <si>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</si>
  <si>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</si>
  <si>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</si>
  <si>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</si>
  <si>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</si>
  <si>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</si>
  <si>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</si>
  <si>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</si>
  <si>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</si>
  <si>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</si>
  <si>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</si>
  <si>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</si>
  <si>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</si>
  <si>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</si>
  <si>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</si>
  <si>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</si>
  <si>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</si>
  <si>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</si>
  <si>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都市開発資金特別会計</t>
    <phoneticPr fontId="5"/>
  </si>
  <si>
    <t>-</t>
    <phoneticPr fontId="5"/>
  </si>
  <si>
    <t>公共用地先行取得事業特別会計</t>
    <phoneticPr fontId="5"/>
  </si>
  <si>
    <t>母子父子寡婦福祉資金貸付事業特別会計</t>
    <phoneticPr fontId="5"/>
  </si>
  <si>
    <t>公債管理特別会計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</si>
  <si>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</si>
  <si>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</si>
  <si>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</si>
  <si>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</si>
  <si>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</si>
  <si>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</si>
  <si>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</si>
  <si>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</si>
  <si>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</si>
  <si>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</si>
  <si>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</si>
  <si>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</si>
  <si>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</si>
  <si>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</si>
  <si>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</si>
  <si>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</si>
  <si>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</si>
  <si>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堺市水道事業会計</t>
    <phoneticPr fontId="5"/>
  </si>
  <si>
    <t>法適用企業</t>
    <phoneticPr fontId="5"/>
  </si>
  <si>
    <t>堺市下水道事業会計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</si>
  <si>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</si>
  <si>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</si>
  <si>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</si>
  <si>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</si>
  <si>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</si>
  <si>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</si>
  <si>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</si>
  <si>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</si>
  <si>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</si>
  <si>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</si>
  <si>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</si>
  <si>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</si>
  <si>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</si>
  <si>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</si>
  <si>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</si>
  <si>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</si>
  <si>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</si>
  <si>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</si>
  <si>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</si>
  <si>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</si>
  <si>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</si>
  <si>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</si>
  <si>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</si>
  <si>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</si>
  <si>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</si>
  <si>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</si>
  <si>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</si>
  <si>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</si>
  <si>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</si>
  <si>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</si>
  <si>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</si>
  <si>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</si>
  <si>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</si>
  <si>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</si>
  <si>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</si>
  <si>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</si>
  <si>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</si>
  <si>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</si>
  <si>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</si>
  <si>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</si>
  <si>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</si>
  <si>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</si>
  <si>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</si>
  <si>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</si>
  <si>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</si>
  <si>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</si>
  <si>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</si>
  <si>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t>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</si>
  <si>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</si>
  <si>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</si>
  <si>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</si>
  <si>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</si>
  <si>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</si>
  <si>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</si>
  <si>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</si>
  <si>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</si>
  <si>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</si>
  <si>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</si>
  <si>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</si>
  <si>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</si>
  <si>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</si>
  <si>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堺市下水道事業会計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</si>
  <si>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</si>
  <si>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</si>
  <si>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</si>
  <si>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</si>
  <si>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</si>
  <si>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</si>
  <si>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</si>
  <si>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</si>
  <si>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</si>
  <si>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</si>
  <si>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</si>
  <si>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</si>
  <si>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</si>
  <si>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</si>
  <si>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</si>
  <si>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</si>
  <si>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</si>
  <si>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</si>
  <si>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</si>
  <si>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</si>
  <si>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t>
    <phoneticPr fontId="5"/>
  </si>
  <si>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</si>
  <si>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</si>
  <si>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</si>
  <si>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</si>
  <si>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</si>
  <si>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</si>
  <si>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</si>
  <si>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</si>
  <si>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</si>
  <si>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</si>
  <si>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</si>
  <si>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</si>
  <si>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</si>
  <si>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</si>
  <si>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</si>
  <si>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</si>
  <si>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</si>
  <si>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</si>
  <si>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</si>
  <si>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</si>
  <si>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</si>
  <si>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</si>
  <si>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</si>
  <si>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</si>
  <si>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</si>
  <si>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</si>
  <si>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</si>
  <si>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</si>
  <si>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</si>
  <si>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</si>
  <si>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</si>
  <si>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</si>
  <si>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</si>
  <si>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</si>
  <si>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</si>
  <si>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</si>
  <si>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</si>
  <si>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</si>
  <si>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</si>
  <si>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</si>
  <si>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</si>
  <si>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</si>
  <si>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</si>
  <si>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</si>
  <si>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</si>
  <si>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</si>
  <si>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</si>
  <si>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</si>
  <si>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</si>
  <si>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</si>
  <si>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</si>
  <si>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</si>
  <si>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</si>
  <si>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</si>
  <si>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</si>
  <si>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</si>
  <si>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</si>
  <si>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</si>
  <si>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</si>
  <si>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</si>
  <si>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</si>
  <si>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</si>
  <si>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</si>
  <si>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</si>
  <si>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H25</t>
  </si>
  <si>
    <t>H26</t>
  </si>
  <si>
    <t>H27</t>
  </si>
  <si>
    <t>H28</t>
  </si>
  <si>
    <t>H29</t>
  </si>
  <si>
    <t>堺市水道事業会計</t>
  </si>
  <si>
    <t>堺市下水道事業会計</t>
  </si>
  <si>
    <t>介護保険事業特別会計</t>
  </si>
  <si>
    <t>一般会計</t>
  </si>
  <si>
    <t>国民健康保険事業特別会計</t>
  </si>
  <si>
    <t>後期高齢者医療事業特別会計</t>
  </si>
  <si>
    <t>母子父子寡婦福祉資金貸付事業特別会計</t>
  </si>
  <si>
    <t>都市開発資金特別会計</t>
  </si>
  <si>
    <t>その他会計（赤字）</t>
  </si>
  <si>
    <t>その他会計（黒字）</t>
  </si>
  <si>
    <t>大阪府都市競艇組合</t>
  </si>
  <si>
    <t>関西広域連合</t>
  </si>
  <si>
    <t>大阪府後期高齢者医療広域連合（一般会計）</t>
    <rPh sb="3" eb="5">
      <t>コウキ</t>
    </rPh>
    <rPh sb="5" eb="7">
      <t>コウレイ</t>
    </rPh>
    <rPh sb="7" eb="8">
      <t>シャ</t>
    </rPh>
    <rPh sb="8" eb="10">
      <t>イリョウ</t>
    </rPh>
    <rPh sb="10" eb="12">
      <t>コウイキ</t>
    </rPh>
    <rPh sb="12" eb="14">
      <t>レンゴウ</t>
    </rPh>
    <rPh sb="15" eb="17">
      <t>イッパン</t>
    </rPh>
    <rPh sb="17" eb="19">
      <t>カイケイ</t>
    </rPh>
    <phoneticPr fontId="11"/>
  </si>
  <si>
    <t>大阪府後期高齢者医療広域連合（後期高齢者医療特別会計）</t>
    <rPh sb="0" eb="3">
      <t>オオサカフ</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11"/>
  </si>
  <si>
    <t>大阪広域水道企業団（水道事業会計）</t>
    <rPh sb="0" eb="2">
      <t>オオサカ</t>
    </rPh>
    <rPh sb="2" eb="4">
      <t>コウイキ</t>
    </rPh>
    <rPh sb="4" eb="6">
      <t>スイドウ</t>
    </rPh>
    <rPh sb="6" eb="8">
      <t>キギョウ</t>
    </rPh>
    <rPh sb="8" eb="9">
      <t>ダン</t>
    </rPh>
    <rPh sb="10" eb="12">
      <t>スイドウ</t>
    </rPh>
    <rPh sb="12" eb="14">
      <t>ジギョウ</t>
    </rPh>
    <rPh sb="14" eb="16">
      <t>カイケイ</t>
    </rPh>
    <phoneticPr fontId="11"/>
  </si>
  <si>
    <t>大阪広域水道企業団（工業用水道事業会計）</t>
    <rPh sb="0" eb="2">
      <t>オオサカ</t>
    </rPh>
    <rPh sb="2" eb="4">
      <t>コウイキ</t>
    </rPh>
    <rPh sb="4" eb="6">
      <t>スイドウ</t>
    </rPh>
    <rPh sb="6" eb="8">
      <t>キギョウ</t>
    </rPh>
    <rPh sb="8" eb="9">
      <t>ダン</t>
    </rPh>
    <rPh sb="10" eb="13">
      <t>コウギョウヨウ</t>
    </rPh>
    <rPh sb="13" eb="15">
      <t>スイドウ</t>
    </rPh>
    <rPh sb="15" eb="17">
      <t>ジギョウ</t>
    </rPh>
    <rPh sb="17" eb="19">
      <t>カイケイ</t>
    </rPh>
    <phoneticPr fontId="11"/>
  </si>
  <si>
    <t>（公財）堺都市政策研究所</t>
    <rPh sb="1" eb="2">
      <t>コウ</t>
    </rPh>
    <phoneticPr fontId="5"/>
  </si>
  <si>
    <t>（公財）堺市文化振興財団</t>
    <rPh sb="1" eb="2">
      <t>コウ</t>
    </rPh>
    <phoneticPr fontId="5"/>
  </si>
  <si>
    <t>▲13</t>
    <phoneticPr fontId="2"/>
  </si>
  <si>
    <t>さかいウェルネス（株）</t>
  </si>
  <si>
    <t>▲17</t>
    <phoneticPr fontId="2"/>
  </si>
  <si>
    <t>（公財）堺市救急医療事業団</t>
    <rPh sb="1" eb="2">
      <t>コウ</t>
    </rPh>
    <phoneticPr fontId="5"/>
  </si>
  <si>
    <t>（株）さかい新事業創造センター</t>
  </si>
  <si>
    <t>（公財）堺市産業振興センター</t>
    <rPh sb="1" eb="2">
      <t>コウ</t>
    </rPh>
    <phoneticPr fontId="5"/>
  </si>
  <si>
    <t>（公財）堺市勤労者福祉サービスセンター</t>
    <rPh sb="1" eb="2">
      <t>コウ</t>
    </rPh>
    <phoneticPr fontId="5"/>
  </si>
  <si>
    <t>堺市住宅供給公社</t>
  </si>
  <si>
    <t>▲30</t>
    <phoneticPr fontId="2"/>
  </si>
  <si>
    <t>（公財）堺市公園協会</t>
    <rPh sb="1" eb="2">
      <t>コウ</t>
    </rPh>
    <phoneticPr fontId="5"/>
  </si>
  <si>
    <t>▲8</t>
    <phoneticPr fontId="2"/>
  </si>
  <si>
    <t>（公財）堺市教育スポーツ振興事業団</t>
    <rPh sb="1" eb="2">
      <t>コウ</t>
    </rPh>
    <phoneticPr fontId="5"/>
  </si>
  <si>
    <t>▲26</t>
    <phoneticPr fontId="2"/>
  </si>
  <si>
    <t>（地独）堺市立病院機構</t>
    <rPh sb="1" eb="2">
      <t>チ</t>
    </rPh>
    <rPh sb="2" eb="3">
      <t>ドク</t>
    </rPh>
    <rPh sb="4" eb="5">
      <t>サカイ</t>
    </rPh>
    <phoneticPr fontId="5"/>
  </si>
  <si>
    <t>▲101</t>
    <phoneticPr fontId="2"/>
  </si>
  <si>
    <t>▲1,443</t>
    <phoneticPr fontId="2"/>
  </si>
  <si>
    <t>○</t>
    <phoneticPr fontId="2"/>
  </si>
  <si>
    <t>公共施設等特別整備基金</t>
    <rPh sb="0" eb="2">
      <t>コウキョウ</t>
    </rPh>
    <rPh sb="2" eb="4">
      <t>シセツ</t>
    </rPh>
    <rPh sb="4" eb="5">
      <t>ナド</t>
    </rPh>
    <rPh sb="5" eb="7">
      <t>トクベツ</t>
    </rPh>
    <rPh sb="7" eb="9">
      <t>セイビ</t>
    </rPh>
    <rPh sb="9" eb="11">
      <t>キキン</t>
    </rPh>
    <phoneticPr fontId="11"/>
  </si>
  <si>
    <t>鉄道軌道整備基金</t>
    <rPh sb="0" eb="2">
      <t>テツドウ</t>
    </rPh>
    <rPh sb="2" eb="4">
      <t>キドウ</t>
    </rPh>
    <rPh sb="4" eb="6">
      <t>セイビ</t>
    </rPh>
    <rPh sb="6" eb="8">
      <t>キキン</t>
    </rPh>
    <phoneticPr fontId="11"/>
  </si>
  <si>
    <t>泉北丘陵地区整備基金</t>
    <rPh sb="0" eb="2">
      <t>センボク</t>
    </rPh>
    <rPh sb="2" eb="4">
      <t>キュウリョウ</t>
    </rPh>
    <rPh sb="4" eb="6">
      <t>チク</t>
    </rPh>
    <rPh sb="6" eb="8">
      <t>セイビ</t>
    </rPh>
    <rPh sb="8" eb="10">
      <t>キキン</t>
    </rPh>
    <phoneticPr fontId="11"/>
  </si>
  <si>
    <t>地域福祉推進基金</t>
    <rPh sb="0" eb="2">
      <t>チイキ</t>
    </rPh>
    <rPh sb="2" eb="4">
      <t>フクシ</t>
    </rPh>
    <rPh sb="4" eb="6">
      <t>スイシン</t>
    </rPh>
    <rPh sb="6" eb="8">
      <t>キキン</t>
    </rPh>
    <phoneticPr fontId="11"/>
  </si>
  <si>
    <t>国際文化観光基金</t>
    <rPh sb="0" eb="2">
      <t>コクサイ</t>
    </rPh>
    <rPh sb="2" eb="4">
      <t>ブンカ</t>
    </rPh>
    <rPh sb="4" eb="6">
      <t>カンコウ</t>
    </rPh>
    <rPh sb="6" eb="8">
      <t>キキン</t>
    </rPh>
    <phoneticPr fontId="11"/>
  </si>
  <si>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</si>
  <si>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</si>
  <si>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</si>
  <si>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</si>
  <si>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</si>
  <si>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将来負担比率及び実質公債費比率は、類似団体平均を大きく下回っている。
将来負担比率は平成29年度増加となったが、主な要因として債務負担行為に基づく支出予定額が増加したことがあげられる。
実質公債費比率が増加傾向にある要因としては、平成24年度から第三セクター等改革推進債の償還が開始され元利償還金が増加したことや、平成27年度においては平成11年度に発行した経済対策事業債の元利償還にかかる交付税措置が一部終了したことなどがあげられるが、平成29年度は府費負担教職員に係る人件費の財源措置により標準財政規模が増加したため比率は減少となった。
今後は、短期的には普通建設事業の集中により、公債費等が増加する見込みであるが、両比率とも良好な値で推移するものと見込んでいる。</t>
    <rPh sb="35" eb="37">
      <t>ショウライ</t>
    </rPh>
    <rPh sb="37" eb="39">
      <t>フタン</t>
    </rPh>
    <rPh sb="39" eb="41">
      <t>ヒリツ</t>
    </rPh>
    <rPh sb="42" eb="44">
      <t>ヘイセイ</t>
    </rPh>
    <rPh sb="46" eb="48">
      <t>ネンド</t>
    </rPh>
    <rPh sb="48" eb="50">
      <t>ゾウカ</t>
    </rPh>
    <rPh sb="56" eb="57">
      <t>オモ</t>
    </rPh>
    <rPh sb="58" eb="60">
      <t>ヨウイン</t>
    </rPh>
    <rPh sb="79" eb="81">
      <t>ゾウカ</t>
    </rPh>
    <rPh sb="101" eb="103">
      <t>ゾウカ</t>
    </rPh>
    <rPh sb="103" eb="105">
      <t>ケイコウ</t>
    </rPh>
    <rPh sb="219" eb="221">
      <t>ヘイセイ</t>
    </rPh>
    <rPh sb="223" eb="225">
      <t>ネンド</t>
    </rPh>
    <rPh sb="260" eb="262">
      <t>ヒリツ</t>
    </rPh>
    <rPh sb="263" eb="265">
      <t>ゲンショウ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</si>
  <si>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</si>
  <si>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</si>
  <si>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</si>
  <si>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有形固定資産減価償却率</t>
    <phoneticPr fontId="5"/>
  </si>
  <si>
    <t xml:space="preserve">将来負担比率は類似団体平均を大きく下回っている一方で、有形固定資産減価償却率は類似団体よりも高い。これは、有形固定資産のうち、大きな割合を占める道路の有形固定資産減価償却率の高さが主な要因の一つとして挙げられる。
平成29年度は、有形固定資産減価償却率について、新設道路の供用開始等により、前年度より０．１ポイント低下したが、将来負担比率については、原山公園再整備などのPFI事業に係る将来負担額の増加などにより、前年度より５．４ポイント上昇した。
今後、公共施設等総合管理計画に基づき、老朽化対策に積極的に取り組んでいくとともに、将来負担比率については、類似団体平均を大きく下回っているため、現在の水準維持に努める。
</t>
    <rPh sb="115" eb="117">
      <t>ユウケイ</t>
    </rPh>
    <rPh sb="157" eb="159">
      <t>テイカ</t>
    </rPh>
    <rPh sb="163" eb="165">
      <t>ショウライ</t>
    </rPh>
    <rPh sb="165" eb="167">
      <t>フタン</t>
    </rPh>
    <rPh sb="167" eb="169">
      <t>ヒリツ</t>
    </rPh>
    <rPh sb="266" eb="268">
      <t>ショウライ</t>
    </rPh>
    <rPh sb="268" eb="270">
      <t>フタン</t>
    </rPh>
    <rPh sb="270" eb="272">
      <t>ヒリツ</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</si>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</sst>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7">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游ゴシック"/>
      <family val="2"/>
      <charset val="128"/>
      <scheme val="minor"/>
    </font>
    <font>
      <sz val="12"/>
      <color indexed="8"/>
      <name val="ＭＳ 明朝"/>
      <family val="1"/>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44">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xf numFmtId="0" fontId="33" fillId="0" borderId="0">
      <alignment vertical="center"/>
    </xf>
    <xf numFmtId="9" fontId="1" fillId="0" borderId="0" applyFont="0" applyFill="0" applyBorder="0" applyAlignment="0" applyProtection="0">
      <alignment vertical="center"/>
    </xf>
    <xf numFmtId="38" fontId="12" fillId="0" borderId="0" applyFont="0" applyFill="0" applyBorder="0" applyAlignment="0" applyProtection="0"/>
    <xf numFmtId="38" fontId="12" fillId="0" borderId="0" applyFont="0" applyFill="0" applyBorder="0" applyAlignment="0" applyProtection="0"/>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 fillId="0" borderId="0" applyFont="0" applyFill="0" applyBorder="0" applyAlignment="0" applyProtection="0">
      <alignment vertical="center"/>
    </xf>
    <xf numFmtId="38" fontId="12" fillId="0" borderId="0" applyFont="0" applyFill="0" applyBorder="0" applyAlignment="0" applyProtection="0">
      <alignment vertical="center"/>
    </xf>
    <xf numFmtId="6" fontId="12" fillId="0" borderId="0" applyFont="0" applyFill="0" applyBorder="0" applyAlignment="0" applyProtection="0">
      <alignment vertical="center"/>
    </xf>
    <xf numFmtId="6" fontId="12" fillId="0" borderId="0" applyFont="0" applyFill="0" applyBorder="0" applyAlignment="0" applyProtection="0"/>
    <xf numFmtId="0" fontId="1" fillId="0" borderId="0">
      <alignment vertical="center"/>
    </xf>
    <xf numFmtId="0" fontId="1" fillId="0" borderId="0">
      <alignment vertical="center"/>
    </xf>
    <xf numFmtId="0" fontId="34" fillId="0" borderId="0">
      <alignment vertical="center"/>
    </xf>
    <xf numFmtId="0" fontId="12" fillId="0" borderId="0"/>
    <xf numFmtId="0" fontId="1" fillId="0" borderId="0">
      <alignment vertical="center"/>
    </xf>
    <xf numFmtId="0" fontId="12" fillId="0" borderId="0">
      <alignment vertical="center"/>
    </xf>
    <xf numFmtId="0" fontId="19" fillId="0" borderId="0"/>
    <xf numFmtId="0" fontId="12" fillId="0" borderId="0"/>
    <xf numFmtId="0" fontId="1" fillId="0" borderId="0">
      <alignment vertical="center"/>
    </xf>
    <xf numFmtId="0" fontId="9" fillId="0" borderId="0">
      <alignment vertical="center"/>
    </xf>
    <xf numFmtId="0" fontId="15" fillId="0" borderId="0">
      <alignment vertical="center"/>
    </xf>
    <xf numFmtId="0" fontId="1" fillId="0" borderId="0">
      <alignment vertical="center"/>
    </xf>
    <xf numFmtId="0" fontId="35" fillId="0" borderId="0">
      <alignment vertical="center"/>
    </xf>
  </cellStyleXfs>
  <cellXfs count="130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2"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2" xfId="16" applyFont="1" applyBorder="1">
      <alignment vertical="center"/>
    </xf>
    <xf numFmtId="0" fontId="1" fillId="0" borderId="37" xfId="16" applyFont="1" applyBorder="1">
      <alignment vertical="center"/>
    </xf>
    <xf numFmtId="0" fontId="36" fillId="0" borderId="0" xfId="43"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2" fillId="0" borderId="0" xfId="19" applyNumberFormat="1" applyAlignment="1">
      <alignment horizontal="right" vertical="center"/>
    </xf>
    <xf numFmtId="177" fontId="12" fillId="0" borderId="0" xfId="19" applyNumberFormat="1" applyAlignment="1">
      <alignment horizontal="right" vertical="center"/>
    </xf>
    <xf numFmtId="178" fontId="12" fillId="0" borderId="0" xfId="18" applyNumberFormat="1" applyAlignment="1">
      <alignment horizontal="center" vertical="center"/>
    </xf>
    <xf numFmtId="178" fontId="12" fillId="0" borderId="0" xfId="18" applyNumberFormat="1" applyAlignment="1">
      <alignment vertical="center"/>
    </xf>
    <xf numFmtId="178" fontId="1" fillId="0" borderId="0" xfId="16" applyNumberFormat="1" applyFont="1">
      <alignment vertical="center"/>
    </xf>
    <xf numFmtId="178" fontId="35"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29" fillId="0" borderId="62" xfId="16" applyFont="1" applyBorder="1">
      <alignment vertical="center"/>
    </xf>
    <xf numFmtId="0" fontId="1" fillId="0" borderId="31" xfId="16" applyFont="1" applyBorder="1">
      <alignment vertical="center"/>
    </xf>
    <xf numFmtId="178" fontId="1" fillId="0" borderId="62" xfId="16" applyNumberFormat="1" applyFont="1" applyBorder="1">
      <alignment vertical="center"/>
    </xf>
    <xf numFmtId="178" fontId="1" fillId="0" borderId="40" xfId="16" applyNumberFormat="1" applyFont="1" applyBorder="1">
      <alignment vertical="center"/>
    </xf>
    <xf numFmtId="189" fontId="1" fillId="0" borderId="52" xfId="16" applyNumberFormat="1" applyFont="1" applyBorder="1">
      <alignment vertical="center"/>
    </xf>
    <xf numFmtId="178" fontId="1" fillId="0" borderId="52"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6" xfId="16" applyFont="1" applyBorder="1">
      <alignment vertical="center"/>
    </xf>
    <xf numFmtId="0" fontId="1" fillId="0" borderId="12" xfId="16" applyFont="1" applyBorder="1">
      <alignment vertical="center"/>
    </xf>
    <xf numFmtId="0" fontId="29" fillId="0" borderId="41" xfId="16" applyFont="1" applyBorder="1">
      <alignment vertical="center"/>
    </xf>
    <xf numFmtId="0" fontId="29"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2" fillId="6" borderId="0" xfId="6" applyFill="1" applyAlignment="1">
      <alignment vertical="center"/>
    </xf>
    <xf numFmtId="0" fontId="12" fillId="6" borderId="0" xfId="6" applyFill="1" applyAlignment="1" applyProtection="1">
      <alignment vertical="center"/>
      <protection hidden="1"/>
    </xf>
    <xf numFmtId="0" fontId="0" fillId="6" borderId="0" xfId="6" applyFont="1" applyFill="1" applyAlignment="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Fill="1" applyBorder="1" applyAlignment="1" applyProtection="1">
      <alignment horizontal="right" vertical="center" shrinkToFit="1"/>
      <protection locked="0"/>
    </xf>
    <xf numFmtId="177" fontId="29" fillId="0" borderId="113" xfId="15" applyNumberFormat="1" applyFont="1" applyFill="1" applyBorder="1" applyAlignment="1" applyProtection="1">
      <alignment horizontal="right" vertical="center" shrinkToFit="1"/>
      <protection locked="0"/>
    </xf>
    <xf numFmtId="177" fontId="29" fillId="0" borderId="114" xfId="15" applyNumberFormat="1" applyFont="1" applyFill="1" applyBorder="1" applyAlignment="1" applyProtection="1">
      <alignment horizontal="righ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87" fontId="29" fillId="0" borderId="116"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177" fontId="29" fillId="0" borderId="117"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2"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78" fontId="12" fillId="0" borderId="0" xfId="16" applyNumberFormat="1" applyAlignment="1">
      <alignment horizontal="center" vertical="center"/>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wrapText="1"/>
    </xf>
    <xf numFmtId="0" fontId="12" fillId="0" borderId="12" xfId="16" applyFont="1" applyBorder="1" applyAlignment="1" applyProtection="1">
      <alignment horizontal="left" vertical="top" wrapText="1"/>
      <protection locked="0"/>
    </xf>
    <xf numFmtId="0" fontId="12" fillId="0" borderId="46" xfId="16" applyFont="1" applyBorder="1" applyAlignment="1" applyProtection="1">
      <alignment horizontal="left" vertical="top" wrapText="1"/>
      <protection locked="0"/>
    </xf>
    <xf numFmtId="0" fontId="12" fillId="0" borderId="62" xfId="16" applyFont="1" applyBorder="1" applyAlignment="1" applyProtection="1">
      <alignment horizontal="left" vertical="top" wrapText="1"/>
      <protection locked="0"/>
    </xf>
    <xf numFmtId="0" fontId="12" fillId="0" borderId="0" xfId="16" applyFont="1" applyAlignment="1" applyProtection="1">
      <alignment horizontal="left" vertical="top" wrapText="1"/>
      <protection locked="0"/>
    </xf>
    <xf numFmtId="0" fontId="12" fillId="0" borderId="38" xfId="16" applyFont="1" applyBorder="1" applyAlignment="1" applyProtection="1">
      <alignment horizontal="left" vertical="top" wrapText="1"/>
      <protection locked="0"/>
    </xf>
    <xf numFmtId="0" fontId="12" fillId="0" borderId="37" xfId="16" applyFont="1" applyBorder="1" applyAlignment="1" applyProtection="1">
      <alignment horizontal="left" vertical="top" wrapText="1"/>
      <protection locked="0"/>
    </xf>
    <xf numFmtId="0" fontId="12" fillId="0" borderId="52" xfId="16" applyFont="1" applyBorder="1" applyAlignment="1" applyProtection="1">
      <alignment horizontal="left" vertical="top" wrapText="1"/>
      <protection locked="0"/>
    </xf>
    <xf numFmtId="0" fontId="12" fillId="0" borderId="40" xfId="16" applyFont="1" applyBorder="1" applyAlignment="1" applyProtection="1">
      <alignment horizontal="left" vertical="top" wrapText="1"/>
      <protection locked="0"/>
    </xf>
    <xf numFmtId="187" fontId="1" fillId="0" borderId="0" xfId="16" applyNumberFormat="1" applyFont="1" applyAlignment="1">
      <alignment horizontal="center" vertical="center"/>
    </xf>
  </cellXfs>
  <cellStyles count="44">
    <cellStyle name="パーセント 2" xfId="22" xr:uid="{00000000-0005-0000-0000-000000000000}"/>
    <cellStyle name="桁区切り 2" xfId="23" xr:uid="{00000000-0005-0000-0000-000001000000}"/>
    <cellStyle name="桁区切り 2 2" xfId="24" xr:uid="{00000000-0005-0000-0000-000002000000}"/>
    <cellStyle name="桁区切り 2 3" xfId="25" xr:uid="{00000000-0005-0000-0000-000003000000}"/>
    <cellStyle name="桁区切り 3" xfId="26" xr:uid="{00000000-0005-0000-0000-000004000000}"/>
    <cellStyle name="桁区切り 4" xfId="27" xr:uid="{00000000-0005-0000-0000-000005000000}"/>
    <cellStyle name="桁区切り 5" xfId="28" xr:uid="{00000000-0005-0000-0000-000006000000}"/>
    <cellStyle name="通貨 2" xfId="29" xr:uid="{00000000-0005-0000-0000-000007000000}"/>
    <cellStyle name="通貨 3" xfId="30" xr:uid="{00000000-0005-0000-0000-000008000000}"/>
    <cellStyle name="標準" xfId="0" builtinId="0"/>
    <cellStyle name="標準 2" xfId="6" xr:uid="{00000000-0005-0000-0000-00000A000000}"/>
    <cellStyle name="標準 2 2" xfId="7" xr:uid="{00000000-0005-0000-0000-00000B000000}"/>
    <cellStyle name="標準 2 3" xfId="10" xr:uid="{00000000-0005-0000-0000-00000C000000}"/>
    <cellStyle name="標準 2 3 2" xfId="31" xr:uid="{00000000-0005-0000-0000-00000D000000}"/>
    <cellStyle name="標準 2 4" xfId="41" xr:uid="{00000000-0005-0000-0000-00000E000000}"/>
    <cellStyle name="標準 2_2007AJAHO401600" xfId="32" xr:uid="{00000000-0005-0000-0000-00000F000000}"/>
    <cellStyle name="標準 3" xfId="11" xr:uid="{00000000-0005-0000-0000-000010000000}"/>
    <cellStyle name="標準 3 2" xfId="34" xr:uid="{00000000-0005-0000-0000-000011000000}"/>
    <cellStyle name="標準 3 3" xfId="42" xr:uid="{00000000-0005-0000-0000-000012000000}"/>
    <cellStyle name="標準 3 4" xfId="33" xr:uid="{00000000-0005-0000-0000-000013000000}"/>
    <cellStyle name="標準 3_APAHO401000" xfId="35" xr:uid="{00000000-0005-0000-0000-000014000000}"/>
    <cellStyle name="標準 4" xfId="5" xr:uid="{00000000-0005-0000-0000-000015000000}"/>
    <cellStyle name="標準 4 2" xfId="36" xr:uid="{00000000-0005-0000-0000-000016000000}"/>
    <cellStyle name="標準 4_APAHO401000" xfId="37" xr:uid="{00000000-0005-0000-0000-000017000000}"/>
    <cellStyle name="標準 4_APAHO401600" xfId="1" xr:uid="{00000000-0005-0000-0000-000018000000}"/>
    <cellStyle name="標準 4_APAHO4019001" xfId="4" xr:uid="{00000000-0005-0000-0000-000019000000}"/>
    <cellStyle name="標準 4_ZJ08_022012_青森市_2010" xfId="3" xr:uid="{00000000-0005-0000-0000-00001A000000}"/>
    <cellStyle name="標準 5" xfId="38" xr:uid="{00000000-0005-0000-0000-00001B000000}"/>
    <cellStyle name="標準 6" xfId="8" xr:uid="{00000000-0005-0000-0000-00001C000000}"/>
    <cellStyle name="標準 6 2" xfId="40" xr:uid="{00000000-0005-0000-0000-00001D000000}"/>
    <cellStyle name="標準 6 3" xfId="39" xr:uid="{00000000-0005-0000-0000-00001E000000}"/>
    <cellStyle name="標準 6_APAHO401000" xfId="9" xr:uid="{00000000-0005-0000-0000-00001F000000}"/>
    <cellStyle name="標準 6_APAHO401200_O-JJ1016-001-3_財政状況資料集(決算状況カード(各会計・関係団体))(Rev2)2" xfId="15" xr:uid="{00000000-0005-0000-0000-000020000000}"/>
    <cellStyle name="標準 6_APAHO402200_O-JJ1016-001-3_財政状況資料集(決算状況カード(各会計・関係団体))(Rev2)2" xfId="12" xr:uid="{00000000-0005-0000-0000-000021000000}"/>
    <cellStyle name="標準 7" xfId="20" xr:uid="{00000000-0005-0000-0000-000022000000}"/>
    <cellStyle name="標準 7 2" xfId="43" xr:uid="{00000000-0005-0000-0000-000023000000}"/>
    <cellStyle name="標準 8" xfId="21" xr:uid="{00000000-0005-0000-0000-000024000000}"/>
    <cellStyle name="標準_【レイアウト】（県）資料３（Ｐ２）　歳出比較分析表" xfId="16" xr:uid="{00000000-0005-0000-0000-000025000000}"/>
    <cellStyle name="標準_【レイアウト】（市）資料３（Ｐ２）　歳出比較分析表" xfId="17" xr:uid="{00000000-0005-0000-0000-000026000000}"/>
    <cellStyle name="標準_APAHO251300" xfId="18" xr:uid="{00000000-0005-0000-0000-000027000000}"/>
    <cellStyle name="標準_APAHO252300" xfId="19" xr:uid="{00000000-0005-0000-0000-000028000000}"/>
    <cellStyle name="標準_Book1" xfId="13" xr:uid="{00000000-0005-0000-0000-000029000000}"/>
    <cellStyle name="標準_O-JJ0722-001-3_決算状況カード(各会計・関係団体)_O-JJ1016-001-3_財政状況資料集(決算状況カード(各会計・関係団体))(Rev2)2" xfId="14" xr:uid="{00000000-0005-0000-0000-00002A000000}"/>
    <cellStyle name="標準_O-JJ0722-001-8_連結実質赤字比率に係る赤字・黒字の構成分析" xfId="2" xr:uid="{00000000-0005-0000-0000-00002B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50848</c:v>
                </c:pt>
                <c:pt idx="1">
                  <c:v>53572</c:v>
                </c:pt>
                <c:pt idx="2">
                  <c:v>51898</c:v>
                </c:pt>
                <c:pt idx="3">
                  <c:v>51684</c:v>
                </c:pt>
                <c:pt idx="4">
                  <c:v>52897</c:v>
                </c:pt>
              </c:numCache>
            </c:numRef>
          </c:val>
          <c:smooth val="0"/>
          <c:extLst>
            <c:ext xmlns:c16="http://schemas.microsoft.com/office/drawing/2014/chart" uri="{C3380CC4-5D6E-409C-BE32-E72D297353CC}">
              <c16:uniqueId val="{00000000-88E4-4118-B683-95FA0B5CFE2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48596</c:v>
                </c:pt>
                <c:pt idx="1">
                  <c:v>56918</c:v>
                </c:pt>
                <c:pt idx="2">
                  <c:v>51595</c:v>
                </c:pt>
                <c:pt idx="3">
                  <c:v>49591</c:v>
                </c:pt>
                <c:pt idx="4">
                  <c:v>55820</c:v>
                </c:pt>
              </c:numCache>
            </c:numRef>
          </c:val>
          <c:smooth val="0"/>
          <c:extLst>
            <c:ext xmlns:c16="http://schemas.microsoft.com/office/drawing/2014/chart" uri="{C3380CC4-5D6E-409C-BE32-E72D297353CC}">
              <c16:uniqueId val="{00000001-88E4-4118-B683-95FA0B5CFE23}"/>
            </c:ext>
          </c:extLst>
        </c:ser>
        <c:dLbls>
          <c:showLegendKey val="0"/>
          <c:showVal val="0"/>
          <c:showCatName val="0"/>
          <c:showSerName val="0"/>
          <c:showPercent val="0"/>
          <c:showBubbleSize val="0"/>
        </c:dLbls>
        <c:marker val="1"/>
        <c:smooth val="0"/>
        <c:axId val="341272512"/>
        <c:axId val="335117864"/>
      </c:lineChart>
      <c:catAx>
        <c:axId val="34127251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35117864"/>
        <c:crosses val="autoZero"/>
        <c:auto val="1"/>
        <c:lblAlgn val="ctr"/>
        <c:lblOffset val="100"/>
        <c:tickLblSkip val="1"/>
        <c:tickMarkSkip val="1"/>
        <c:noMultiLvlLbl val="0"/>
      </c:catAx>
      <c:valAx>
        <c:axId val="335117864"/>
        <c:scaling>
          <c:orientation val="minMax"/>
          <c:max val="60000"/>
          <c:min val="4400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4127251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0.85</c:v>
                </c:pt>
                <c:pt idx="1">
                  <c:v>0.92</c:v>
                </c:pt>
                <c:pt idx="2">
                  <c:v>1.1299999999999999</c:v>
                </c:pt>
                <c:pt idx="3">
                  <c:v>1.27</c:v>
                </c:pt>
                <c:pt idx="4">
                  <c:v>1.1599999999999999</c:v>
                </c:pt>
              </c:numCache>
            </c:numRef>
          </c:val>
          <c:extLst>
            <c:ext xmlns:c16="http://schemas.microsoft.com/office/drawing/2014/chart" uri="{C3380CC4-5D6E-409C-BE32-E72D297353CC}">
              <c16:uniqueId val="{00000000-2B60-4D25-9FF1-2641E460B4F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0.97</c:v>
                </c:pt>
                <c:pt idx="1">
                  <c:v>0.96</c:v>
                </c:pt>
                <c:pt idx="2">
                  <c:v>0.97</c:v>
                </c:pt>
                <c:pt idx="3">
                  <c:v>0.97</c:v>
                </c:pt>
                <c:pt idx="4">
                  <c:v>0.83</c:v>
                </c:pt>
              </c:numCache>
            </c:numRef>
          </c:val>
          <c:extLst>
            <c:ext xmlns:c16="http://schemas.microsoft.com/office/drawing/2014/chart" uri="{C3380CC4-5D6E-409C-BE32-E72D297353CC}">
              <c16:uniqueId val="{00000001-2B60-4D25-9FF1-2641E460B4F1}"/>
            </c:ext>
          </c:extLst>
        </c:ser>
        <c:dLbls>
          <c:showLegendKey val="0"/>
          <c:showVal val="0"/>
          <c:showCatName val="0"/>
          <c:showSerName val="0"/>
          <c:showPercent val="0"/>
          <c:showBubbleSize val="0"/>
        </c:dLbls>
        <c:gapWidth val="250"/>
        <c:overlap val="100"/>
        <c:axId val="128407976"/>
        <c:axId val="12840836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0.03</c:v>
                </c:pt>
                <c:pt idx="1">
                  <c:v>0.08</c:v>
                </c:pt>
                <c:pt idx="2">
                  <c:v>0.91</c:v>
                </c:pt>
                <c:pt idx="3">
                  <c:v>0.15</c:v>
                </c:pt>
                <c:pt idx="4">
                  <c:v>7.0000000000000007E-2</c:v>
                </c:pt>
              </c:numCache>
            </c:numRef>
          </c:val>
          <c:smooth val="0"/>
          <c:extLst>
            <c:ext xmlns:c16="http://schemas.microsoft.com/office/drawing/2014/chart" uri="{C3380CC4-5D6E-409C-BE32-E72D297353CC}">
              <c16:uniqueId val="{00000002-2B60-4D25-9FF1-2641E460B4F1}"/>
            </c:ext>
          </c:extLst>
        </c:ser>
        <c:dLbls>
          <c:showLegendKey val="0"/>
          <c:showVal val="0"/>
          <c:showCatName val="0"/>
          <c:showSerName val="0"/>
          <c:showPercent val="0"/>
          <c:showBubbleSize val="0"/>
        </c:dLbls>
        <c:marker val="1"/>
        <c:smooth val="0"/>
        <c:axId val="128407976"/>
        <c:axId val="128408368"/>
      </c:lineChart>
      <c:catAx>
        <c:axId val="1284079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8408368"/>
        <c:crosses val="autoZero"/>
        <c:auto val="1"/>
        <c:lblAlgn val="ctr"/>
        <c:lblOffset val="100"/>
        <c:tickLblSkip val="1"/>
        <c:tickMarkSkip val="1"/>
        <c:noMultiLvlLbl val="0"/>
      </c:catAx>
      <c:valAx>
        <c:axId val="1284083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84079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0FC5-495E-8CFE-6FFCB593393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FC5-495E-8CFE-6FFCB5933930}"/>
            </c:ext>
          </c:extLst>
        </c:ser>
        <c:ser>
          <c:idx val="2"/>
          <c:order val="2"/>
          <c:tx>
            <c:strRef>
              <c:f>データシート!$A$29</c:f>
              <c:strCache>
                <c:ptCount val="1"/>
                <c:pt idx="0">
                  <c:v>都市開発資金特別会計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0FC5-495E-8CFE-6FFCB5933930}"/>
            </c:ext>
          </c:extLst>
        </c:ser>
        <c:ser>
          <c:idx val="3"/>
          <c:order val="3"/>
          <c:tx>
            <c:strRef>
              <c:f>データシート!$A$30</c:f>
              <c:strCache>
                <c:ptCount val="1"/>
                <c:pt idx="0">
                  <c:v>母子父子寡婦福祉資金貸付事業特別会計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0.03</c:v>
                </c:pt>
                <c:pt idx="2">
                  <c:v>#N/A</c:v>
                </c:pt>
                <c:pt idx="3">
                  <c:v>0.03</c:v>
                </c:pt>
                <c:pt idx="4">
                  <c:v>#N/A</c:v>
                </c:pt>
                <c:pt idx="5">
                  <c:v>0.05</c:v>
                </c:pt>
                <c:pt idx="6">
                  <c:v>#N/A</c:v>
                </c:pt>
                <c:pt idx="7">
                  <c:v>0.08</c:v>
                </c:pt>
                <c:pt idx="8">
                  <c:v>#N/A</c:v>
                </c:pt>
                <c:pt idx="9">
                  <c:v>0.12</c:v>
                </c:pt>
              </c:numCache>
            </c:numRef>
          </c:val>
          <c:extLst>
            <c:ext xmlns:c16="http://schemas.microsoft.com/office/drawing/2014/chart" uri="{C3380CC4-5D6E-409C-BE32-E72D297353CC}">
              <c16:uniqueId val="{00000003-0FC5-495E-8CFE-6FFCB5933930}"/>
            </c:ext>
          </c:extLst>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0.16</c:v>
                </c:pt>
                <c:pt idx="2">
                  <c:v>#N/A</c:v>
                </c:pt>
                <c:pt idx="3">
                  <c:v>0.17</c:v>
                </c:pt>
                <c:pt idx="4">
                  <c:v>#N/A</c:v>
                </c:pt>
                <c:pt idx="5">
                  <c:v>0.19</c:v>
                </c:pt>
                <c:pt idx="6">
                  <c:v>#N/A</c:v>
                </c:pt>
                <c:pt idx="7">
                  <c:v>0.2</c:v>
                </c:pt>
                <c:pt idx="8">
                  <c:v>#N/A</c:v>
                </c:pt>
                <c:pt idx="9">
                  <c:v>0.21</c:v>
                </c:pt>
              </c:numCache>
            </c:numRef>
          </c:val>
          <c:extLst>
            <c:ext xmlns:c16="http://schemas.microsoft.com/office/drawing/2014/chart" uri="{C3380CC4-5D6E-409C-BE32-E72D297353CC}">
              <c16:uniqueId val="{00000004-0FC5-495E-8CFE-6FFCB5933930}"/>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1.06</c:v>
                </c:pt>
                <c:pt idx="2">
                  <c:v>#N/A</c:v>
                </c:pt>
                <c:pt idx="3">
                  <c:v>0.91</c:v>
                </c:pt>
                <c:pt idx="4">
                  <c:v>#N/A</c:v>
                </c:pt>
                <c:pt idx="5">
                  <c:v>0.12</c:v>
                </c:pt>
                <c:pt idx="6">
                  <c:v>#N/A</c:v>
                </c:pt>
                <c:pt idx="7">
                  <c:v>0.46</c:v>
                </c:pt>
                <c:pt idx="8">
                  <c:v>#N/A</c:v>
                </c:pt>
                <c:pt idx="9">
                  <c:v>0.6</c:v>
                </c:pt>
              </c:numCache>
            </c:numRef>
          </c:val>
          <c:extLst>
            <c:ext xmlns:c16="http://schemas.microsoft.com/office/drawing/2014/chart" uri="{C3380CC4-5D6E-409C-BE32-E72D297353CC}">
              <c16:uniqueId val="{00000005-0FC5-495E-8CFE-6FFCB5933930}"/>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0.82</c:v>
                </c:pt>
                <c:pt idx="2">
                  <c:v>#N/A</c:v>
                </c:pt>
                <c:pt idx="3">
                  <c:v>0.87</c:v>
                </c:pt>
                <c:pt idx="4">
                  <c:v>#N/A</c:v>
                </c:pt>
                <c:pt idx="5">
                  <c:v>1.07</c:v>
                </c:pt>
                <c:pt idx="6">
                  <c:v>#N/A</c:v>
                </c:pt>
                <c:pt idx="7">
                  <c:v>1.18</c:v>
                </c:pt>
                <c:pt idx="8">
                  <c:v>#N/A</c:v>
                </c:pt>
                <c:pt idx="9">
                  <c:v>1.03</c:v>
                </c:pt>
              </c:numCache>
            </c:numRef>
          </c:val>
          <c:extLst>
            <c:ext xmlns:c16="http://schemas.microsoft.com/office/drawing/2014/chart" uri="{C3380CC4-5D6E-409C-BE32-E72D297353CC}">
              <c16:uniqueId val="{00000006-0FC5-495E-8CFE-6FFCB5933930}"/>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0.15</c:v>
                </c:pt>
                <c:pt idx="2">
                  <c:v>#N/A</c:v>
                </c:pt>
                <c:pt idx="3">
                  <c:v>0.12</c:v>
                </c:pt>
                <c:pt idx="4">
                  <c:v>#N/A</c:v>
                </c:pt>
                <c:pt idx="5">
                  <c:v>0.45</c:v>
                </c:pt>
                <c:pt idx="6">
                  <c:v>#N/A</c:v>
                </c:pt>
                <c:pt idx="7">
                  <c:v>1.01</c:v>
                </c:pt>
                <c:pt idx="8">
                  <c:v>#N/A</c:v>
                </c:pt>
                <c:pt idx="9">
                  <c:v>1.42</c:v>
                </c:pt>
              </c:numCache>
            </c:numRef>
          </c:val>
          <c:extLst>
            <c:ext xmlns:c16="http://schemas.microsoft.com/office/drawing/2014/chart" uri="{C3380CC4-5D6E-409C-BE32-E72D297353CC}">
              <c16:uniqueId val="{00000007-0FC5-495E-8CFE-6FFCB5933930}"/>
            </c:ext>
          </c:extLst>
        </c:ser>
        <c:ser>
          <c:idx val="8"/>
          <c:order val="8"/>
          <c:tx>
            <c:strRef>
              <c:f>データシート!$A$35</c:f>
              <c:strCache>
                <c:ptCount val="1"/>
                <c:pt idx="0">
                  <c:v>堺市下水道事業会計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0.26</c:v>
                </c:pt>
                <c:pt idx="2">
                  <c:v>#N/A</c:v>
                </c:pt>
                <c:pt idx="3">
                  <c:v>0.69</c:v>
                </c:pt>
                <c:pt idx="4">
                  <c:v>#N/A</c:v>
                </c:pt>
                <c:pt idx="5">
                  <c:v>0.74</c:v>
                </c:pt>
                <c:pt idx="6">
                  <c:v>#N/A</c:v>
                </c:pt>
                <c:pt idx="7">
                  <c:v>1.42</c:v>
                </c:pt>
                <c:pt idx="8">
                  <c:v>#N/A</c:v>
                </c:pt>
                <c:pt idx="9">
                  <c:v>1.56</c:v>
                </c:pt>
              </c:numCache>
            </c:numRef>
          </c:val>
          <c:extLst>
            <c:ext xmlns:c16="http://schemas.microsoft.com/office/drawing/2014/chart" uri="{C3380CC4-5D6E-409C-BE32-E72D297353CC}">
              <c16:uniqueId val="{00000008-0FC5-495E-8CFE-6FFCB5933930}"/>
            </c:ext>
          </c:extLst>
        </c:ser>
        <c:ser>
          <c:idx val="9"/>
          <c:order val="9"/>
          <c:tx>
            <c:strRef>
              <c:f>データシート!$A$36</c:f>
              <c:strCache>
                <c:ptCount val="1"/>
                <c:pt idx="0">
                  <c:v>堺市水道事業会計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5.97</c:v>
                </c:pt>
                <c:pt idx="2">
                  <c:v>#N/A</c:v>
                </c:pt>
                <c:pt idx="3">
                  <c:v>5.53</c:v>
                </c:pt>
                <c:pt idx="4">
                  <c:v>#N/A</c:v>
                </c:pt>
                <c:pt idx="5">
                  <c:v>5.26</c:v>
                </c:pt>
                <c:pt idx="6">
                  <c:v>#N/A</c:v>
                </c:pt>
                <c:pt idx="7">
                  <c:v>5.03</c:v>
                </c:pt>
                <c:pt idx="8">
                  <c:v>#N/A</c:v>
                </c:pt>
                <c:pt idx="9">
                  <c:v>3.92</c:v>
                </c:pt>
              </c:numCache>
            </c:numRef>
          </c:val>
          <c:extLst>
            <c:ext xmlns:c16="http://schemas.microsoft.com/office/drawing/2014/chart" uri="{C3380CC4-5D6E-409C-BE32-E72D297353CC}">
              <c16:uniqueId val="{00000009-0FC5-495E-8CFE-6FFCB5933930}"/>
            </c:ext>
          </c:extLst>
        </c:ser>
        <c:dLbls>
          <c:showLegendKey val="0"/>
          <c:showVal val="0"/>
          <c:showCatName val="0"/>
          <c:showSerName val="0"/>
          <c:showPercent val="0"/>
          <c:showBubbleSize val="0"/>
        </c:dLbls>
        <c:gapWidth val="150"/>
        <c:overlap val="100"/>
        <c:axId val="128409152"/>
        <c:axId val="128409544"/>
      </c:barChart>
      <c:catAx>
        <c:axId val="1284091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8409544"/>
        <c:crosses val="autoZero"/>
        <c:auto val="1"/>
        <c:lblAlgn val="ctr"/>
        <c:lblOffset val="100"/>
        <c:tickLblSkip val="1"/>
        <c:tickMarkSkip val="1"/>
        <c:noMultiLvlLbl val="0"/>
      </c:catAx>
      <c:valAx>
        <c:axId val="1284095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84091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32680</c:v>
                </c:pt>
                <c:pt idx="5">
                  <c:v>32261</c:v>
                </c:pt>
                <c:pt idx="8">
                  <c:v>31534</c:v>
                </c:pt>
                <c:pt idx="11">
                  <c:v>32234</c:v>
                </c:pt>
                <c:pt idx="14">
                  <c:v>32674</c:v>
                </c:pt>
              </c:numCache>
            </c:numRef>
          </c:val>
          <c:extLst>
            <c:ext xmlns:c16="http://schemas.microsoft.com/office/drawing/2014/chart" uri="{C3380CC4-5D6E-409C-BE32-E72D297353CC}">
              <c16:uniqueId val="{00000000-8BAA-4B22-9F19-F4596553D76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BAA-4B22-9F19-F4596553D76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48</c:v>
                </c:pt>
                <c:pt idx="3">
                  <c:v>47</c:v>
                </c:pt>
                <c:pt idx="6">
                  <c:v>45</c:v>
                </c:pt>
                <c:pt idx="9">
                  <c:v>176</c:v>
                </c:pt>
                <c:pt idx="12">
                  <c:v>104</c:v>
                </c:pt>
              </c:numCache>
            </c:numRef>
          </c:val>
          <c:extLst>
            <c:ext xmlns:c16="http://schemas.microsoft.com/office/drawing/2014/chart" uri="{C3380CC4-5D6E-409C-BE32-E72D297353CC}">
              <c16:uniqueId val="{00000002-8BAA-4B22-9F19-F4596553D76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BAA-4B22-9F19-F4596553D76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6649</c:v>
                </c:pt>
                <c:pt idx="3">
                  <c:v>6519</c:v>
                </c:pt>
                <c:pt idx="6">
                  <c:v>6602</c:v>
                </c:pt>
                <c:pt idx="9">
                  <c:v>6869</c:v>
                </c:pt>
                <c:pt idx="12">
                  <c:v>6453</c:v>
                </c:pt>
              </c:numCache>
            </c:numRef>
          </c:val>
          <c:extLst>
            <c:ext xmlns:c16="http://schemas.microsoft.com/office/drawing/2014/chart" uri="{C3380CC4-5D6E-409C-BE32-E72D297353CC}">
              <c16:uniqueId val="{00000004-8BAA-4B22-9F19-F4596553D76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4134</c:v>
                </c:pt>
                <c:pt idx="3">
                  <c:v>4982</c:v>
                </c:pt>
                <c:pt idx="6">
                  <c:v>5808</c:v>
                </c:pt>
                <c:pt idx="9">
                  <c:v>6475</c:v>
                </c:pt>
                <c:pt idx="12">
                  <c:v>6964</c:v>
                </c:pt>
              </c:numCache>
            </c:numRef>
          </c:val>
          <c:extLst>
            <c:ext xmlns:c16="http://schemas.microsoft.com/office/drawing/2014/chart" uri="{C3380CC4-5D6E-409C-BE32-E72D297353CC}">
              <c16:uniqueId val="{00000005-8BAA-4B22-9F19-F4596553D76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BAA-4B22-9F19-F4596553D76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31020</c:v>
                </c:pt>
                <c:pt idx="3">
                  <c:v>29260</c:v>
                </c:pt>
                <c:pt idx="6">
                  <c:v>28830</c:v>
                </c:pt>
                <c:pt idx="9">
                  <c:v>28617</c:v>
                </c:pt>
                <c:pt idx="12">
                  <c:v>29295</c:v>
                </c:pt>
              </c:numCache>
            </c:numRef>
          </c:val>
          <c:extLst>
            <c:ext xmlns:c16="http://schemas.microsoft.com/office/drawing/2014/chart" uri="{C3380CC4-5D6E-409C-BE32-E72D297353CC}">
              <c16:uniqueId val="{00000007-8BAA-4B22-9F19-F4596553D76D}"/>
            </c:ext>
          </c:extLst>
        </c:ser>
        <c:dLbls>
          <c:showLegendKey val="0"/>
          <c:showVal val="0"/>
          <c:showCatName val="0"/>
          <c:showSerName val="0"/>
          <c:showPercent val="0"/>
          <c:showBubbleSize val="0"/>
        </c:dLbls>
        <c:gapWidth val="100"/>
        <c:overlap val="100"/>
        <c:axId val="200010144"/>
        <c:axId val="20001053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9171</c:v>
                </c:pt>
                <c:pt idx="2">
                  <c:v>#N/A</c:v>
                </c:pt>
                <c:pt idx="3">
                  <c:v>#N/A</c:v>
                </c:pt>
                <c:pt idx="4">
                  <c:v>8547</c:v>
                </c:pt>
                <c:pt idx="5">
                  <c:v>#N/A</c:v>
                </c:pt>
                <c:pt idx="6">
                  <c:v>#N/A</c:v>
                </c:pt>
                <c:pt idx="7">
                  <c:v>9751</c:v>
                </c:pt>
                <c:pt idx="8">
                  <c:v>#N/A</c:v>
                </c:pt>
                <c:pt idx="9">
                  <c:v>#N/A</c:v>
                </c:pt>
                <c:pt idx="10">
                  <c:v>9903</c:v>
                </c:pt>
                <c:pt idx="11">
                  <c:v>#N/A</c:v>
                </c:pt>
                <c:pt idx="12">
                  <c:v>#N/A</c:v>
                </c:pt>
                <c:pt idx="13">
                  <c:v>10142</c:v>
                </c:pt>
                <c:pt idx="14">
                  <c:v>#N/A</c:v>
                </c:pt>
              </c:numCache>
            </c:numRef>
          </c:val>
          <c:smooth val="0"/>
          <c:extLst>
            <c:ext xmlns:c16="http://schemas.microsoft.com/office/drawing/2014/chart" uri="{C3380CC4-5D6E-409C-BE32-E72D297353CC}">
              <c16:uniqueId val="{00000008-8BAA-4B22-9F19-F4596553D76D}"/>
            </c:ext>
          </c:extLst>
        </c:ser>
        <c:dLbls>
          <c:showLegendKey val="0"/>
          <c:showVal val="0"/>
          <c:showCatName val="0"/>
          <c:showSerName val="0"/>
          <c:showPercent val="0"/>
          <c:showBubbleSize val="0"/>
        </c:dLbls>
        <c:marker val="1"/>
        <c:smooth val="0"/>
        <c:axId val="200010144"/>
        <c:axId val="200010536"/>
      </c:lineChart>
      <c:catAx>
        <c:axId val="2000101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00010536"/>
        <c:crosses val="autoZero"/>
        <c:auto val="1"/>
        <c:lblAlgn val="ctr"/>
        <c:lblOffset val="100"/>
        <c:tickLblSkip val="1"/>
        <c:tickMarkSkip val="1"/>
        <c:noMultiLvlLbl val="0"/>
      </c:catAx>
      <c:valAx>
        <c:axId val="2000105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00101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337721</c:v>
                </c:pt>
                <c:pt idx="5">
                  <c:v>357617</c:v>
                </c:pt>
                <c:pt idx="8">
                  <c:v>364919</c:v>
                </c:pt>
                <c:pt idx="11">
                  <c:v>375606</c:v>
                </c:pt>
                <c:pt idx="14">
                  <c:v>391030</c:v>
                </c:pt>
              </c:numCache>
            </c:numRef>
          </c:val>
          <c:extLst>
            <c:ext xmlns:c16="http://schemas.microsoft.com/office/drawing/2014/chart" uri="{C3380CC4-5D6E-409C-BE32-E72D297353CC}">
              <c16:uniqueId val="{00000000-9A66-4831-BD3E-965AD5A1D87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133080</c:v>
                </c:pt>
                <c:pt idx="5">
                  <c:v>125942</c:v>
                </c:pt>
                <c:pt idx="8">
                  <c:v>133346</c:v>
                </c:pt>
                <c:pt idx="11">
                  <c:v>132213</c:v>
                </c:pt>
                <c:pt idx="14">
                  <c:v>144246</c:v>
                </c:pt>
              </c:numCache>
            </c:numRef>
          </c:val>
          <c:extLst>
            <c:ext xmlns:c16="http://schemas.microsoft.com/office/drawing/2014/chart" uri="{C3380CC4-5D6E-409C-BE32-E72D297353CC}">
              <c16:uniqueId val="{00000001-9A66-4831-BD3E-965AD5A1D87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51147</c:v>
                </c:pt>
                <c:pt idx="5">
                  <c:v>61943</c:v>
                </c:pt>
                <c:pt idx="8">
                  <c:v>67089</c:v>
                </c:pt>
                <c:pt idx="11">
                  <c:v>69003</c:v>
                </c:pt>
                <c:pt idx="14">
                  <c:v>70554</c:v>
                </c:pt>
              </c:numCache>
            </c:numRef>
          </c:val>
          <c:extLst>
            <c:ext xmlns:c16="http://schemas.microsoft.com/office/drawing/2014/chart" uri="{C3380CC4-5D6E-409C-BE32-E72D297353CC}">
              <c16:uniqueId val="{00000002-9A66-4831-BD3E-965AD5A1D87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A66-4831-BD3E-965AD5A1D87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A66-4831-BD3E-965AD5A1D87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1212</c:v>
                </c:pt>
                <c:pt idx="9">
                  <c:v>1956</c:v>
                </c:pt>
                <c:pt idx="12">
                  <c:v>2020</c:v>
                </c:pt>
              </c:numCache>
            </c:numRef>
          </c:val>
          <c:extLst>
            <c:ext xmlns:c16="http://schemas.microsoft.com/office/drawing/2014/chart" uri="{C3380CC4-5D6E-409C-BE32-E72D297353CC}">
              <c16:uniqueId val="{00000005-9A66-4831-BD3E-965AD5A1D87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42635</c:v>
                </c:pt>
                <c:pt idx="3">
                  <c:v>39390</c:v>
                </c:pt>
                <c:pt idx="6">
                  <c:v>35069</c:v>
                </c:pt>
                <c:pt idx="9">
                  <c:v>35139</c:v>
                </c:pt>
                <c:pt idx="12">
                  <c:v>49858</c:v>
                </c:pt>
              </c:numCache>
            </c:numRef>
          </c:val>
          <c:extLst>
            <c:ext xmlns:c16="http://schemas.microsoft.com/office/drawing/2014/chart" uri="{C3380CC4-5D6E-409C-BE32-E72D297353CC}">
              <c16:uniqueId val="{00000006-9A66-4831-BD3E-965AD5A1D87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241</c:v>
                </c:pt>
                <c:pt idx="3">
                  <c:v>90</c:v>
                </c:pt>
                <c:pt idx="6">
                  <c:v>33</c:v>
                </c:pt>
                <c:pt idx="9">
                  <c:v>10</c:v>
                </c:pt>
                <c:pt idx="12">
                  <c:v>0</c:v>
                </c:pt>
              </c:numCache>
            </c:numRef>
          </c:val>
          <c:extLst>
            <c:ext xmlns:c16="http://schemas.microsoft.com/office/drawing/2014/chart" uri="{C3380CC4-5D6E-409C-BE32-E72D297353CC}">
              <c16:uniqueId val="{00000007-9A66-4831-BD3E-965AD5A1D87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113033</c:v>
                </c:pt>
                <c:pt idx="3">
                  <c:v>110322</c:v>
                </c:pt>
                <c:pt idx="6">
                  <c:v>108519</c:v>
                </c:pt>
                <c:pt idx="9">
                  <c:v>108117</c:v>
                </c:pt>
                <c:pt idx="12">
                  <c:v>105713</c:v>
                </c:pt>
              </c:numCache>
            </c:numRef>
          </c:val>
          <c:extLst>
            <c:ext xmlns:c16="http://schemas.microsoft.com/office/drawing/2014/chart" uri="{C3380CC4-5D6E-409C-BE32-E72D297353CC}">
              <c16:uniqueId val="{00000008-9A66-4831-BD3E-965AD5A1D87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13633</c:v>
                </c:pt>
                <c:pt idx="3">
                  <c:v>9359</c:v>
                </c:pt>
                <c:pt idx="6">
                  <c:v>850</c:v>
                </c:pt>
                <c:pt idx="9">
                  <c:v>785</c:v>
                </c:pt>
                <c:pt idx="12">
                  <c:v>11209</c:v>
                </c:pt>
              </c:numCache>
            </c:numRef>
          </c:val>
          <c:extLst>
            <c:ext xmlns:c16="http://schemas.microsoft.com/office/drawing/2014/chart" uri="{C3380CC4-5D6E-409C-BE32-E72D297353CC}">
              <c16:uniqueId val="{00000009-9A66-4831-BD3E-965AD5A1D87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397879</c:v>
                </c:pt>
                <c:pt idx="3">
                  <c:v>422719</c:v>
                </c:pt>
                <c:pt idx="6">
                  <c:v>445591</c:v>
                </c:pt>
                <c:pt idx="9">
                  <c:v>459973</c:v>
                </c:pt>
                <c:pt idx="12">
                  <c:v>482143</c:v>
                </c:pt>
              </c:numCache>
            </c:numRef>
          </c:val>
          <c:extLst>
            <c:ext xmlns:c16="http://schemas.microsoft.com/office/drawing/2014/chart" uri="{C3380CC4-5D6E-409C-BE32-E72D297353CC}">
              <c16:uniqueId val="{0000000A-9A66-4831-BD3E-965AD5A1D87F}"/>
            </c:ext>
          </c:extLst>
        </c:ser>
        <c:dLbls>
          <c:showLegendKey val="0"/>
          <c:showVal val="0"/>
          <c:showCatName val="0"/>
          <c:showSerName val="0"/>
          <c:showPercent val="0"/>
          <c:showBubbleSize val="0"/>
        </c:dLbls>
        <c:gapWidth val="100"/>
        <c:overlap val="100"/>
        <c:axId val="200010928"/>
        <c:axId val="31039363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45473</c:v>
                </c:pt>
                <c:pt idx="2">
                  <c:v>#N/A</c:v>
                </c:pt>
                <c:pt idx="3">
                  <c:v>#N/A</c:v>
                </c:pt>
                <c:pt idx="4">
                  <c:v>36379</c:v>
                </c:pt>
                <c:pt idx="5">
                  <c:v>#N/A</c:v>
                </c:pt>
                <c:pt idx="6">
                  <c:v>#N/A</c:v>
                </c:pt>
                <c:pt idx="7">
                  <c:v>25918</c:v>
                </c:pt>
                <c:pt idx="8">
                  <c:v>#N/A</c:v>
                </c:pt>
                <c:pt idx="9">
                  <c:v>#N/A</c:v>
                </c:pt>
                <c:pt idx="10">
                  <c:v>29157</c:v>
                </c:pt>
                <c:pt idx="11">
                  <c:v>#N/A</c:v>
                </c:pt>
                <c:pt idx="12">
                  <c:v>#N/A</c:v>
                </c:pt>
                <c:pt idx="13">
                  <c:v>45115</c:v>
                </c:pt>
                <c:pt idx="14">
                  <c:v>#N/A</c:v>
                </c:pt>
              </c:numCache>
            </c:numRef>
          </c:val>
          <c:smooth val="0"/>
          <c:extLst>
            <c:ext xmlns:c16="http://schemas.microsoft.com/office/drawing/2014/chart" uri="{C3380CC4-5D6E-409C-BE32-E72D297353CC}">
              <c16:uniqueId val="{0000000B-9A66-4831-BD3E-965AD5A1D87F}"/>
            </c:ext>
          </c:extLst>
        </c:ser>
        <c:dLbls>
          <c:showLegendKey val="0"/>
          <c:showVal val="0"/>
          <c:showCatName val="0"/>
          <c:showSerName val="0"/>
          <c:showPercent val="0"/>
          <c:showBubbleSize val="0"/>
        </c:dLbls>
        <c:marker val="1"/>
        <c:smooth val="0"/>
        <c:axId val="200010928"/>
        <c:axId val="310393632"/>
      </c:lineChart>
      <c:catAx>
        <c:axId val="2000109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10393632"/>
        <c:crosses val="autoZero"/>
        <c:auto val="1"/>
        <c:lblAlgn val="ctr"/>
        <c:lblOffset val="100"/>
        <c:tickLblSkip val="1"/>
        <c:tickMarkSkip val="1"/>
        <c:noMultiLvlLbl val="0"/>
      </c:catAx>
      <c:valAx>
        <c:axId val="3103936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00109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1813</c:v>
                </c:pt>
                <c:pt idx="1">
                  <c:v>1817</c:v>
                </c:pt>
                <c:pt idx="2">
                  <c:v>1819</c:v>
                </c:pt>
              </c:numCache>
            </c:numRef>
          </c:val>
          <c:extLst>
            <c:ext xmlns:c16="http://schemas.microsoft.com/office/drawing/2014/chart" uri="{C3380CC4-5D6E-409C-BE32-E72D297353CC}">
              <c16:uniqueId val="{00000000-7D33-4BD3-A12D-9D1748DB1CB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4960</c:v>
                </c:pt>
                <c:pt idx="1">
                  <c:v>6076</c:v>
                </c:pt>
                <c:pt idx="2">
                  <c:v>3822</c:v>
                </c:pt>
              </c:numCache>
            </c:numRef>
          </c:val>
          <c:extLst>
            <c:ext xmlns:c16="http://schemas.microsoft.com/office/drawing/2014/chart" uri="{C3380CC4-5D6E-409C-BE32-E72D297353CC}">
              <c16:uniqueId val="{00000001-7D33-4BD3-A12D-9D1748DB1CB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39734</c:v>
                </c:pt>
                <c:pt idx="1">
                  <c:v>37241</c:v>
                </c:pt>
                <c:pt idx="2">
                  <c:v>37529</c:v>
                </c:pt>
              </c:numCache>
            </c:numRef>
          </c:val>
          <c:extLst>
            <c:ext xmlns:c16="http://schemas.microsoft.com/office/drawing/2014/chart" uri="{C3380CC4-5D6E-409C-BE32-E72D297353CC}">
              <c16:uniqueId val="{00000002-7D33-4BD3-A12D-9D1748DB1CBB}"/>
            </c:ext>
          </c:extLst>
        </c:ser>
        <c:dLbls>
          <c:showLegendKey val="0"/>
          <c:showVal val="0"/>
          <c:showCatName val="0"/>
          <c:showSerName val="0"/>
          <c:showPercent val="0"/>
          <c:showBubbleSize val="0"/>
        </c:dLbls>
        <c:gapWidth val="120"/>
        <c:overlap val="100"/>
        <c:axId val="310394024"/>
        <c:axId val="310394808"/>
      </c:barChart>
      <c:catAx>
        <c:axId val="310394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0394808"/>
        <c:crosses val="autoZero"/>
        <c:auto val="1"/>
        <c:lblAlgn val="ctr"/>
        <c:lblOffset val="100"/>
        <c:tickLblSkip val="1"/>
        <c:tickMarkSkip val="1"/>
        <c:noMultiLvlLbl val="0"/>
      </c:catAx>
      <c:valAx>
        <c:axId val="31039480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0394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{AAC3CE26-78F4-43C9-8DAF-8E9C043B4018}</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A61D-4772-905D-DD00B3EE5B9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{AA69A9E2-8D4B-47A3-9C24-33047B34B821}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61D-4772-905D-DD00B3EE5B9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{9CC3D488-E8E1-4DD5-A2EE-8A07B1B64861}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61D-4772-905D-DD00B3EE5B9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{1F5B1E10-F60D-4B3C-91B2-A184BAA2997C}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61D-4772-905D-DD00B3EE5B9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{8397C918-0EF1-4313-A170-92D09B867839}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61D-4772-905D-DD00B3EE5B9A}"/>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{4A5CCFFA-1892-41CD-A79C-CED357E92E45}</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A61D-4772-905D-DD00B3EE5B9A}"/>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{1631B243-5D8F-49EB-A4F6-5D6E614A400D}</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A61D-4772-905D-DD00B3EE5B9A}"/>
                </c:ext>
              </c:extLst>
            </c:dLbl>
            <c:dLbl>
              <c:idx val="24"/>
              <c:layout>
                <c:manualLayout>
                  <c:x val="-2.286922539499682E-2"/>
                  <c:y val="-6.4739042105865174E-2"/>
                </c:manualLayout>
              </c:layout>
              <c:tx>
                <c:strRef>
                  <c:f>公会計指標分析・財政指標組合せ分析表!$CN$50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{5E97F96C-1BDF-4A70-9C56-D768D7FB59B8}</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A61D-4772-905D-DD00B3EE5B9A}"/>
                </c:ext>
              </c:extLst>
            </c:dLbl>
            <c:dLbl>
              <c:idx val="32"/>
              <c:layout>
                <c:manualLayout>
                  <c:x val="-4.1421175544148058E-2"/>
                  <c:y val="-6.4739042105865174E-2"/>
                </c:manualLayout>
              </c:layout>
              <c:tx>
                <c:strRef>
                  <c:f>公会計指標分析・財政指標組合せ分析表!$CV$50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{E8B73AEE-E7B0-4659-89B2-52C381809A0D}</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A61D-4772-905D-DD00B3EE5B9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67</c:v>
                </c:pt>
                <c:pt idx="24">
                  <c:v>67.900000000000006</c:v>
                </c:pt>
                <c:pt idx="32">
                  <c:v>67.8</c:v>
                </c:pt>
              </c:numCache>
            </c:numRef>
          </c:xVal>
          <c:yVal>
            <c:numRef>
              <c:f>公会計指標分析・財政指標組合せ分析表!$BP$51:$DC$51</c:f>
              <c:numCache>
                <c:formatCode>#,##0.0;"▲ "#,##0.0</c:formatCode>
                <c:ptCount val="40"/>
                <c:pt idx="16">
                  <c:v>15.6</c:v>
                </c:pt>
                <c:pt idx="24">
                  <c:v>17.5</c:v>
                </c:pt>
                <c:pt idx="32">
                  <c:v>22.9</c:v>
                </c:pt>
              </c:numCache>
            </c:numRef>
          </c:yVal>
          <c:smooth val="0"/>
          <c:extLst>
            <c:ext xmlns:c16="http://schemas.microsoft.com/office/drawing/2014/chart" uri="{C3380CC4-5D6E-409C-BE32-E72D297353CC}">
              <c16:uniqueId val="{00000009-A61D-4772-905D-DD00B3EE5B9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{B629D2E9-B938-478D-A318-17F6EAB1D70D}</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A61D-4772-905D-DD00B3EE5B9A}"/>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{5891EA92-7257-4C06-9CF5-741CCD012AB5}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61D-4772-905D-DD00B3EE5B9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{FAAA6115-8DAB-441A-9447-A84251866692}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61D-4772-905D-DD00B3EE5B9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{78A92DD1-739A-4A0A-A148-E3FF544EE31B}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61D-4772-905D-DD00B3EE5B9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{5D6F30E8-369A-443D-B348-28F370F2EEFD}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61D-4772-905D-DD00B3EE5B9A}"/>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{50858569-4AAD-4EB7-8ECF-BD27D4EBC4D1}</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A61D-4772-905D-DD00B3EE5B9A}"/>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{C0F2D033-1B8F-4DFB-8729-E2A2D7CAF541}</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A61D-4772-905D-DD00B3EE5B9A}"/>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{EEDCC893-FA96-47CA-8F51-F0F3FF51F503}</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A61D-4772-905D-DD00B3EE5B9A}"/>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{21B857ED-77A9-4040-BFB4-C27E42A57A81}</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A61D-4772-905D-DD00B3EE5B9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59.4</c:v>
                </c:pt>
                <c:pt idx="24">
                  <c:v>61</c:v>
                </c:pt>
                <c:pt idx="32">
                  <c:v>62</c:v>
                </c:pt>
              </c:numCache>
            </c:numRef>
          </c:xVal>
          <c:yVal>
            <c:numRef>
              <c:f>公会計指標分析・財政指標組合せ分析表!$BP$55:$DC$55</c:f>
              <c:numCache>
                <c:formatCode>#,##0.0;"▲ "#,##0.0</c:formatCode>
                <c:ptCount val="40"/>
                <c:pt idx="16">
                  <c:v>124.2</c:v>
                </c:pt>
                <c:pt idx="24">
                  <c:v>115.7</c:v>
                </c:pt>
                <c:pt idx="32">
                  <c:v>106</c:v>
                </c:pt>
              </c:numCache>
            </c:numRef>
          </c:yVal>
          <c:smooth val="0"/>
          <c:extLst>
            <c:ext xmlns:c16="http://schemas.microsoft.com/office/drawing/2014/chart" uri="{C3380CC4-5D6E-409C-BE32-E72D297353CC}">
              <c16:uniqueId val="{00000013-A61D-4772-905D-DD00B3EE5B9A}"/>
            </c:ext>
          </c:extLst>
        </c:ser>
        <c:dLbls>
          <c:showLegendKey val="0"/>
          <c:showVal val="1"/>
          <c:showCatName val="0"/>
          <c:showSerName val="0"/>
          <c:showPercent val="0"/>
          <c:showBubbleSize val="0"/>
        </c:dLbls>
        <c:axId val="115013504"/>
        <c:axId val="115712000"/>
      </c:scatterChart>
      <c:valAx>
        <c:axId val="115013504"/>
        <c:scaling>
          <c:orientation val="minMax"/>
          <c:max val="68.699999999999989"/>
          <c:min val="58.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5712000"/>
        <c:crosses val="autoZero"/>
        <c:crossBetween val="midCat"/>
      </c:valAx>
      <c:valAx>
        <c:axId val="115712000"/>
        <c:scaling>
          <c:orientation val="minMax"/>
          <c:max val="150"/>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501350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3.2877200328067707E-2"/>
                  <c:y val="-6.7458920328486674E-2"/>
                </c:manualLayout>
              </c:layout>
              <c:tx>
                <c:strRef>
                  <c:f>公会計指標分析・財政指標組合せ分析表!$BP$72</c:f>
                  <c:strCache>
                    <c:ptCount val="1"/>
                    <c:pt idx="0">
                      <c:v>H25</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{6057589D-4F1F-4549-890B-06F5AA879E6C}</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6838-4DA8-91F8-F0B9DC53AD4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{11F2BB2D-4662-470D-853C-BA3963C3B57F}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838-4DA8-91F8-F0B9DC53AD4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{0D1DDCE9-C925-4238-A795-ACBA8CE0CA43}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838-4DA8-91F8-F0B9DC53AD4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{7C140DA3-1B1C-4770-8675-2CA0F0F19FFE}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838-4DA8-91F8-F0B9DC53AD4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{F2111DF8-F0ED-4745-BE4A-E3B5430675BA}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838-4DA8-91F8-F0B9DC53AD4A}"/>
                </c:ext>
              </c:extLst>
            </c:dLbl>
            <c:dLbl>
              <c:idx val="8"/>
              <c:layout>
                <c:manualLayout>
                  <c:x val="-3.0518782910153593E-2"/>
                  <c:y val="-5.1094693018117067E-2"/>
                </c:manualLayout>
              </c:layout>
              <c:tx>
                <c:strRef>
                  <c:f>公会計指標分析・財政指標組合せ分析表!$BX$72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{C2F0D992-4A44-47DD-81C1-F56A2186EC10}</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6838-4DA8-91F8-F0B9DC53AD4A}"/>
                </c:ext>
              </c:extLst>
            </c:dLbl>
            <c:dLbl>
              <c:idx val="16"/>
              <c:layout>
                <c:manualLayout>
                  <c:x val="-3.1697991619110633E-2"/>
                  <c:y val="-4.04371648331023E-2"/>
                </c:manualLayout>
              </c:layout>
              <c:tx>
                <c:strRef>
                  <c:f>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{7BA8BFC1-D211-4657-A16E-74AEF13B0C2D}</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6838-4DA8-91F8-F0B9DC53AD4A}"/>
                </c:ext>
              </c:extLst>
            </c:dLbl>
            <c:dLbl>
              <c:idx val="24"/>
              <c:layout>
                <c:manualLayout>
                  <c:x val="-3.1697991619110633E-2"/>
                  <c:y val="-6.902631468990833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{20B0074D-A527-4829-B9E6-98ABAB4C5B11}</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6838-4DA8-91F8-F0B9DC53AD4A}"/>
                </c:ext>
              </c:extLst>
            </c:dLbl>
            <c:dLbl>
              <c:idx val="32"/>
              <c:layout>
                <c:manualLayout>
                  <c:x val="-3.1697991619110633E-2"/>
                  <c:y val="-8.4066313813140225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{EF668E99-9675-4460-9D6A-5CD4FBA3AE1C}</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6838-4DA8-91F8-F0B9DC53AD4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5.2</c:v>
                </c:pt>
                <c:pt idx="8">
                  <c:v>5.4</c:v>
                </c:pt>
                <c:pt idx="16">
                  <c:v>5.5</c:v>
                </c:pt>
                <c:pt idx="24">
                  <c:v>5.7</c:v>
                </c:pt>
                <c:pt idx="32">
                  <c:v>5.6</c:v>
                </c:pt>
              </c:numCache>
            </c:numRef>
          </c:xVal>
          <c:yVal>
            <c:numRef>
              <c:f>公会計指標分析・財政指標組合せ分析表!$BP$73:$DC$73</c:f>
              <c:numCache>
                <c:formatCode>#,##0.0;"▲ "#,##0.0</c:formatCode>
                <c:ptCount val="40"/>
                <c:pt idx="0">
                  <c:v>27.6</c:v>
                </c:pt>
                <c:pt idx="8">
                  <c:v>21.9</c:v>
                </c:pt>
                <c:pt idx="16">
                  <c:v>15.6</c:v>
                </c:pt>
                <c:pt idx="24">
                  <c:v>17.5</c:v>
                </c:pt>
                <c:pt idx="32">
                  <c:v>22.9</c:v>
                </c:pt>
              </c:numCache>
            </c:numRef>
          </c:yVal>
          <c:smooth val="0"/>
          <c:extLst>
            <c:ext xmlns:c16="http://schemas.microsoft.com/office/drawing/2014/chart" uri="{C3380CC4-5D6E-409C-BE32-E72D297353CC}">
              <c16:uniqueId val="{00000009-6838-4DA8-91F8-F0B9DC53AD4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160355153971272E-2"/>
                  <c:y val="-6.5267684859378033E-2"/>
                </c:manualLayout>
              </c:layout>
              <c:tx>
                <c:strRef>
                  <c:f>公会計指標分析・財政指標組合せ分析表!$BP$72</c:f>
                  <c:strCache>
                    <c:ptCount val="1"/>
                    <c:pt idx="0">
                      <c:v>H25</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{C9F60719-C1A4-48F0-A186-3E2A38CB4F4C}</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6838-4DA8-91F8-F0B9DC53AD4A}"/>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{E1E27586-2F87-4292-8951-AD5FB0F25560}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838-4DA8-91F8-F0B9DC53AD4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{D5150E5E-F499-474C-A14A-5BC87F53BCAE}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838-4DA8-91F8-F0B9DC53AD4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{4F2E35CB-FCC2-40B2-BE5F-4B5E4A156533}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838-4DA8-91F8-F0B9DC53AD4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{32BB32D2-C90B-4EF5-B881-B330B1356EF0}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838-4DA8-91F8-F0B9DC53AD4A}"/>
                </c:ext>
              </c:extLst>
            </c:dLbl>
            <c:dLbl>
              <c:idx val="8"/>
              <c:layout>
                <c:manualLayout>
                  <c:x val="-1.8235628084250128E-2"/>
                  <c:y val="-5.9565609316209869E-2"/>
                </c:manualLayout>
              </c:layout>
              <c:tx>
                <c:strRef>
                  <c:f>公会計指標分析・財政指標組合せ分析表!$BX$72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{F479AD1A-91D0-4AB2-A594-24A3877EEA1B}</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6838-4DA8-91F8-F0B9DC53AD4A}"/>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{4CAD19B7-3508-4835-8480-92A984CFA6D4}</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6838-4DA8-91F8-F0B9DC53AD4A}"/>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{45524268-189A-4A5D-ADAC-5502B9134A8A}</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6838-4DA8-91F8-F0B9DC53AD4A}"/>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{2925D3EA-1A31-41CC-B4C2-467E3694A0AB}</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6838-4DA8-91F8-F0B9DC53AD4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11.2</c:v>
                </c:pt>
                <c:pt idx="8">
                  <c:v>11.2</c:v>
                </c:pt>
                <c:pt idx="16">
                  <c:v>10.9</c:v>
                </c:pt>
                <c:pt idx="24">
                  <c:v>10.3</c:v>
                </c:pt>
                <c:pt idx="32">
                  <c:v>9</c:v>
                </c:pt>
              </c:numCache>
            </c:numRef>
          </c:xVal>
          <c:yVal>
            <c:numRef>
              <c:f>公会計指標分析・財政指標組合せ分析表!$BP$77:$DC$77</c:f>
              <c:numCache>
                <c:formatCode>#,##0.0;"▲ "#,##0.0</c:formatCode>
                <c:ptCount val="40"/>
                <c:pt idx="0">
                  <c:v>139</c:v>
                </c:pt>
                <c:pt idx="8">
                  <c:v>132.4</c:v>
                </c:pt>
                <c:pt idx="16">
                  <c:v>124.2</c:v>
                </c:pt>
                <c:pt idx="24">
                  <c:v>115.7</c:v>
                </c:pt>
                <c:pt idx="32">
                  <c:v>106</c:v>
                </c:pt>
              </c:numCache>
            </c:numRef>
          </c:yVal>
          <c:smooth val="0"/>
          <c:extLst>
            <c:ext xmlns:c16="http://schemas.microsoft.com/office/drawing/2014/chart" uri="{C3380CC4-5D6E-409C-BE32-E72D297353CC}">
              <c16:uniqueId val="{00000013-6838-4DA8-91F8-F0B9DC53AD4A}"/>
            </c:ext>
          </c:extLst>
        </c:ser>
        <c:dLbls>
          <c:showLegendKey val="0"/>
          <c:showVal val="1"/>
          <c:showCatName val="0"/>
          <c:showSerName val="0"/>
          <c:showPercent val="0"/>
          <c:showBubbleSize val="0"/>
        </c:dLbls>
        <c:axId val="117093888"/>
        <c:axId val="117095808"/>
      </c:scatterChart>
      <c:valAx>
        <c:axId val="117093888"/>
        <c:scaling>
          <c:orientation val="minMax"/>
          <c:max val="11.7"/>
          <c:min val="4.8"/>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7095808"/>
        <c:crosses val="autoZero"/>
        <c:crossBetween val="midCat"/>
      </c:valAx>
      <c:valAx>
        <c:axId val="117095808"/>
        <c:scaling>
          <c:orientation val="minMax"/>
          <c:max val="160"/>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7093888"/>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大阪府堺市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840,622
827,324
149.82
401,827,515
397,393,283
2,542,024
218,625,580
428,454,234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22.9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日に施行した堺市企業立地促進条例（現堺市ものづくり投資促進条例）による企業投資の誘導により、固定資産税や事業所税などの効果額による本市の財政への寄与は非常に大きく、財政力指数は回復傾向にあるが、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年度は、府費負担教職員制度の見直しに関して、基準財政収入額の増を基準財政需要額の増が上回ったため、指数は前年度から低下した。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類似団体平均を下回る状況が続いているため、市税の徴収強化等による歳入の確保に努め、指数の改善を図る。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44</xdr:row>
      <xdr:rowOff>68580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261100"/>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40657</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58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68580</xdr:rowOff>
    </xdr:from>
    <xdr:to>
      <xdr:col>24</xdr:col>
      <xdr:colOff>12700</xdr:colOff>
      <xdr:row>44</xdr:row>
      <xdr:rowOff>68580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61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127000</xdr:rowOff>
    </xdr:from>
    <xdr:to>
      <xdr:col>23</xdr:col>
      <xdr:colOff>133350</xdr:colOff>
      <xdr:row>41</xdr:row>
      <xdr:rowOff>3810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114800" y="698500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38</xdr:row>
      <xdr:rowOff>167657</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6682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151130</xdr:rowOff>
    </xdr:from>
    <xdr:to>
      <xdr:col>23</xdr:col>
      <xdr:colOff>184150</xdr:colOff>
      <xdr:row>40</xdr:row>
      <xdr:rowOff>81280</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127000</xdr:rowOff>
    </xdr:from>
    <xdr:to>
      <xdr:col>19</xdr:col>
      <xdr:colOff>133350</xdr:colOff>
      <xdr:row>41</xdr:row>
      <xdr:rowOff>3810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flipV="1">
          <a:off x="3225800" y="698500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39</xdr:row>
      <xdr:rowOff>151130</xdr:rowOff>
    </xdr:from>
    <xdr:to>
      <xdr:col>19</xdr:col>
      <xdr:colOff>184150</xdr:colOff>
      <xdr:row>40</xdr:row>
      <xdr:rowOff>81280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91457</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6606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3810</xdr:rowOff>
    </xdr:from>
    <xdr:to>
      <xdr:col>15</xdr:col>
      <xdr:colOff>82550</xdr:colOff>
      <xdr:row>41</xdr:row>
      <xdr:rowOff>3810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2336800" y="70332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27940</xdr:rowOff>
    </xdr:from>
    <xdr:to>
      <xdr:col>15</xdr:col>
      <xdr:colOff>133350</xdr:colOff>
      <xdr:row>40</xdr:row>
      <xdr:rowOff>129540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139717</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3810</xdr:rowOff>
    </xdr:from>
    <xdr:to>
      <xdr:col>11</xdr:col>
      <xdr:colOff>31750</xdr:colOff>
      <xdr:row>41</xdr:row>
      <xdr:rowOff>3810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1447800" y="70332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76200</xdr:rowOff>
    </xdr:from>
    <xdr:to>
      <xdr:col>11</xdr:col>
      <xdr:colOff>82550</xdr:colOff>
      <xdr:row>41</xdr:row>
      <xdr:rowOff>6350</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16527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76200</xdr:rowOff>
    </xdr:from>
    <xdr:to>
      <xdr:col>7</xdr:col>
      <xdr:colOff>31750</xdr:colOff>
      <xdr:row>41</xdr:row>
      <xdr:rowOff>6350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16527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124460</xdr:rowOff>
    </xdr:from>
    <xdr:to>
      <xdr:col>23</xdr:col>
      <xdr:colOff>184150</xdr:colOff>
      <xdr:row>41</xdr:row>
      <xdr:rowOff>54610</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96537</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6954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76200</xdr:rowOff>
    </xdr:from>
    <xdr:to>
      <xdr:col>19</xdr:col>
      <xdr:colOff>184150</xdr:colOff>
      <xdr:row>41</xdr:row>
      <xdr:rowOff>6350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162577</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702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124460</xdr:rowOff>
    </xdr:from>
    <xdr:to>
      <xdr:col>15</xdr:col>
      <xdr:colOff>133350</xdr:colOff>
      <xdr:row>41</xdr:row>
      <xdr:rowOff>54610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39387</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706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124460</xdr:rowOff>
    </xdr:from>
    <xdr:to>
      <xdr:col>11</xdr:col>
      <xdr:colOff>82550</xdr:colOff>
      <xdr:row>41</xdr:row>
      <xdr:rowOff>54610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39387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706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124460</xdr:rowOff>
    </xdr:from>
    <xdr:to>
      <xdr:col>7</xdr:col>
      <xdr:colOff>31750</xdr:colOff>
      <xdr:row>41</xdr:row>
      <xdr:rowOff>54610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39387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706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経常収支比率は、平成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年度に改善したものの、上昇傾向にある。主な要因は、社会保障関係経費の増加である。平成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年度は認定こども園や保育所にかかる運営費などの社会保障関係費が引き続き増加し、扶助費の経常一般財源は前年度から</a:t>
          </a:r>
          <a:r>
            <a:rPr kumimoji="1" lang="en-US" altLang="ja-JP" sz="1300">
              <a:latin typeface="ＭＳ Ｐゴシック" panose="020B0600070205080204" pitchFamily="50" charset="-128"/>
              <a:ea typeface="ＭＳ Ｐゴシック" panose="020B0600070205080204" pitchFamily="50" charset="-128"/>
            </a:rPr>
            <a:t>8.1</a:t>
          </a:r>
          <a:r>
            <a:rPr kumimoji="1" lang="ja-JP" altLang="en-US" sz="1300">
              <a:latin typeface="ＭＳ Ｐゴシック" panose="020B0600070205080204" pitchFamily="50" charset="-128"/>
              <a:ea typeface="ＭＳ Ｐゴシック" panose="020B0600070205080204" pitchFamily="50" charset="-128"/>
            </a:rPr>
            <a:t>％増加した。</a:t>
          </a:r>
        </a:p>
        <a:p>
          <a:r>
            <a:rPr kumimoji="1" lang="ja-JP" altLang="en-US" sz="1300">
              <a:latin typeface="ＭＳ Ｐゴシック" panose="020B0600070205080204" pitchFamily="50" charset="-128"/>
              <a:ea typeface="ＭＳ Ｐゴシック" panose="020B0600070205080204" pitchFamily="50" charset="-128"/>
            </a:rPr>
            <a:t>　社会保障関係経費の適正化に資する施策を実施するとともに、市税の徴収強化等による歳入の確保や、要員管理等行財政改革を一層推進し、指数の改善を図る。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124178</xdr:rowOff>
    </xdr:from>
    <xdr:to>
      <xdr:col>23</xdr:col>
      <xdr:colOff>133350</xdr:colOff>
      <xdr:row>66</xdr:row>
      <xdr:rowOff>82550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9896828"/>
          <a:ext cx="0" cy="15014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54627</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37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82550</xdr:rowOff>
    </xdr:from>
    <xdr:to>
      <xdr:col>24</xdr:col>
      <xdr:colOff>12700</xdr:colOff>
      <xdr:row>66</xdr:row>
      <xdr:rowOff>82550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39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39105</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64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124178</xdr:rowOff>
    </xdr:from>
    <xdr:to>
      <xdr:col>24</xdr:col>
      <xdr:colOff>12700</xdr:colOff>
      <xdr:row>57</xdr:row>
      <xdr:rowOff>124178</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989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9878</xdr:rowOff>
    </xdr:from>
    <xdr:to>
      <xdr:col>23</xdr:col>
      <xdr:colOff>133350</xdr:colOff>
      <xdr:row>64</xdr:row>
      <xdr:rowOff>50095</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0982678"/>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80027</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70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63500</xdr:rowOff>
    </xdr:from>
    <xdr:to>
      <xdr:col>23</xdr:col>
      <xdr:colOff>184150</xdr:colOff>
      <xdr:row>63</xdr:row>
      <xdr:rowOff>165100</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114300</xdr:rowOff>
    </xdr:from>
    <xdr:to>
      <xdr:col>19</xdr:col>
      <xdr:colOff>133350</xdr:colOff>
      <xdr:row>64</xdr:row>
      <xdr:rowOff>9878</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0915650"/>
          <a:ext cx="8890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157339</xdr:rowOff>
    </xdr:from>
    <xdr:to>
      <xdr:col>19</xdr:col>
      <xdr:colOff>184150</xdr:colOff>
      <xdr:row>64</xdr:row>
      <xdr:rowOff>87489</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95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72266</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1045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71261</xdr:rowOff>
    </xdr:from>
    <xdr:to>
      <xdr:col>15</xdr:col>
      <xdr:colOff>82550</xdr:colOff>
      <xdr:row>63</xdr:row>
      <xdr:rowOff>114300</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0701161"/>
          <a:ext cx="889000" cy="214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33867</xdr:rowOff>
    </xdr:from>
    <xdr:to>
      <xdr:col>15</xdr:col>
      <xdr:colOff>133350</xdr:colOff>
      <xdr:row>62</xdr:row>
      <xdr:rowOff>135467</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66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145644</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43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71261</xdr:rowOff>
    </xdr:from>
    <xdr:to>
      <xdr:col>11</xdr:col>
      <xdr:colOff>31750</xdr:colOff>
      <xdr:row>63</xdr:row>
      <xdr:rowOff>33867</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447800" y="10701161"/>
          <a:ext cx="889000" cy="134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23283</xdr:rowOff>
    </xdr:from>
    <xdr:to>
      <xdr:col>11</xdr:col>
      <xdr:colOff>82550</xdr:colOff>
      <xdr:row>63</xdr:row>
      <xdr:rowOff>124883</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82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109660</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91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33867</xdr:rowOff>
    </xdr:from>
    <xdr:to>
      <xdr:col>7</xdr:col>
      <xdr:colOff>31750</xdr:colOff>
      <xdr:row>62</xdr:row>
      <xdr:rowOff>135467</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66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145644</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43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170745</xdr:rowOff>
    </xdr:from>
    <xdr:to>
      <xdr:col>23</xdr:col>
      <xdr:colOff>184150</xdr:colOff>
      <xdr:row>64</xdr:row>
      <xdr:rowOff>100895</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97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142822</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944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130528</xdr:rowOff>
    </xdr:from>
    <xdr:to>
      <xdr:col>19</xdr:col>
      <xdr:colOff>184150</xdr:colOff>
      <xdr:row>64</xdr:row>
      <xdr:rowOff>60678</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93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70855</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7007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63500</xdr:rowOff>
    </xdr:from>
    <xdr:to>
      <xdr:col>15</xdr:col>
      <xdr:colOff>133350</xdr:colOff>
      <xdr:row>63</xdr:row>
      <xdr:rowOff>165100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149877</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95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20461</xdr:rowOff>
    </xdr:from>
    <xdr:to>
      <xdr:col>11</xdr:col>
      <xdr:colOff>82550</xdr:colOff>
      <xdr:row>62</xdr:row>
      <xdr:rowOff>122061</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65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132238</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41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154517</xdr:rowOff>
    </xdr:from>
    <xdr:to>
      <xdr:col>7</xdr:col>
      <xdr:colOff>31750</xdr:colOff>
      <xdr:row>63</xdr:row>
      <xdr:rowOff>84667</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78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69444</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87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[148,612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人件費は、平成</a:t>
          </a:r>
          <a:r>
            <a:rPr kumimoji="1" lang="en-US" altLang="ja-JP" sz="1100">
              <a:latin typeface="ＭＳ Ｐゴシック" panose="020B0600070205080204" pitchFamily="50" charset="-128"/>
              <a:ea typeface="ＭＳ Ｐゴシック" panose="020B0600070205080204" pitchFamily="50" charset="-128"/>
            </a:rPr>
            <a:t>25</a:t>
          </a:r>
          <a:r>
            <a:rPr kumimoji="1" lang="ja-JP" altLang="en-US" sz="1100">
              <a:latin typeface="ＭＳ Ｐゴシック" panose="020B0600070205080204" pitchFamily="50" charset="-128"/>
              <a:ea typeface="ＭＳ Ｐゴシック" panose="020B0600070205080204" pitchFamily="50" charset="-128"/>
            </a:rPr>
            <a:t>年度から</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年間実施していた給与減額措置が終了したことなどにより平成</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年度に増加したが、平成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年度には定年退職者数の減により減少した。平成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年度については、府費負担教職員制度の見直しにより、前年度から</a:t>
          </a:r>
          <a:r>
            <a:rPr kumimoji="1" lang="en-US" altLang="ja-JP" sz="1100">
              <a:latin typeface="ＭＳ Ｐゴシック" panose="020B0600070205080204" pitchFamily="50" charset="-128"/>
              <a:ea typeface="ＭＳ Ｐゴシック" panose="020B0600070205080204" pitchFamily="50" charset="-128"/>
            </a:rPr>
            <a:t>75.3</a:t>
          </a:r>
          <a:r>
            <a:rPr kumimoji="1" lang="ja-JP" altLang="en-US" sz="1100">
              <a:latin typeface="ＭＳ Ｐゴシック" panose="020B0600070205080204" pitchFamily="50" charset="-128"/>
              <a:ea typeface="ＭＳ Ｐゴシック" panose="020B0600070205080204" pitchFamily="50" charset="-128"/>
            </a:rPr>
            <a:t>％増加した。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物件費については、平成</a:t>
          </a:r>
          <a:r>
            <a:rPr kumimoji="1" lang="en-US" altLang="ja-JP" sz="1100">
              <a:latin typeface="ＭＳ Ｐゴシック" panose="020B0600070205080204" pitchFamily="50" charset="-128"/>
              <a:ea typeface="ＭＳ Ｐゴシック" panose="020B0600070205080204" pitchFamily="50" charset="-128"/>
            </a:rPr>
            <a:t>23</a:t>
          </a:r>
          <a:r>
            <a:rPr kumimoji="1" lang="ja-JP" altLang="en-US" sz="1100">
              <a:latin typeface="ＭＳ Ｐゴシック" panose="020B0600070205080204" pitchFamily="50" charset="-128"/>
              <a:ea typeface="ＭＳ Ｐゴシック" panose="020B0600070205080204" pitchFamily="50" charset="-128"/>
            </a:rPr>
            <a:t>年度から事務事業の総点検を実施し、事業の見直し等の行財政改革を推進により経費削減を実施しているものの、アウトソーシングの推進、システムの導入や再構築その他新規事業の実施により、全体としては増加傾向に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類似団体と比較して低い水準で推移しているが、今後も要因管理の徹底や、行財政改革の推進を行い、現在の水準の維持に努める。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83</xdr:row>
      <xdr:rowOff>147721</xdr:rowOff>
    </xdr:from>
    <xdr:to>
      <xdr:col>23</xdr:col>
      <xdr:colOff>133350</xdr:colOff>
      <xdr:row>89</xdr:row>
      <xdr:rowOff>88041</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4378071"/>
          <a:ext cx="0" cy="9690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60118</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319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88041</xdr:rowOff>
    </xdr:from>
    <xdr:to>
      <xdr:col>24</xdr:col>
      <xdr:colOff>12700</xdr:colOff>
      <xdr:row>89</xdr:row>
      <xdr:rowOff>88041</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347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62648</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4121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83</xdr:row>
      <xdr:rowOff>147721</xdr:rowOff>
    </xdr:from>
    <xdr:to>
      <xdr:col>24</xdr:col>
      <xdr:colOff>12700</xdr:colOff>
      <xdr:row>83</xdr:row>
      <xdr:rowOff>147721</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4378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144664</xdr:rowOff>
    </xdr:from>
    <xdr:to>
      <xdr:col>23</xdr:col>
      <xdr:colOff>133350</xdr:colOff>
      <xdr:row>85</xdr:row>
      <xdr:rowOff>13143</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032114"/>
          <a:ext cx="838200" cy="554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133365</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5351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161288</xdr:rowOff>
    </xdr:from>
    <xdr:to>
      <xdr:col>23</xdr:col>
      <xdr:colOff>184150</xdr:colOff>
      <xdr:row>85</xdr:row>
      <xdr:rowOff>91438</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56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141782</xdr:rowOff>
    </xdr:from>
    <xdr:to>
      <xdr:col>19</xdr:col>
      <xdr:colOff>133350</xdr:colOff>
      <xdr:row>81</xdr:row>
      <xdr:rowOff>144664</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029232"/>
          <a:ext cx="889000" cy="2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166012</xdr:rowOff>
    </xdr:from>
    <xdr:to>
      <xdr:col>19</xdr:col>
      <xdr:colOff>184150</xdr:colOff>
      <xdr:row>82</xdr:row>
      <xdr:rowOff>96162</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053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80939</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1398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110305</xdr:rowOff>
    </xdr:from>
    <xdr:to>
      <xdr:col>15</xdr:col>
      <xdr:colOff>82550</xdr:colOff>
      <xdr:row>81</xdr:row>
      <xdr:rowOff>141782</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3997755"/>
          <a:ext cx="889000" cy="31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145945</xdr:rowOff>
    </xdr:from>
    <xdr:to>
      <xdr:col>15</xdr:col>
      <xdr:colOff>133350</xdr:colOff>
      <xdr:row>82</xdr:row>
      <xdr:rowOff>76095</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03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60872</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11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81564</xdr:rowOff>
    </xdr:from>
    <xdr:to>
      <xdr:col>11</xdr:col>
      <xdr:colOff>31750</xdr:colOff>
      <xdr:row>81</xdr:row>
      <xdr:rowOff>110305</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3969014"/>
          <a:ext cx="889000" cy="28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140167</xdr:rowOff>
    </xdr:from>
    <xdr:to>
      <xdr:col>11</xdr:col>
      <xdr:colOff>82550</xdr:colOff>
      <xdr:row>82</xdr:row>
      <xdr:rowOff>70317</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027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55094</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113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89909</xdr:rowOff>
    </xdr:from>
    <xdr:to>
      <xdr:col>7</xdr:col>
      <xdr:colOff>31750</xdr:colOff>
      <xdr:row>82</xdr:row>
      <xdr:rowOff>20059</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3977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4836</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063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133793</xdr:rowOff>
    </xdr:from>
    <xdr:to>
      <xdr:col>23</xdr:col>
      <xdr:colOff>184150</xdr:colOff>
      <xdr:row>85</xdr:row>
      <xdr:rowOff>63943</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535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150320</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380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93864</xdr:rowOff>
    </xdr:from>
    <xdr:to>
      <xdr:col>19</xdr:col>
      <xdr:colOff>184150</xdr:colOff>
      <xdr:row>82</xdr:row>
      <xdr:rowOff>24014</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3981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34191</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7501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90982</xdr:rowOff>
    </xdr:from>
    <xdr:to>
      <xdr:col>15</xdr:col>
      <xdr:colOff>133350</xdr:colOff>
      <xdr:row>82</xdr:row>
      <xdr:rowOff>21132</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3978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31309</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747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59505</xdr:rowOff>
    </xdr:from>
    <xdr:to>
      <xdr:col>11</xdr:col>
      <xdr:colOff>82550</xdr:colOff>
      <xdr:row>81</xdr:row>
      <xdr:rowOff>161105</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394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171282</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715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30764</xdr:rowOff>
    </xdr:from>
    <xdr:to>
      <xdr:col>7</xdr:col>
      <xdr:colOff>31750</xdr:colOff>
      <xdr:row>81</xdr:row>
      <xdr:rowOff>132364</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3918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142541</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687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これまでの経過について、平成</a:t>
          </a:r>
          <a:r>
            <a:rPr kumimoji="1" lang="en-US" altLang="ja-JP" sz="1200">
              <a:latin typeface="ＭＳ Ｐゴシック" panose="020B0600070205080204" pitchFamily="50" charset="-128"/>
              <a:ea typeface="ＭＳ Ｐゴシック" panose="020B0600070205080204" pitchFamily="50" charset="-128"/>
            </a:rPr>
            <a:t>25</a:t>
          </a:r>
          <a:r>
            <a:rPr kumimoji="1" lang="ja-JP" altLang="en-US" sz="1200">
              <a:latin typeface="ＭＳ Ｐゴシック" panose="020B0600070205080204" pitchFamily="50" charset="-128"/>
              <a:ea typeface="ＭＳ Ｐゴシック" panose="020B0600070205080204" pitchFamily="50" charset="-128"/>
            </a:rPr>
            <a:t>年度（</a:t>
          </a:r>
          <a:r>
            <a:rPr kumimoji="1" lang="en-US" altLang="ja-JP" sz="1200">
              <a:latin typeface="ＭＳ Ｐゴシック" panose="020B0600070205080204" pitchFamily="50" charset="-128"/>
              <a:ea typeface="ＭＳ Ｐゴシック" panose="020B0600070205080204" pitchFamily="50" charset="-128"/>
            </a:rPr>
            <a:t>H24</a:t>
          </a:r>
          <a:r>
            <a:rPr kumimoji="1" lang="ja-JP" altLang="en-US" sz="1200">
              <a:latin typeface="ＭＳ Ｐゴシック" panose="020B0600070205080204" pitchFamily="50" charset="-128"/>
              <a:ea typeface="ＭＳ Ｐゴシック" panose="020B0600070205080204" pitchFamily="50" charset="-128"/>
            </a:rPr>
            <a:t>）は本市でも国家公務員の給与減額措置と同様に減額措置を行っていたが、平成</a:t>
          </a:r>
          <a:r>
            <a:rPr kumimoji="1" lang="en-US" altLang="ja-JP" sz="1200">
              <a:latin typeface="ＭＳ Ｐゴシック" panose="020B0600070205080204" pitchFamily="50" charset="-128"/>
              <a:ea typeface="ＭＳ Ｐゴシック" panose="020B0600070205080204" pitchFamily="50" charset="-128"/>
            </a:rPr>
            <a:t>26</a:t>
          </a:r>
          <a:r>
            <a:rPr kumimoji="1" lang="ja-JP" altLang="en-US" sz="1200">
              <a:latin typeface="ＭＳ Ｐゴシック" panose="020B0600070205080204" pitchFamily="50" charset="-128"/>
              <a:ea typeface="ＭＳ Ｐゴシック" panose="020B0600070205080204" pitchFamily="50" charset="-128"/>
            </a:rPr>
            <a:t>年度（</a:t>
          </a:r>
          <a:r>
            <a:rPr kumimoji="1" lang="en-US" altLang="ja-JP" sz="1200">
              <a:latin typeface="ＭＳ Ｐゴシック" panose="020B0600070205080204" pitchFamily="50" charset="-128"/>
              <a:ea typeface="ＭＳ Ｐゴシック" panose="020B0600070205080204" pitchFamily="50" charset="-128"/>
            </a:rPr>
            <a:t>H25</a:t>
          </a:r>
          <a:r>
            <a:rPr kumimoji="1" lang="ja-JP" altLang="en-US" sz="1200">
              <a:latin typeface="ＭＳ Ｐゴシック" panose="020B0600070205080204" pitchFamily="50" charset="-128"/>
              <a:ea typeface="ＭＳ Ｐゴシック" panose="020B0600070205080204" pitchFamily="50" charset="-128"/>
            </a:rPr>
            <a:t>）については、国家公務員の給与減額措置が終了し、本市のみの実施となったため指数が下がった。</a:t>
          </a:r>
        </a:p>
        <a:p>
          <a:r>
            <a:rPr kumimoji="1" lang="ja-JP" altLang="en-US" sz="1200">
              <a:latin typeface="ＭＳ Ｐゴシック" panose="020B0600070205080204" pitchFamily="50" charset="-128"/>
              <a:ea typeface="ＭＳ Ｐゴシック" panose="020B0600070205080204" pitchFamily="50" charset="-128"/>
            </a:rPr>
            <a:t>　その後、本市の給与減額措置が平成</a:t>
          </a:r>
          <a:r>
            <a:rPr kumimoji="1" lang="en-US" altLang="ja-JP" sz="1200">
              <a:latin typeface="ＭＳ Ｐゴシック" panose="020B0600070205080204" pitchFamily="50" charset="-128"/>
              <a:ea typeface="ＭＳ Ｐゴシック" panose="020B0600070205080204" pitchFamily="50" charset="-128"/>
            </a:rPr>
            <a:t>26</a:t>
          </a:r>
          <a:r>
            <a:rPr kumimoji="1" lang="ja-JP" altLang="en-US" sz="1200">
              <a:latin typeface="ＭＳ Ｐゴシック" panose="020B0600070205080204" pitchFamily="50" charset="-128"/>
              <a:ea typeface="ＭＳ Ｐゴシック" panose="020B0600070205080204" pitchFamily="50" charset="-128"/>
            </a:rPr>
            <a:t>年度末で終了したため、平成</a:t>
          </a:r>
          <a:r>
            <a:rPr kumimoji="1" lang="en-US" altLang="ja-JP" sz="1200">
              <a:latin typeface="ＭＳ Ｐゴシック" panose="020B0600070205080204" pitchFamily="50" charset="-128"/>
              <a:ea typeface="ＭＳ Ｐゴシック" panose="020B0600070205080204" pitchFamily="50" charset="-128"/>
            </a:rPr>
            <a:t>27</a:t>
          </a:r>
          <a:r>
            <a:rPr kumimoji="1" lang="ja-JP" altLang="en-US" sz="1200">
              <a:latin typeface="ＭＳ Ｐゴシック" panose="020B0600070205080204" pitchFamily="50" charset="-128"/>
              <a:ea typeface="ＭＳ Ｐゴシック" panose="020B0600070205080204" pitchFamily="50" charset="-128"/>
            </a:rPr>
            <a:t>年度（</a:t>
          </a:r>
          <a:r>
            <a:rPr kumimoji="1" lang="en-US" altLang="ja-JP" sz="1200">
              <a:latin typeface="ＭＳ Ｐゴシック" panose="020B0600070205080204" pitchFamily="50" charset="-128"/>
              <a:ea typeface="ＭＳ Ｐゴシック" panose="020B0600070205080204" pitchFamily="50" charset="-128"/>
            </a:rPr>
            <a:t>H26</a:t>
          </a:r>
          <a:r>
            <a:rPr kumimoji="1" lang="ja-JP" altLang="en-US" sz="1200">
              <a:latin typeface="ＭＳ Ｐゴシック" panose="020B0600070205080204" pitchFamily="50" charset="-128"/>
              <a:ea typeface="ＭＳ Ｐゴシック" panose="020B0600070205080204" pitchFamily="50" charset="-128"/>
            </a:rPr>
            <a:t>）では指数は上がり、平成</a:t>
          </a:r>
          <a:r>
            <a:rPr kumimoji="1" lang="en-US" altLang="ja-JP" sz="1200">
              <a:latin typeface="ＭＳ Ｐゴシック" panose="020B0600070205080204" pitchFamily="50" charset="-128"/>
              <a:ea typeface="ＭＳ Ｐゴシック" panose="020B0600070205080204" pitchFamily="50" charset="-128"/>
            </a:rPr>
            <a:t>28</a:t>
          </a:r>
          <a:r>
            <a:rPr kumimoji="1" lang="ja-JP" altLang="en-US" sz="1200">
              <a:latin typeface="ＭＳ Ｐゴシック" panose="020B0600070205080204" pitchFamily="50" charset="-128"/>
              <a:ea typeface="ＭＳ Ｐゴシック" panose="020B0600070205080204" pitchFamily="50" charset="-128"/>
            </a:rPr>
            <a:t>年度（</a:t>
          </a:r>
          <a:r>
            <a:rPr kumimoji="1" lang="en-US" altLang="ja-JP" sz="1200">
              <a:latin typeface="ＭＳ Ｐゴシック" panose="020B0600070205080204" pitchFamily="50" charset="-128"/>
              <a:ea typeface="ＭＳ Ｐゴシック" panose="020B0600070205080204" pitchFamily="50" charset="-128"/>
            </a:rPr>
            <a:t>H27</a:t>
          </a:r>
          <a:r>
            <a:rPr kumimoji="1" lang="ja-JP" altLang="en-US" sz="1200">
              <a:latin typeface="ＭＳ Ｐゴシック" panose="020B0600070205080204" pitchFamily="50" charset="-128"/>
              <a:ea typeface="ＭＳ Ｐゴシック" panose="020B0600070205080204" pitchFamily="50" charset="-128"/>
            </a:rPr>
            <a:t>）については、給料表の引上げ改定を行ったため、指数は上昇傾向であったが、平成</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年度（</a:t>
          </a:r>
          <a:r>
            <a:rPr kumimoji="1" lang="en-US" altLang="ja-JP" sz="1200">
              <a:latin typeface="ＭＳ Ｐゴシック" panose="020B0600070205080204" pitchFamily="50" charset="-128"/>
              <a:ea typeface="ＭＳ Ｐゴシック" panose="020B0600070205080204" pitchFamily="50" charset="-128"/>
            </a:rPr>
            <a:t>H28</a:t>
          </a:r>
          <a:r>
            <a:rPr kumimoji="1" lang="ja-JP" altLang="en-US" sz="1200">
              <a:latin typeface="ＭＳ Ｐゴシック" panose="020B0600070205080204" pitchFamily="50" charset="-128"/>
              <a:ea typeface="ＭＳ Ｐゴシック" panose="020B0600070205080204" pitchFamily="50" charset="-128"/>
            </a:rPr>
            <a:t>）は給与制度の総合的見直しにおいて給料表の引き下げ改定を行った結果、指数は下がった。</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61686</xdr:rowOff>
    </xdr:from>
    <xdr:to>
      <xdr:col>81</xdr:col>
      <xdr:colOff>44450</xdr:colOff>
      <xdr:row>89</xdr:row>
      <xdr:rowOff>138793</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777686"/>
          <a:ext cx="0" cy="16201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148063</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521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61686</xdr:rowOff>
    </xdr:from>
    <xdr:to>
      <xdr:col>81</xdr:col>
      <xdr:colOff>133350</xdr:colOff>
      <xdr:row>80</xdr:row>
      <xdr:rowOff>61686</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777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152400</xdr:rowOff>
    </xdr:from>
    <xdr:to>
      <xdr:col>81</xdr:col>
      <xdr:colOff>44450</xdr:colOff>
      <xdr:row>85</xdr:row>
      <xdr:rowOff>152400</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47256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108148</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6813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136071</xdr:rowOff>
    </xdr:from>
    <xdr:to>
      <xdr:col>81</xdr:col>
      <xdr:colOff>95250</xdr:colOff>
      <xdr:row>86</xdr:row>
      <xdr:rowOff>66221</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152400</xdr:rowOff>
    </xdr:from>
    <xdr:to>
      <xdr:col>77</xdr:col>
      <xdr:colOff>44450</xdr:colOff>
      <xdr:row>86</xdr:row>
      <xdr:rowOff>118836</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5290800" y="14725650"/>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136071</xdr:rowOff>
    </xdr:from>
    <xdr:to>
      <xdr:col>77</xdr:col>
      <xdr:colOff>95250</xdr:colOff>
      <xdr:row>86</xdr:row>
      <xdr:rowOff>66221</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50998</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7956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100693</xdr:rowOff>
    </xdr:from>
    <xdr:to>
      <xdr:col>72</xdr:col>
      <xdr:colOff>203200</xdr:colOff>
      <xdr:row>86</xdr:row>
      <xdr:rowOff>118836</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4673943"/>
          <a:ext cx="889000" cy="189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170543</xdr:rowOff>
    </xdr:from>
    <xdr:to>
      <xdr:col>73</xdr:col>
      <xdr:colOff>44450</xdr:colOff>
      <xdr:row>86</xdr:row>
      <xdr:rowOff>100693</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110870</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51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81</xdr:row>
      <xdr:rowOff>45357</xdr:rowOff>
    </xdr:from>
    <xdr:to>
      <xdr:col>68</xdr:col>
      <xdr:colOff>152400</xdr:colOff>
      <xdr:row>85</xdr:row>
      <xdr:rowOff>100693</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3932807"/>
          <a:ext cx="889000" cy="741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17236</xdr:rowOff>
    </xdr:from>
    <xdr:to>
      <xdr:col>68</xdr:col>
      <xdr:colOff>203200</xdr:colOff>
      <xdr:row>87</xdr:row>
      <xdr:rowOff>118836</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93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103613</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5019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85271</xdr:rowOff>
    </xdr:from>
    <xdr:to>
      <xdr:col>64</xdr:col>
      <xdr:colOff>152400</xdr:colOff>
      <xdr:row>87</xdr:row>
      <xdr:rowOff>15421</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8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198</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916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118127</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51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101600</xdr:rowOff>
    </xdr:from>
    <xdr:to>
      <xdr:col>77</xdr:col>
      <xdr:colOff>95250</xdr:colOff>
      <xdr:row>86</xdr:row>
      <xdr:rowOff>31750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41927</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44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68036</xdr:rowOff>
    </xdr:from>
    <xdr:to>
      <xdr:col>73</xdr:col>
      <xdr:colOff>44450</xdr:colOff>
      <xdr:row>86</xdr:row>
      <xdr:rowOff>169636</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81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154413</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89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49893</xdr:rowOff>
    </xdr:from>
    <xdr:to>
      <xdr:col>68</xdr:col>
      <xdr:colOff>203200</xdr:colOff>
      <xdr:row>85</xdr:row>
      <xdr:rowOff>151493</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62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161670</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80</xdr:row>
      <xdr:rowOff>166007</xdr:rowOff>
    </xdr:from>
    <xdr:to>
      <xdr:col>64</xdr:col>
      <xdr:colOff>152400</xdr:colOff>
      <xdr:row>81</xdr:row>
      <xdr:rowOff>96157</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3882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79</xdr:row>
      <xdr:rowOff>106334</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3650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年度は府費負担教職員の権限移譲があり、本市で給与を負担する教職員数が増加したことに伴い、職員数が</a:t>
          </a:r>
          <a:r>
            <a:rPr kumimoji="1" lang="en-US" altLang="ja-JP" sz="1300">
              <a:latin typeface="ＭＳ Ｐゴシック" panose="020B0600070205080204" pitchFamily="50" charset="-128"/>
              <a:ea typeface="ＭＳ Ｐゴシック" panose="020B0600070205080204" pitchFamily="50" charset="-128"/>
            </a:rPr>
            <a:t>8,698</a:t>
          </a:r>
          <a:r>
            <a:rPr kumimoji="1" lang="ja-JP" altLang="en-US" sz="1300">
              <a:latin typeface="ＭＳ Ｐゴシック" panose="020B0600070205080204" pitchFamily="50" charset="-128"/>
              <a:ea typeface="ＭＳ Ｐゴシック" panose="020B0600070205080204" pitchFamily="50" charset="-128"/>
            </a:rPr>
            <a:t>人と大幅に増加し、前年度から</a:t>
          </a:r>
          <a:r>
            <a:rPr kumimoji="1" lang="en-US" altLang="ja-JP" sz="1300">
              <a:latin typeface="ＭＳ Ｐゴシック" panose="020B0600070205080204" pitchFamily="50" charset="-128"/>
              <a:ea typeface="ＭＳ Ｐゴシック" panose="020B0600070205080204" pitchFamily="50" charset="-128"/>
            </a:rPr>
            <a:t>4.54</a:t>
          </a:r>
          <a:r>
            <a:rPr kumimoji="1" lang="ja-JP" altLang="en-US" sz="1300">
              <a:latin typeface="ＭＳ Ｐゴシック" panose="020B0600070205080204" pitchFamily="50" charset="-128"/>
              <a:ea typeface="ＭＳ Ｐゴシック" panose="020B0600070205080204" pitchFamily="50" charset="-128"/>
            </a:rPr>
            <a:t>ポイント上昇したが、引き続き類似団体の平均を下回っている。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年度に策定した「堺市要員管理方針」において、平成</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日を起点として</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年間で要員数を</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割以上削減するという目標を掲げ、職員数の削減を進めている。</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63</xdr:row>
      <xdr:rowOff>92583</xdr:rowOff>
    </xdr:from>
    <xdr:to>
      <xdr:col>81</xdr:col>
      <xdr:colOff>44450</xdr:colOff>
      <xdr:row>67</xdr:row>
      <xdr:rowOff>96901</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10893933"/>
          <a:ext cx="0" cy="6901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68978</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556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96901</xdr:rowOff>
    </xdr:from>
    <xdr:to>
      <xdr:col>81</xdr:col>
      <xdr:colOff>133350</xdr:colOff>
      <xdr:row>67</xdr:row>
      <xdr:rowOff>96901</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584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7510</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10637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63</xdr:row>
      <xdr:rowOff>92583</xdr:rowOff>
    </xdr:from>
    <xdr:to>
      <xdr:col>81</xdr:col>
      <xdr:colOff>133350</xdr:colOff>
      <xdr:row>63</xdr:row>
      <xdr:rowOff>92583</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0893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138303</xdr:rowOff>
    </xdr:from>
    <xdr:to>
      <xdr:col>81</xdr:col>
      <xdr:colOff>44450</xdr:colOff>
      <xdr:row>64</xdr:row>
      <xdr:rowOff>147955</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1111103"/>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64</xdr:row>
      <xdr:rowOff>160926</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11337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17399</xdr:rowOff>
    </xdr:from>
    <xdr:to>
      <xdr:col>81</xdr:col>
      <xdr:colOff>95250</xdr:colOff>
      <xdr:row>65</xdr:row>
      <xdr:rowOff>118999</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1161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71501</xdr:rowOff>
    </xdr:from>
    <xdr:to>
      <xdr:col>77</xdr:col>
      <xdr:colOff>44450</xdr:colOff>
      <xdr:row>64</xdr:row>
      <xdr:rowOff>138303</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0015601"/>
          <a:ext cx="889000" cy="1095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65</xdr:row>
      <xdr:rowOff>22225</xdr:rowOff>
    </xdr:from>
    <xdr:to>
      <xdr:col>77</xdr:col>
      <xdr:colOff>95250</xdr:colOff>
      <xdr:row>65</xdr:row>
      <xdr:rowOff>123825</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116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108602</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1252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57023</xdr:rowOff>
    </xdr:from>
    <xdr:to>
      <xdr:col>72</xdr:col>
      <xdr:colOff>203200</xdr:colOff>
      <xdr:row>58</xdr:row>
      <xdr:rowOff>71501</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0001123"/>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35052</xdr:rowOff>
    </xdr:from>
    <xdr:to>
      <xdr:col>73</xdr:col>
      <xdr:colOff>44450</xdr:colOff>
      <xdr:row>59</xdr:row>
      <xdr:rowOff>136652</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150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121429</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236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57023</xdr:rowOff>
    </xdr:from>
    <xdr:to>
      <xdr:col>68</xdr:col>
      <xdr:colOff>152400</xdr:colOff>
      <xdr:row>58</xdr:row>
      <xdr:rowOff>64262</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flipV="1">
          <a:off x="13512800" y="10001123"/>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37465</xdr:rowOff>
    </xdr:from>
    <xdr:to>
      <xdr:col>68</xdr:col>
      <xdr:colOff>203200</xdr:colOff>
      <xdr:row>59</xdr:row>
      <xdr:rowOff>139065</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15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123842</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239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47117</xdr:rowOff>
    </xdr:from>
    <xdr:to>
      <xdr:col>64</xdr:col>
      <xdr:colOff>152400</xdr:colOff>
      <xdr:row>59</xdr:row>
      <xdr:rowOff>148717</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162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133494</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249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97155</xdr:rowOff>
    </xdr:from>
    <xdr:to>
      <xdr:col>81</xdr:col>
      <xdr:colOff>95250</xdr:colOff>
      <xdr:row>65</xdr:row>
      <xdr:rowOff>27305</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106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113682</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9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87503</xdr:rowOff>
    </xdr:from>
    <xdr:to>
      <xdr:col>77</xdr:col>
      <xdr:colOff>95250</xdr:colOff>
      <xdr:row>65</xdr:row>
      <xdr:rowOff>17653</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1060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27830</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8291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20701</xdr:rowOff>
    </xdr:from>
    <xdr:to>
      <xdr:col>73</xdr:col>
      <xdr:colOff>44450</xdr:colOff>
      <xdr:row>58</xdr:row>
      <xdr:rowOff>122301</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9964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56</xdr:row>
      <xdr:rowOff>132478</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9733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6223</xdr:rowOff>
    </xdr:from>
    <xdr:to>
      <xdr:col>68</xdr:col>
      <xdr:colOff>203200</xdr:colOff>
      <xdr:row>58</xdr:row>
      <xdr:rowOff>107823</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9950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56</xdr:row>
      <xdr:rowOff>118000</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9719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13462</xdr:rowOff>
    </xdr:from>
    <xdr:to>
      <xdr:col>64</xdr:col>
      <xdr:colOff>152400</xdr:colOff>
      <xdr:row>58</xdr:row>
      <xdr:rowOff>115062</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9957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56</xdr:row>
      <xdr:rowOff>125239</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9726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算定対象となる公債費に大きな増加がなく、一定の水準で推移しており、健全性を維持している。平成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年度は、標準財政規模が府費負担教職員に係る人件費の財源措置により増加したため、前年度より</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ポイント改善し、</a:t>
          </a:r>
          <a:r>
            <a:rPr kumimoji="1" lang="en-US" altLang="ja-JP" sz="1300">
              <a:latin typeface="ＭＳ Ｐゴシック" panose="020B0600070205080204" pitchFamily="50" charset="-128"/>
              <a:ea typeface="ＭＳ Ｐゴシック" panose="020B0600070205080204" pitchFamily="50" charset="-128"/>
            </a:rPr>
            <a:t>5.6</a:t>
          </a:r>
          <a:r>
            <a:rPr kumimoji="1" lang="ja-JP" altLang="en-US" sz="1300">
              <a:latin typeface="ＭＳ Ｐゴシック" panose="020B0600070205080204" pitchFamily="50" charset="-128"/>
              <a:ea typeface="ＭＳ Ｐゴシック" panose="020B0600070205080204" pitchFamily="50" charset="-128"/>
            </a:rPr>
            <a:t>％となった。類似団体平均を大きく下回っているため、現在の水準維持に努める。</a:t>
          </a: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99483</xdr:rowOff>
    </xdr:from>
    <xdr:to>
      <xdr:col>81</xdr:col>
      <xdr:colOff>44450</xdr:colOff>
      <xdr:row>44</xdr:row>
      <xdr:rowOff>50195</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100233"/>
          <a:ext cx="0" cy="14937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22272</xdr:rowOff>
    </xdr:from>
    <xdr:ext cx="762000" cy="25904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566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50195</xdr:rowOff>
    </xdr:from>
    <xdr:to>
      <xdr:col>81</xdr:col>
      <xdr:colOff>133350</xdr:colOff>
      <xdr:row>44</xdr:row>
      <xdr:rowOff>50195</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593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14410</xdr:rowOff>
    </xdr:from>
    <xdr:ext cx="762000" cy="2590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99483</xdr:rowOff>
    </xdr:from>
    <xdr:to>
      <xdr:col>81</xdr:col>
      <xdr:colOff>133350</xdr:colOff>
      <xdr:row>35</xdr:row>
      <xdr:rowOff>99483</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78317</xdr:rowOff>
    </xdr:from>
    <xdr:to>
      <xdr:col>81</xdr:col>
      <xdr:colOff>44450</xdr:colOff>
      <xdr:row>37</xdr:row>
      <xdr:rowOff>89807</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6179800" y="6421967"/>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47370</xdr:rowOff>
    </xdr:from>
    <xdr:ext cx="762000" cy="25904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67339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75293</xdr:rowOff>
    </xdr:from>
    <xdr:to>
      <xdr:col>81</xdr:col>
      <xdr:colOff>95250</xdr:colOff>
      <xdr:row>40</xdr:row>
      <xdr:rowOff>5443</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676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66826</xdr:rowOff>
    </xdr:from>
    <xdr:to>
      <xdr:col>77</xdr:col>
      <xdr:colOff>44450</xdr:colOff>
      <xdr:row>37</xdr:row>
      <xdr:rowOff>89807</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5290800" y="6410476"/>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53219</xdr:rowOff>
    </xdr:from>
    <xdr:to>
      <xdr:col>77</xdr:col>
      <xdr:colOff>95250</xdr:colOff>
      <xdr:row>40</xdr:row>
      <xdr:rowOff>154819</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6911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139596</xdr:rowOff>
    </xdr:from>
    <xdr:ext cx="7366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69975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55336</xdr:rowOff>
    </xdr:from>
    <xdr:to>
      <xdr:col>72</xdr:col>
      <xdr:colOff>203200</xdr:colOff>
      <xdr:row>37</xdr:row>
      <xdr:rowOff>66826</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4401800" y="6398986"/>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122162</xdr:rowOff>
    </xdr:from>
    <xdr:to>
      <xdr:col>73</xdr:col>
      <xdr:colOff>44450</xdr:colOff>
      <xdr:row>41</xdr:row>
      <xdr:rowOff>52312</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698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37089</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706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32355</xdr:rowOff>
    </xdr:from>
    <xdr:to>
      <xdr:col>68</xdr:col>
      <xdr:colOff>152400</xdr:colOff>
      <xdr:row>37</xdr:row>
      <xdr:rowOff>55336</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a:off x="13512800" y="6376005"/>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156633</xdr:rowOff>
    </xdr:from>
    <xdr:to>
      <xdr:col>68</xdr:col>
      <xdr:colOff>203200</xdr:colOff>
      <xdr:row>41</xdr:row>
      <xdr:rowOff>86783</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71560</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156633</xdr:rowOff>
    </xdr:from>
    <xdr:to>
      <xdr:col>64</xdr:col>
      <xdr:colOff>152400</xdr:colOff>
      <xdr:row>41</xdr:row>
      <xdr:rowOff>86783</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71560</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27517</xdr:rowOff>
    </xdr:from>
    <xdr:to>
      <xdr:col>81</xdr:col>
      <xdr:colOff>95250</xdr:colOff>
      <xdr:row>37</xdr:row>
      <xdr:rowOff>129117</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637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44044</xdr:rowOff>
    </xdr:from>
    <xdr:ext cx="762000" cy="25904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6216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39007</xdr:rowOff>
    </xdr:from>
    <xdr:to>
      <xdr:col>77</xdr:col>
      <xdr:colOff>95250</xdr:colOff>
      <xdr:row>37</xdr:row>
      <xdr:rowOff>140607</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638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150784</xdr:rowOff>
    </xdr:from>
    <xdr:ext cx="7366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6151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16026</xdr:rowOff>
    </xdr:from>
    <xdr:to>
      <xdr:col>73</xdr:col>
      <xdr:colOff>44450</xdr:colOff>
      <xdr:row>37</xdr:row>
      <xdr:rowOff>117626</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635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127803</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612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4536</xdr:rowOff>
    </xdr:from>
    <xdr:to>
      <xdr:col>68</xdr:col>
      <xdr:colOff>203200</xdr:colOff>
      <xdr:row>37</xdr:row>
      <xdr:rowOff>106136</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634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116313</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6117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153005</xdr:rowOff>
    </xdr:from>
    <xdr:to>
      <xdr:col>64</xdr:col>
      <xdr:colOff>152400</xdr:colOff>
      <xdr:row>37</xdr:row>
      <xdr:rowOff>83155</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632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93332</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6094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月</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日付で土地開発公社が解散したことに伴い、事業用地取得の推進に伴う当該用地に係る債務負担行為を解消したことや、要員管理による職員数の減、退職手当の支給率の引き下げによる退職手当負担見込み額の減少などにより、これまで改善を続けてき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年度は公共事業の進捗に伴う市債残高の増加などにより、平成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年度には原山公園再整備などの</a:t>
          </a:r>
          <a:r>
            <a:rPr kumimoji="1" lang="en-US" altLang="ja-JP" sz="1300">
              <a:latin typeface="ＭＳ Ｐゴシック" panose="020B0600070205080204" pitchFamily="50" charset="-128"/>
              <a:ea typeface="ＭＳ Ｐゴシック" panose="020B0600070205080204" pitchFamily="50" charset="-128"/>
            </a:rPr>
            <a:t>PFI</a:t>
          </a:r>
          <a:r>
            <a:rPr kumimoji="1" lang="ja-JP" altLang="en-US" sz="1300">
              <a:latin typeface="ＭＳ Ｐゴシック" panose="020B0600070205080204" pitchFamily="50" charset="-128"/>
              <a:ea typeface="ＭＳ Ｐゴシック" panose="020B0600070205080204" pitchFamily="50" charset="-128"/>
            </a:rPr>
            <a:t>事業に係る将来負担額の増加などにより、将来負担比率が上昇した。類似団体平均を大きく下回っているため、現在の水準維持に努める。</a:t>
          </a: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32766</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70667"/>
          <a:ext cx="0" cy="160544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4843</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948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32766</xdr:rowOff>
    </xdr:from>
    <xdr:to>
      <xdr:col>81</xdr:col>
      <xdr:colOff>133350</xdr:colOff>
      <xdr:row>23</xdr:row>
      <xdr:rowOff>32766</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976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111125</xdr:rowOff>
    </xdr:from>
    <xdr:to>
      <xdr:col>81</xdr:col>
      <xdr:colOff>44450</xdr:colOff>
      <xdr:row>14</xdr:row>
      <xdr:rowOff>154559</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179800" y="2511425"/>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18</xdr:row>
      <xdr:rowOff>58437</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3144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86360</xdr:rowOff>
    </xdr:from>
    <xdr:to>
      <xdr:col>81</xdr:col>
      <xdr:colOff>95250</xdr:colOff>
      <xdr:row>19</xdr:row>
      <xdr:rowOff>16510</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317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95843</xdr:rowOff>
    </xdr:from>
    <xdr:to>
      <xdr:col>77</xdr:col>
      <xdr:colOff>44450</xdr:colOff>
      <xdr:row>14</xdr:row>
      <xdr:rowOff>111125</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5290800" y="2496143"/>
          <a:ext cx="889000" cy="15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18</xdr:row>
      <xdr:rowOff>164380</xdr:rowOff>
    </xdr:from>
    <xdr:to>
      <xdr:col>77</xdr:col>
      <xdr:colOff>95250</xdr:colOff>
      <xdr:row>19</xdr:row>
      <xdr:rowOff>94530</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325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79307</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3336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95843</xdr:rowOff>
    </xdr:from>
    <xdr:to>
      <xdr:col>72</xdr:col>
      <xdr:colOff>203200</xdr:colOff>
      <xdr:row>14</xdr:row>
      <xdr:rowOff>146516</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4401800" y="2496143"/>
          <a:ext cx="889000" cy="50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19</xdr:row>
      <xdr:rowOff>61299</xdr:rowOff>
    </xdr:from>
    <xdr:to>
      <xdr:col>73</xdr:col>
      <xdr:colOff>44450</xdr:colOff>
      <xdr:row>19</xdr:row>
      <xdr:rowOff>162899</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3318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147676</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3405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146516</xdr:rowOff>
    </xdr:from>
    <xdr:to>
      <xdr:col>68</xdr:col>
      <xdr:colOff>152400</xdr:colOff>
      <xdr:row>15</xdr:row>
      <xdr:rowOff>20913</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flipV="1">
          <a:off x="13512800" y="2546816"/>
          <a:ext cx="889000" cy="45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19</xdr:row>
      <xdr:rowOff>127254</xdr:rowOff>
    </xdr:from>
    <xdr:to>
      <xdr:col>68</xdr:col>
      <xdr:colOff>203200</xdr:colOff>
      <xdr:row>20</xdr:row>
      <xdr:rowOff>57404</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338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20</xdr:row>
      <xdr:rowOff>42181</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347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8890</xdr:rowOff>
    </xdr:from>
    <xdr:to>
      <xdr:col>64</xdr:col>
      <xdr:colOff>152400</xdr:colOff>
      <xdr:row>20</xdr:row>
      <xdr:rowOff>110490</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343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95267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352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103759</xdr:rowOff>
    </xdr:from>
    <xdr:to>
      <xdr:col>81</xdr:col>
      <xdr:colOff>95250</xdr:colOff>
      <xdr:row>15</xdr:row>
      <xdr:rowOff>33909</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967200" y="2504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120286</xdr:rowOff>
    </xdr:from>
    <xdr:ext cx="762000" cy="259045"/>
    <xdr:sp macro="" textlink="">
      <xdr:nvSpPr>
        <xdr:cNvPr id="465" name="将来負担の状況該当値テキスト">
          <a:extLst>
            <a:ext uri="{FF2B5EF4-FFF2-40B4-BE49-F238E27FC236}">
              <a16:creationId xmlns:a16="http://schemas.microsoft.com/office/drawing/2014/main" id="{00000000-0008-0000-0300-0000D1010000}"/>
            </a:ext>
          </a:extLst>
        </xdr:cNvPr>
        <xdr:cNvSpPr txBox="1"/>
      </xdr:nvSpPr>
      <xdr:spPr>
        <a:xfrm>
          <a:off x="17106900" y="2349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60325</xdr:rowOff>
    </xdr:from>
    <xdr:to>
      <xdr:col>77</xdr:col>
      <xdr:colOff>95250</xdr:colOff>
      <xdr:row>14</xdr:row>
      <xdr:rowOff>161925</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129000" y="246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652</xdr:rowOff>
    </xdr:from>
    <xdr:ext cx="7366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798800" y="22295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45043</xdr:rowOff>
    </xdr:from>
    <xdr:to>
      <xdr:col>73</xdr:col>
      <xdr:colOff>44450</xdr:colOff>
      <xdr:row>14</xdr:row>
      <xdr:rowOff>146643</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5240000" y="2445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156820</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909800" y="2214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95716</xdr:rowOff>
    </xdr:from>
    <xdr:to>
      <xdr:col>68</xdr:col>
      <xdr:colOff>203200</xdr:colOff>
      <xdr:row>15</xdr:row>
      <xdr:rowOff>25866</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4351000" y="2496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36043</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020800" y="2264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141563</xdr:rowOff>
    </xdr:from>
    <xdr:to>
      <xdr:col>64</xdr:col>
      <xdr:colOff>152400</xdr:colOff>
      <xdr:row>15</xdr:row>
      <xdr:rowOff>71713</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3462000" y="2541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81890</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3131800" y="2310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大阪府堺市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840,622
827,324
149.82
401,827,515
397,393,283
2,542,024
218,625,580
428,454,234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22.9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平成</a:t>
          </a:r>
          <a:r>
            <a:rPr kumimoji="1" lang="en-US" altLang="ja-JP" sz="1200">
              <a:latin typeface="ＭＳ Ｐゴシック" panose="020B0600070205080204" pitchFamily="50" charset="-128"/>
              <a:ea typeface="ＭＳ Ｐゴシック" panose="020B0600070205080204" pitchFamily="50" charset="-128"/>
            </a:rPr>
            <a:t>27</a:t>
          </a:r>
          <a:r>
            <a:rPr kumimoji="1" lang="ja-JP" altLang="en-US" sz="1200">
              <a:latin typeface="ＭＳ Ｐゴシック" panose="020B0600070205080204" pitchFamily="50" charset="-128"/>
              <a:ea typeface="ＭＳ Ｐゴシック" panose="020B0600070205080204" pitchFamily="50" charset="-128"/>
            </a:rPr>
            <a:t>年度は、定年退職者数の増加による退職手当の増加や、平成</a:t>
          </a:r>
          <a:r>
            <a:rPr kumimoji="1" lang="en-US" altLang="ja-JP" sz="1200">
              <a:latin typeface="ＭＳ Ｐゴシック" panose="020B0600070205080204" pitchFamily="50" charset="-128"/>
              <a:ea typeface="ＭＳ Ｐゴシック" panose="020B0600070205080204" pitchFamily="50" charset="-128"/>
            </a:rPr>
            <a:t>25</a:t>
          </a:r>
          <a:r>
            <a:rPr kumimoji="1" lang="ja-JP" altLang="en-US" sz="1200">
              <a:latin typeface="ＭＳ Ｐゴシック" panose="020B0600070205080204" pitchFamily="50" charset="-128"/>
              <a:ea typeface="ＭＳ Ｐゴシック" panose="020B0600070205080204" pitchFamily="50" charset="-128"/>
            </a:rPr>
            <a:t>年度から</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年間実施していた給与減額措置が終了したこと等により、前年度から</a:t>
          </a:r>
          <a:r>
            <a:rPr kumimoji="1" lang="en-US" altLang="ja-JP" sz="1200">
              <a:latin typeface="ＭＳ Ｐゴシック" panose="020B0600070205080204" pitchFamily="50" charset="-128"/>
              <a:ea typeface="ＭＳ Ｐゴシック" panose="020B0600070205080204" pitchFamily="50" charset="-128"/>
            </a:rPr>
            <a:t>1.1</a:t>
          </a:r>
          <a:r>
            <a:rPr kumimoji="1" lang="ja-JP" altLang="en-US" sz="1200">
              <a:latin typeface="ＭＳ Ｐゴシック" panose="020B0600070205080204" pitchFamily="50" charset="-128"/>
              <a:ea typeface="ＭＳ Ｐゴシック" panose="020B0600070205080204" pitchFamily="50" charset="-128"/>
            </a:rPr>
            <a:t>ポイント上昇したが、平成</a:t>
          </a:r>
          <a:r>
            <a:rPr kumimoji="1" lang="en-US" altLang="ja-JP" sz="1200">
              <a:latin typeface="ＭＳ Ｐゴシック" panose="020B0600070205080204" pitchFamily="50" charset="-128"/>
              <a:ea typeface="ＭＳ Ｐゴシック" panose="020B0600070205080204" pitchFamily="50" charset="-128"/>
            </a:rPr>
            <a:t>28</a:t>
          </a:r>
          <a:r>
            <a:rPr kumimoji="1" lang="ja-JP" altLang="en-US" sz="1200">
              <a:latin typeface="ＭＳ Ｐゴシック" panose="020B0600070205080204" pitchFamily="50" charset="-128"/>
              <a:ea typeface="ＭＳ Ｐゴシック" panose="020B0600070205080204" pitchFamily="50" charset="-128"/>
            </a:rPr>
            <a:t>年度は、定年退職者数の減少による退職手当の減により、前年度から</a:t>
          </a:r>
          <a:r>
            <a:rPr kumimoji="1" lang="en-US" altLang="ja-JP" sz="1200">
              <a:latin typeface="ＭＳ Ｐゴシック" panose="020B0600070205080204" pitchFamily="50" charset="-128"/>
              <a:ea typeface="ＭＳ Ｐゴシック" panose="020B0600070205080204" pitchFamily="50" charset="-128"/>
            </a:rPr>
            <a:t>0.9</a:t>
          </a:r>
          <a:r>
            <a:rPr kumimoji="1" lang="ja-JP" altLang="en-US" sz="1200">
              <a:latin typeface="ＭＳ Ｐゴシック" panose="020B0600070205080204" pitchFamily="50" charset="-128"/>
              <a:ea typeface="ＭＳ Ｐゴシック" panose="020B0600070205080204" pitchFamily="50" charset="-128"/>
            </a:rPr>
            <a:t>ポイント低下した。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平成</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年度は、府費負担教職員制度の見直しの影響により、前年度から</a:t>
          </a:r>
          <a:r>
            <a:rPr kumimoji="1" lang="en-US" altLang="ja-JP" sz="1200">
              <a:latin typeface="ＭＳ Ｐゴシック" panose="020B0600070205080204" pitchFamily="50" charset="-128"/>
              <a:ea typeface="ＭＳ Ｐゴシック" panose="020B0600070205080204" pitchFamily="50" charset="-128"/>
            </a:rPr>
            <a:t>8.9</a:t>
          </a:r>
          <a:r>
            <a:rPr kumimoji="1" lang="ja-JP" altLang="en-US" sz="1200">
              <a:latin typeface="ＭＳ Ｐゴシック" panose="020B0600070205080204" pitchFamily="50" charset="-128"/>
              <a:ea typeface="ＭＳ Ｐゴシック" panose="020B0600070205080204" pitchFamily="50" charset="-128"/>
            </a:rPr>
            <a:t>ポイント上昇した。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平成</a:t>
          </a:r>
          <a:r>
            <a:rPr kumimoji="1" lang="en-US" altLang="ja-JP" sz="1200">
              <a:latin typeface="ＭＳ Ｐゴシック" panose="020B0600070205080204" pitchFamily="50" charset="-128"/>
              <a:ea typeface="ＭＳ Ｐゴシック" panose="020B0600070205080204" pitchFamily="50" charset="-128"/>
            </a:rPr>
            <a:t>23</a:t>
          </a:r>
          <a:r>
            <a:rPr kumimoji="1" lang="ja-JP" altLang="en-US" sz="1200">
              <a:latin typeface="ＭＳ Ｐゴシック" panose="020B0600070205080204" pitchFamily="50" charset="-128"/>
              <a:ea typeface="ＭＳ Ｐゴシック" panose="020B0600070205080204" pitchFamily="50" charset="-128"/>
            </a:rPr>
            <a:t>年度に策定した「堺市要員管理方針」に基づく要員管理の徹底により、職員数の削減を実施する。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baseline="0">
              <a:latin typeface="ＭＳ Ｐゴシック" panose="020B0600070205080204" pitchFamily="50" charset="-128"/>
              <a:ea typeface="ＭＳ Ｐゴシック" panose="020B0600070205080204" pitchFamily="50" charset="-128"/>
            </a:rPr>
            <a:t>　要因管理の徹底を行い、指数の改善を図る。</a:t>
          </a:r>
          <a:endParaRPr kumimoji="1" lang="en-US" altLang="ja-JP" sz="1200" baseline="0">
            <a:latin typeface="ＭＳ Ｐゴシック" panose="020B0600070205080204" pitchFamily="50" charset="-128"/>
            <a:ea typeface="ＭＳ Ｐゴシック" panose="020B0600070205080204" pitchFamily="50" charset="-128"/>
          </a:endParaRPr>
        </a:p>
        <a:p>
          <a:endParaRPr kumimoji="1" lang="en-US" altLang="ja-JP" sz="1200">
            <a:latin typeface="ＭＳ Ｐゴシック" panose="020B0600070205080204" pitchFamily="50" charset="-128"/>
            <a:ea typeface="ＭＳ Ｐゴシック" panose="020B0600070205080204" pitchFamily="50" charset="-128"/>
          </a:endParaRP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35</xdr:row>
      <xdr:rowOff>151493</xdr:rowOff>
    </xdr:from>
    <xdr:to>
      <xdr:col>24</xdr:col>
      <xdr:colOff>25400</xdr:colOff>
      <xdr:row>42</xdr:row>
      <xdr:rowOff>18143</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6152243"/>
          <a:ext cx="0" cy="1066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161670</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19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18143</xdr:rowOff>
    </xdr:from>
    <xdr:to>
      <xdr:col>24</xdr:col>
      <xdr:colOff>114300</xdr:colOff>
      <xdr:row>42</xdr:row>
      <xdr:rowOff>18143</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219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66420</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895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35</xdr:row>
      <xdr:rowOff>151493</xdr:rowOff>
    </xdr:from>
    <xdr:to>
      <xdr:col>24</xdr:col>
      <xdr:colOff>114300</xdr:colOff>
      <xdr:row>35</xdr:row>
      <xdr:rowOff>151493</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6152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167822</xdr:rowOff>
    </xdr:from>
    <xdr:to>
      <xdr:col>24</xdr:col>
      <xdr:colOff>25400</xdr:colOff>
      <xdr:row>39</xdr:row>
      <xdr:rowOff>107950</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a:off x="3987800" y="5825672"/>
          <a:ext cx="838200" cy="968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30134</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545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13607</xdr:rowOff>
    </xdr:from>
    <xdr:to>
      <xdr:col>24</xdr:col>
      <xdr:colOff>76200</xdr:colOff>
      <xdr:row>39</xdr:row>
      <xdr:rowOff>115207</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70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167822</xdr:rowOff>
    </xdr:from>
    <xdr:to>
      <xdr:col>19</xdr:col>
      <xdr:colOff>187325</xdr:colOff>
      <xdr:row>34</xdr:row>
      <xdr:rowOff>94343</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flipV="1">
          <a:off x="3098800" y="5825672"/>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0</xdr:rowOff>
    </xdr:from>
    <xdr:to>
      <xdr:col>20</xdr:col>
      <xdr:colOff>38100</xdr:colOff>
      <xdr:row>34</xdr:row>
      <xdr:rowOff>101600</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582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86377</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591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146050</xdr:rowOff>
    </xdr:from>
    <xdr:to>
      <xdr:col>15</xdr:col>
      <xdr:colOff>98425</xdr:colOff>
      <xdr:row>34</xdr:row>
      <xdr:rowOff>94343</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a:off x="2209800" y="5803900"/>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33</xdr:row>
      <xdr:rowOff>127907</xdr:rowOff>
    </xdr:from>
    <xdr:to>
      <xdr:col>15</xdr:col>
      <xdr:colOff>149225</xdr:colOff>
      <xdr:row>34</xdr:row>
      <xdr:rowOff>58057</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578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68234</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555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146050</xdr:rowOff>
    </xdr:from>
    <xdr:to>
      <xdr:col>11</xdr:col>
      <xdr:colOff>9525</xdr:colOff>
      <xdr:row>34</xdr:row>
      <xdr:rowOff>18143</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flipV="1">
          <a:off x="1320800" y="5803900"/>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0</xdr:rowOff>
    </xdr:from>
    <xdr:to>
      <xdr:col>11</xdr:col>
      <xdr:colOff>60325</xdr:colOff>
      <xdr:row>34</xdr:row>
      <xdr:rowOff>101600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582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86377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591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160564</xdr:rowOff>
    </xdr:from>
    <xdr:to>
      <xdr:col>6</xdr:col>
      <xdr:colOff>171450</xdr:colOff>
      <xdr:row>34</xdr:row>
      <xdr:rowOff>90714</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5818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75491</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5904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57150</xdr:rowOff>
    </xdr:from>
    <xdr:to>
      <xdr:col>24</xdr:col>
      <xdr:colOff>76200</xdr:colOff>
      <xdr:row>39</xdr:row>
      <xdr:rowOff>158750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74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29227</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671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117022</xdr:rowOff>
    </xdr:from>
    <xdr:to>
      <xdr:col>20</xdr:col>
      <xdr:colOff>38100</xdr:colOff>
      <xdr:row>34</xdr:row>
      <xdr:rowOff>47172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577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57349</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5543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43543</xdr:rowOff>
    </xdr:from>
    <xdr:to>
      <xdr:col>15</xdr:col>
      <xdr:colOff>149225</xdr:colOff>
      <xdr:row>34</xdr:row>
      <xdr:rowOff>145143</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587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129920</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5959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95250</xdr:rowOff>
    </xdr:from>
    <xdr:to>
      <xdr:col>11</xdr:col>
      <xdr:colOff>60325</xdr:colOff>
      <xdr:row>34</xdr:row>
      <xdr:rowOff>25400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575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35577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552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138793</xdr:rowOff>
    </xdr:from>
    <xdr:to>
      <xdr:col>6</xdr:col>
      <xdr:colOff>171450</xdr:colOff>
      <xdr:row>34</xdr:row>
      <xdr:rowOff>68943</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579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79120</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556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23</a:t>
          </a:r>
          <a:r>
            <a:rPr kumimoji="1" lang="ja-JP" altLang="en-US" sz="1100">
              <a:latin typeface="ＭＳ Ｐゴシック" panose="020B0600070205080204" pitchFamily="50" charset="-128"/>
              <a:ea typeface="ＭＳ Ｐゴシック" panose="020B0600070205080204" pitchFamily="50" charset="-128"/>
            </a:rPr>
            <a:t>年度から事務事業の総点検を実施することにより、低下傾向で推移していたが、平成</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年度、平成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年度と２年連続で上昇した。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年度においては、学校教育</a:t>
          </a:r>
          <a:r>
            <a:rPr kumimoji="1" lang="en-US" altLang="ja-JP" sz="1100">
              <a:latin typeface="ＭＳ Ｐゴシック" panose="020B0600070205080204" pitchFamily="50" charset="-128"/>
              <a:ea typeface="ＭＳ Ｐゴシック" panose="020B0600070205080204" pitchFamily="50" charset="-128"/>
            </a:rPr>
            <a:t>ICT</a:t>
          </a:r>
          <a:r>
            <a:rPr kumimoji="1" lang="ja-JP" altLang="en-US" sz="1100">
              <a:latin typeface="ＭＳ Ｐゴシック" panose="020B0600070205080204" pitchFamily="50" charset="-128"/>
              <a:ea typeface="ＭＳ Ｐゴシック" panose="020B0600070205080204" pitchFamily="50" charset="-128"/>
            </a:rPr>
            <a:t>化推進事業、子育て支援業務事務処理センター事業等の実施により、物件費の経常一般財源が前年度から</a:t>
          </a:r>
          <a:r>
            <a:rPr kumimoji="1" lang="en-US" altLang="ja-JP" sz="1100">
              <a:latin typeface="ＭＳ Ｐゴシック" panose="020B0600070205080204" pitchFamily="50" charset="-128"/>
              <a:ea typeface="ＭＳ Ｐゴシック" panose="020B0600070205080204" pitchFamily="50" charset="-128"/>
            </a:rPr>
            <a:t>4.3</a:t>
          </a:r>
          <a:r>
            <a:rPr kumimoji="1" lang="ja-JP" altLang="en-US" sz="1100">
              <a:latin typeface="ＭＳ Ｐゴシック" panose="020B0600070205080204" pitchFamily="50" charset="-128"/>
              <a:ea typeface="ＭＳ Ｐゴシック" panose="020B0600070205080204" pitchFamily="50" charset="-128"/>
            </a:rPr>
            <a:t>％増加したものの、府費負担教職員制度の見直しの影響により人件費の経常収支比率の構成比が大幅に上昇したため、相対的に物件費の経常収支比率は低下した。</a:t>
          </a:r>
        </a:p>
        <a:p>
          <a:r>
            <a:rPr kumimoji="1" lang="ja-JP" altLang="en-US" sz="1100">
              <a:latin typeface="ＭＳ Ｐゴシック" panose="020B0600070205080204" pitchFamily="50" charset="-128"/>
              <a:ea typeface="ＭＳ Ｐゴシック" panose="020B0600070205080204" pitchFamily="50" charset="-128"/>
            </a:rPr>
            <a:t>　類似団体平均と比較して以前として高い水準で推移しているため、事務事業の見直し等により、指数の改善を図る。</a:t>
          </a: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38100</xdr:rowOff>
    </xdr:from>
    <xdr:to>
      <xdr:col>82</xdr:col>
      <xdr:colOff>107950</xdr:colOff>
      <xdr:row>22</xdr:row>
      <xdr:rowOff>25400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4384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168927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76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25400</xdr:rowOff>
    </xdr:from>
    <xdr:to>
      <xdr:col>82</xdr:col>
      <xdr:colOff>196850</xdr:colOff>
      <xdr:row>22</xdr:row>
      <xdr:rowOff>25400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79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124477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1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38100</xdr:rowOff>
    </xdr:from>
    <xdr:to>
      <xdr:col>82</xdr:col>
      <xdr:colOff>196850</xdr:colOff>
      <xdr:row>14</xdr:row>
      <xdr:rowOff>38100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43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120650</xdr:rowOff>
    </xdr:from>
    <xdr:to>
      <xdr:col>82</xdr:col>
      <xdr:colOff>107950</xdr:colOff>
      <xdr:row>20</xdr:row>
      <xdr:rowOff>152400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5671800" y="3378200"/>
          <a:ext cx="838200" cy="20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168927</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740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152400</xdr:rowOff>
    </xdr:from>
    <xdr:to>
      <xdr:col>82</xdr:col>
      <xdr:colOff>158750</xdr:colOff>
      <xdr:row>17</xdr:row>
      <xdr:rowOff>82550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20</xdr:row>
      <xdr:rowOff>88900</xdr:rowOff>
    </xdr:from>
    <xdr:to>
      <xdr:col>78</xdr:col>
      <xdr:colOff>69850</xdr:colOff>
      <xdr:row>20</xdr:row>
      <xdr:rowOff>152400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35179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18</xdr:row>
      <xdr:rowOff>0</xdr:rowOff>
    </xdr:from>
    <xdr:to>
      <xdr:col>78</xdr:col>
      <xdr:colOff>120650</xdr:colOff>
      <xdr:row>18</xdr:row>
      <xdr:rowOff>101600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308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111777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854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20</xdr:row>
      <xdr:rowOff>25400</xdr:rowOff>
    </xdr:from>
    <xdr:to>
      <xdr:col>73</xdr:col>
      <xdr:colOff>180975</xdr:colOff>
      <xdr:row>20</xdr:row>
      <xdr:rowOff>88900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34544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120650</xdr:rowOff>
    </xdr:from>
    <xdr:to>
      <xdr:col>74</xdr:col>
      <xdr:colOff>31750</xdr:colOff>
      <xdr:row>18</xdr:row>
      <xdr:rowOff>50800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303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60977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80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20</xdr:row>
      <xdr:rowOff>25400</xdr:rowOff>
    </xdr:from>
    <xdr:to>
      <xdr:col>69</xdr:col>
      <xdr:colOff>92075</xdr:colOff>
      <xdr:row>20</xdr:row>
      <xdr:rowOff>76200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34544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133350</xdr:rowOff>
    </xdr:from>
    <xdr:to>
      <xdr:col>69</xdr:col>
      <xdr:colOff>142875</xdr:colOff>
      <xdr:row>18</xdr:row>
      <xdr:rowOff>63500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73677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81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57150</xdr:rowOff>
    </xdr:from>
    <xdr:to>
      <xdr:col>65</xdr:col>
      <xdr:colOff>53975</xdr:colOff>
      <xdr:row>17</xdr:row>
      <xdr:rowOff>158750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97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74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69850</xdr:rowOff>
    </xdr:from>
    <xdr:to>
      <xdr:col>82</xdr:col>
      <xdr:colOff>158750</xdr:colOff>
      <xdr:row>20</xdr:row>
      <xdr:rowOff>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332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41927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329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20</xdr:row>
      <xdr:rowOff>101600</xdr:rowOff>
    </xdr:from>
    <xdr:to>
      <xdr:col>78</xdr:col>
      <xdr:colOff>120650</xdr:colOff>
      <xdr:row>21</xdr:row>
      <xdr:rowOff>31750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353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21</xdr:row>
      <xdr:rowOff>16527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3616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20</xdr:row>
      <xdr:rowOff>38100</xdr:rowOff>
    </xdr:from>
    <xdr:to>
      <xdr:col>74</xdr:col>
      <xdr:colOff>31750</xdr:colOff>
      <xdr:row>20</xdr:row>
      <xdr:rowOff>139700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346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20</xdr:row>
      <xdr:rowOff>124477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355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146050</xdr:rowOff>
    </xdr:from>
    <xdr:to>
      <xdr:col>69</xdr:col>
      <xdr:colOff>142875</xdr:colOff>
      <xdr:row>20</xdr:row>
      <xdr:rowOff>76200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340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60977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348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20</xdr:row>
      <xdr:rowOff>25400</xdr:rowOff>
    </xdr:from>
    <xdr:to>
      <xdr:col>65</xdr:col>
      <xdr:colOff>53975</xdr:colOff>
      <xdr:row>20</xdr:row>
      <xdr:rowOff>127000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345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111777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354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平成</a:t>
          </a:r>
          <a:r>
            <a:rPr kumimoji="1" lang="en-US" altLang="ja-JP" sz="1100">
              <a:latin typeface="ＭＳ Ｐゴシック" panose="020B0600070205080204" pitchFamily="50" charset="-128"/>
              <a:ea typeface="ＭＳ Ｐゴシック" panose="020B0600070205080204" pitchFamily="50" charset="-128"/>
            </a:rPr>
            <a:t>25</a:t>
          </a:r>
          <a:r>
            <a:rPr kumimoji="1" lang="ja-JP" altLang="en-US" sz="1100">
              <a:latin typeface="ＭＳ Ｐゴシック" panose="020B0600070205080204" pitchFamily="50" charset="-128"/>
              <a:ea typeface="ＭＳ Ｐゴシック" panose="020B0600070205080204" pitchFamily="50" charset="-128"/>
            </a:rPr>
            <a:t>年度から横ばいで推移してきたが、平成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年度については、認定こども園等運営費や障害者自立支援給付費が増加したことから、前年度から</a:t>
          </a:r>
          <a:r>
            <a:rPr kumimoji="1" lang="en-US" altLang="ja-JP" sz="1100">
              <a:latin typeface="ＭＳ Ｐゴシック" panose="020B0600070205080204" pitchFamily="50" charset="-128"/>
              <a:ea typeface="ＭＳ Ｐゴシック" panose="020B0600070205080204" pitchFamily="50" charset="-128"/>
            </a:rPr>
            <a:t>1.0</a:t>
          </a:r>
          <a:r>
            <a:rPr kumimoji="1" lang="ja-JP" altLang="en-US" sz="1100">
              <a:latin typeface="ＭＳ Ｐゴシック" panose="020B0600070205080204" pitchFamily="50" charset="-128"/>
              <a:ea typeface="ＭＳ Ｐゴシック" panose="020B0600070205080204" pitchFamily="50" charset="-128"/>
            </a:rPr>
            <a:t>ポイント上昇した。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年度は、扶助費の経常一般財源が前年度から</a:t>
          </a:r>
          <a:r>
            <a:rPr kumimoji="1" lang="en-US" altLang="ja-JP" sz="1100">
              <a:latin typeface="ＭＳ Ｐゴシック" panose="020B0600070205080204" pitchFamily="50" charset="-128"/>
              <a:ea typeface="ＭＳ Ｐゴシック" panose="020B0600070205080204" pitchFamily="50" charset="-128"/>
            </a:rPr>
            <a:t>8.1</a:t>
          </a:r>
          <a:r>
            <a:rPr kumimoji="1" lang="ja-JP" altLang="en-US" sz="1100">
              <a:latin typeface="ＭＳ Ｐゴシック" panose="020B0600070205080204" pitchFamily="50" charset="-128"/>
              <a:ea typeface="ＭＳ Ｐゴシック" panose="020B0600070205080204" pitchFamily="50" charset="-128"/>
            </a:rPr>
            <a:t>％増加したものの、府費負担教職員制度の見直しの影響により人件費の経常収支比率の構成比が大幅に上昇したため、相対的に扶助費の経常収支比率は低下した。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類似団体と比較して以前として高い水準であるため、社会保障関係経費の適正化に資する施策を実施することで、指数の改善を図る。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159657</xdr:rowOff>
    </xdr:from>
    <xdr:to>
      <xdr:col>24</xdr:col>
      <xdr:colOff>25400</xdr:colOff>
      <xdr:row>60</xdr:row>
      <xdr:rowOff>110672</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075057"/>
          <a:ext cx="0" cy="1322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82749</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369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110672</xdr:rowOff>
    </xdr:from>
    <xdr:to>
      <xdr:col>24</xdr:col>
      <xdr:colOff>114300</xdr:colOff>
      <xdr:row>60</xdr:row>
      <xdr:rowOff>110672</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397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74584</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818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159657</xdr:rowOff>
    </xdr:from>
    <xdr:to>
      <xdr:col>24</xdr:col>
      <xdr:colOff>114300</xdr:colOff>
      <xdr:row>52</xdr:row>
      <xdr:rowOff>159657</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075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20865</xdr:rowOff>
    </xdr:from>
    <xdr:to>
      <xdr:col>24</xdr:col>
      <xdr:colOff>25400</xdr:colOff>
      <xdr:row>61</xdr:row>
      <xdr:rowOff>4535</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3987800" y="10136415"/>
          <a:ext cx="838200" cy="326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100892</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7020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84365</xdr:rowOff>
    </xdr:from>
    <xdr:to>
      <xdr:col>24</xdr:col>
      <xdr:colOff>76200</xdr:colOff>
      <xdr:row>58</xdr:row>
      <xdr:rowOff>14515</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60</xdr:row>
      <xdr:rowOff>12700</xdr:rowOff>
    </xdr:from>
    <xdr:to>
      <xdr:col>19</xdr:col>
      <xdr:colOff>187325</xdr:colOff>
      <xdr:row>61</xdr:row>
      <xdr:rowOff>4535</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3098800" y="10299700"/>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59</xdr:row>
      <xdr:rowOff>19050</xdr:rowOff>
    </xdr:from>
    <xdr:to>
      <xdr:col>20</xdr:col>
      <xdr:colOff>38100</xdr:colOff>
      <xdr:row>59</xdr:row>
      <xdr:rowOff>120650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1013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130827</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903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60</xdr:row>
      <xdr:rowOff>12700</xdr:rowOff>
    </xdr:from>
    <xdr:to>
      <xdr:col>15</xdr:col>
      <xdr:colOff>98425</xdr:colOff>
      <xdr:row>60</xdr:row>
      <xdr:rowOff>45357</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flipV="1">
          <a:off x="2209800" y="102997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58</xdr:row>
      <xdr:rowOff>59872</xdr:rowOff>
    </xdr:from>
    <xdr:to>
      <xdr:col>15</xdr:col>
      <xdr:colOff>149225</xdr:colOff>
      <xdr:row>58</xdr:row>
      <xdr:rowOff>161472</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1000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199</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77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60</xdr:row>
      <xdr:rowOff>45357</xdr:rowOff>
    </xdr:from>
    <xdr:to>
      <xdr:col>11</xdr:col>
      <xdr:colOff>9525</xdr:colOff>
      <xdr:row>60</xdr:row>
      <xdr:rowOff>45357</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a:off x="1320800" y="103323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58</xdr:row>
      <xdr:rowOff>125185</xdr:rowOff>
    </xdr:from>
    <xdr:to>
      <xdr:col>11</xdr:col>
      <xdr:colOff>60325</xdr:colOff>
      <xdr:row>59</xdr:row>
      <xdr:rowOff>55335</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1006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65512</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838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27215</xdr:rowOff>
    </xdr:from>
    <xdr:to>
      <xdr:col>6</xdr:col>
      <xdr:colOff>171450</xdr:colOff>
      <xdr:row>58</xdr:row>
      <xdr:rowOff>128815</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97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138992</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740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141515</xdr:rowOff>
    </xdr:from>
    <xdr:to>
      <xdr:col>24</xdr:col>
      <xdr:colOff>76200</xdr:colOff>
      <xdr:row>59</xdr:row>
      <xdr:rowOff>71665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1008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113592</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10057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60</xdr:row>
      <xdr:rowOff>125185</xdr:rowOff>
    </xdr:from>
    <xdr:to>
      <xdr:col>20</xdr:col>
      <xdr:colOff>38100</xdr:colOff>
      <xdr:row>61</xdr:row>
      <xdr:rowOff>55335</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1041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61</xdr:row>
      <xdr:rowOff>40112</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104985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133350</xdr:rowOff>
    </xdr:from>
    <xdr:to>
      <xdr:col>15</xdr:col>
      <xdr:colOff>149225</xdr:colOff>
      <xdr:row>60</xdr:row>
      <xdr:rowOff>63500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48277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166007</xdr:rowOff>
    </xdr:from>
    <xdr:to>
      <xdr:col>11</xdr:col>
      <xdr:colOff>60325</xdr:colOff>
      <xdr:row>60</xdr:row>
      <xdr:rowOff>96157</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1028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80934</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1036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166007</xdr:rowOff>
    </xdr:from>
    <xdr:to>
      <xdr:col>6</xdr:col>
      <xdr:colOff>171450</xdr:colOff>
      <xdr:row>60</xdr:row>
      <xdr:rowOff>96157</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1028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80934</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1036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国民健康保険事業、介護保険事業の各特別会計への繰出金の増加により、年々比率が上昇している。国民健康保険事業への繰出金の増加要因は、主に、保険者支援対象の拡大や支援率の引上げである。介護保険事業への繰出金の増加要因は、主に、要介護認定者数の増加に伴う介護保険給付費の増加である。</a:t>
          </a:r>
        </a:p>
        <a:p>
          <a:r>
            <a:rPr kumimoji="1" lang="ja-JP" altLang="en-US" sz="1200">
              <a:latin typeface="ＭＳ Ｐゴシック" panose="020B0600070205080204" pitchFamily="50" charset="-128"/>
              <a:ea typeface="ＭＳ Ｐゴシック" panose="020B0600070205080204" pitchFamily="50" charset="-128"/>
            </a:rPr>
            <a:t>　平成</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年度については、繰出額が増加したものの、府費負担教職員制度の見直しの影響により人件費の経常収支比率の構成比が大幅に上昇したため、相対的にその他の経常収支比率は低下した。</a:t>
          </a: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146050</xdr:rowOff>
    </xdr:from>
    <xdr:to>
      <xdr:col>82</xdr:col>
      <xdr:colOff>107950</xdr:colOff>
      <xdr:row>61</xdr:row>
      <xdr:rowOff>12700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06145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156227</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443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12700</xdr:rowOff>
    </xdr:from>
    <xdr:to>
      <xdr:col>82</xdr:col>
      <xdr:colOff>196850</xdr:colOff>
      <xdr:row>61</xdr:row>
      <xdr:rowOff>12700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471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60977</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804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146050</xdr:rowOff>
    </xdr:from>
    <xdr:to>
      <xdr:col>82</xdr:col>
      <xdr:colOff>196850</xdr:colOff>
      <xdr:row>52</xdr:row>
      <xdr:rowOff>146050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061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107950</xdr:rowOff>
    </xdr:from>
    <xdr:to>
      <xdr:col>82</xdr:col>
      <xdr:colOff>107950</xdr:colOff>
      <xdr:row>58</xdr:row>
      <xdr:rowOff>69850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5671800" y="9709150"/>
          <a:ext cx="8382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111777</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37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95250</xdr:rowOff>
    </xdr:from>
    <xdr:to>
      <xdr:col>82</xdr:col>
      <xdr:colOff>158750</xdr:colOff>
      <xdr:row>56</xdr:row>
      <xdr:rowOff>25400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12700</xdr:rowOff>
    </xdr:from>
    <xdr:to>
      <xdr:col>78</xdr:col>
      <xdr:colOff>69850</xdr:colOff>
      <xdr:row>58</xdr:row>
      <xdr:rowOff>69850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4782800" y="99568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0</xdr:rowOff>
    </xdr:from>
    <xdr:to>
      <xdr:col>78</xdr:col>
      <xdr:colOff>120650</xdr:colOff>
      <xdr:row>57</xdr:row>
      <xdr:rowOff>101600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111777</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541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88900</xdr:rowOff>
    </xdr:from>
    <xdr:to>
      <xdr:col>73</xdr:col>
      <xdr:colOff>180975</xdr:colOff>
      <xdr:row>58</xdr:row>
      <xdr:rowOff>12700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a:off x="13893800" y="98615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95250</xdr:rowOff>
    </xdr:from>
    <xdr:to>
      <xdr:col>74</xdr:col>
      <xdr:colOff>31750</xdr:colOff>
      <xdr:row>57</xdr:row>
      <xdr:rowOff>25400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35577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46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50800</xdr:rowOff>
    </xdr:from>
    <xdr:to>
      <xdr:col>69</xdr:col>
      <xdr:colOff>92075</xdr:colOff>
      <xdr:row>57</xdr:row>
      <xdr:rowOff>88900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a:off x="13004800" y="98234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38100</xdr:rowOff>
    </xdr:from>
    <xdr:to>
      <xdr:col>69</xdr:col>
      <xdr:colOff>142875</xdr:colOff>
      <xdr:row>56</xdr:row>
      <xdr:rowOff>139700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149877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133350</xdr:rowOff>
    </xdr:from>
    <xdr:to>
      <xdr:col>65</xdr:col>
      <xdr:colOff>53975</xdr:colOff>
      <xdr:row>56</xdr:row>
      <xdr:rowOff>63500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73677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57150</xdr:rowOff>
    </xdr:from>
    <xdr:to>
      <xdr:col>82</xdr:col>
      <xdr:colOff>158750</xdr:colOff>
      <xdr:row>56</xdr:row>
      <xdr:rowOff>158750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29227</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63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19050</xdr:rowOff>
    </xdr:from>
    <xdr:to>
      <xdr:col>78</xdr:col>
      <xdr:colOff>120650</xdr:colOff>
      <xdr:row>58</xdr:row>
      <xdr:rowOff>120650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96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105427</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10049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133350</xdr:rowOff>
    </xdr:from>
    <xdr:to>
      <xdr:col>74</xdr:col>
      <xdr:colOff>31750</xdr:colOff>
      <xdr:row>58</xdr:row>
      <xdr:rowOff>63500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48277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38100</xdr:rowOff>
    </xdr:from>
    <xdr:to>
      <xdr:col>69</xdr:col>
      <xdr:colOff>142875</xdr:colOff>
      <xdr:row>57</xdr:row>
      <xdr:rowOff>139700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81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124477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989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0</xdr:rowOff>
    </xdr:from>
    <xdr:to>
      <xdr:col>65</xdr:col>
      <xdr:colOff>53975</xdr:colOff>
      <xdr:row>57</xdr:row>
      <xdr:rowOff>101600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977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86377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985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a:t>
          </a:r>
          <a:r>
            <a:rPr kumimoji="1" lang="ja-JP" altLang="en-US" sz="1050">
              <a:latin typeface="ＭＳ Ｐゴシック" panose="020B0600070205080204" pitchFamily="50" charset="-128"/>
              <a:ea typeface="ＭＳ Ｐゴシック" panose="020B0600070205080204" pitchFamily="50" charset="-128"/>
            </a:rPr>
            <a:t>平成</a:t>
          </a:r>
          <a:r>
            <a:rPr kumimoji="1" lang="en-US" altLang="ja-JP" sz="1050">
              <a:latin typeface="ＭＳ Ｐゴシック" panose="020B0600070205080204" pitchFamily="50" charset="-128"/>
              <a:ea typeface="ＭＳ Ｐゴシック" panose="020B0600070205080204" pitchFamily="50" charset="-128"/>
            </a:rPr>
            <a:t>26</a:t>
          </a:r>
          <a:r>
            <a:rPr kumimoji="1" lang="ja-JP" altLang="en-US" sz="1050">
              <a:latin typeface="ＭＳ Ｐゴシック" panose="020B0600070205080204" pitchFamily="50" charset="-128"/>
              <a:ea typeface="ＭＳ Ｐゴシック" panose="020B0600070205080204" pitchFamily="50" charset="-128"/>
            </a:rPr>
            <a:t>年度は、小規模保育事業運営補助及び住宅建築物耐震改修補助が増加したことにより、上昇した。平成</a:t>
          </a:r>
          <a:r>
            <a:rPr kumimoji="1" lang="en-US" altLang="ja-JP" sz="1050">
              <a:latin typeface="ＭＳ Ｐゴシック" panose="020B0600070205080204" pitchFamily="50" charset="-128"/>
              <a:ea typeface="ＭＳ Ｐゴシック" panose="020B0600070205080204" pitchFamily="50" charset="-128"/>
            </a:rPr>
            <a:t>27</a:t>
          </a:r>
          <a:r>
            <a:rPr kumimoji="1" lang="ja-JP" altLang="en-US" sz="1050">
              <a:latin typeface="ＭＳ Ｐゴシック" panose="020B0600070205080204" pitchFamily="50" charset="-128"/>
              <a:ea typeface="ＭＳ Ｐゴシック" panose="020B0600070205080204" pitchFamily="50" charset="-128"/>
            </a:rPr>
            <a:t>年度については、従来補助費等で計上していた小規模保育事業運営補助や延長保育事業補助、私立幼稚園就園奨励費補助等を扶助費として支給することとなり、減少に転じた。平成</a:t>
          </a:r>
          <a:r>
            <a:rPr kumimoji="1" lang="en-US" altLang="ja-JP" sz="1050">
              <a:latin typeface="ＭＳ Ｐゴシック" panose="020B0600070205080204" pitchFamily="50" charset="-128"/>
              <a:ea typeface="ＭＳ Ｐゴシック" panose="020B0600070205080204" pitchFamily="50" charset="-128"/>
            </a:rPr>
            <a:t>28</a:t>
          </a:r>
          <a:r>
            <a:rPr kumimoji="1" lang="ja-JP" altLang="en-US" sz="1050">
              <a:latin typeface="ＭＳ Ｐゴシック" panose="020B0600070205080204" pitchFamily="50" charset="-128"/>
              <a:ea typeface="ＭＳ Ｐゴシック" panose="020B0600070205080204" pitchFamily="50" charset="-128"/>
            </a:rPr>
            <a:t>年度については、民間保育所等運営補助にかかる経費に基金を充当し、一般財源が減少したこと等により、前年度から</a:t>
          </a:r>
          <a:r>
            <a:rPr kumimoji="1" lang="en-US" altLang="ja-JP" sz="1050">
              <a:latin typeface="ＭＳ Ｐゴシック" panose="020B0600070205080204" pitchFamily="50" charset="-128"/>
              <a:ea typeface="ＭＳ Ｐゴシック" panose="020B0600070205080204" pitchFamily="50" charset="-128"/>
            </a:rPr>
            <a:t>1.0</a:t>
          </a:r>
          <a:r>
            <a:rPr kumimoji="1" lang="ja-JP" altLang="en-US" sz="1050">
              <a:latin typeface="ＭＳ Ｐゴシック" panose="020B0600070205080204" pitchFamily="50" charset="-128"/>
              <a:ea typeface="ＭＳ Ｐゴシック" panose="020B0600070205080204" pitchFamily="50" charset="-128"/>
            </a:rPr>
            <a:t>ポイント低下した。</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平成</a:t>
          </a:r>
          <a:r>
            <a:rPr kumimoji="1" lang="en-US" altLang="ja-JP" sz="1050">
              <a:latin typeface="ＭＳ Ｐゴシック" panose="020B0600070205080204" pitchFamily="50" charset="-128"/>
              <a:ea typeface="ＭＳ Ｐゴシック" panose="020B0600070205080204" pitchFamily="50" charset="-128"/>
            </a:rPr>
            <a:t>29</a:t>
          </a:r>
          <a:r>
            <a:rPr kumimoji="1" lang="ja-JP" altLang="en-US" sz="1050">
              <a:latin typeface="ＭＳ Ｐゴシック" panose="020B0600070205080204" pitchFamily="50" charset="-128"/>
              <a:ea typeface="ＭＳ Ｐゴシック" panose="020B0600070205080204" pitchFamily="50" charset="-128"/>
            </a:rPr>
            <a:t>年度は、補助費等の経常一般財源が前年度と同程度であるものの、府費負担教職員制度の見直しの影響により人件費の経常収支比率の構成比が大幅に上昇したため、相対的に補助費等費の経常収支比率は低下した。</a:t>
          </a: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a:extLst>
            <a:ext uri="{FF2B5EF4-FFF2-40B4-BE49-F238E27FC236}">
              <a16:creationId xmlns:a16="http://schemas.microsoft.com/office/drawing/2014/main" id="{00000000-0008-0000-0400-00003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50800</xdr:rowOff>
    </xdr:from>
    <xdr:to>
      <xdr:col>82</xdr:col>
      <xdr:colOff>107950</xdr:colOff>
      <xdr:row>41</xdr:row>
      <xdr:rowOff>146050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6510000" y="570865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118127</xdr:rowOff>
    </xdr:from>
    <xdr:ext cx="762000" cy="259045"/>
    <xdr:sp macro="" textlink="">
      <xdr:nvSpPr>
        <xdr:cNvPr id="310" name="補助費等最小値テキスト">
          <a:extLst>
            <a:ext uri="{FF2B5EF4-FFF2-40B4-BE49-F238E27FC236}">
              <a16:creationId xmlns:a16="http://schemas.microsoft.com/office/drawing/2014/main" id="{00000000-0008-0000-0400-000036010000}"/>
            </a:ext>
          </a:extLst>
        </xdr:cNvPr>
        <xdr:cNvSpPr txBox="1"/>
      </xdr:nvSpPr>
      <xdr:spPr>
        <a:xfrm>
          <a:off x="16598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146050</xdr:rowOff>
    </xdr:from>
    <xdr:to>
      <xdr:col>82</xdr:col>
      <xdr:colOff>196850</xdr:colOff>
      <xdr:row>41</xdr:row>
      <xdr:rowOff>146050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137177</xdr:rowOff>
    </xdr:from>
    <xdr:ext cx="762000" cy="259045"/>
    <xdr:sp macro="" textlink="">
      <xdr:nvSpPr>
        <xdr:cNvPr id="312" name="補助費等最大値テキスト">
          <a:extLst>
            <a:ext uri="{FF2B5EF4-FFF2-40B4-BE49-F238E27FC236}">
              <a16:creationId xmlns:a16="http://schemas.microsoft.com/office/drawing/2014/main" id="{00000000-0008-0000-0400-000038010000}"/>
            </a:ext>
          </a:extLst>
        </xdr:cNvPr>
        <xdr:cNvSpPr txBox="1"/>
      </xdr:nvSpPr>
      <xdr:spPr>
        <a:xfrm>
          <a:off x="16598900" y="5452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50800</xdr:rowOff>
    </xdr:from>
    <xdr:to>
      <xdr:col>82</xdr:col>
      <xdr:colOff>196850</xdr:colOff>
      <xdr:row>33</xdr:row>
      <xdr:rowOff>50800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421100" y="5708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88900</xdr:rowOff>
    </xdr:from>
    <xdr:to>
      <xdr:col>82</xdr:col>
      <xdr:colOff>107950</xdr:colOff>
      <xdr:row>37</xdr:row>
      <xdr:rowOff>107950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5671800" y="6261100"/>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86377</xdr:rowOff>
    </xdr:from>
    <xdr:ext cx="762000" cy="259045"/>
    <xdr:sp macro="" textlink="">
      <xdr:nvSpPr>
        <xdr:cNvPr id="315" name="補助費等平均値テキスト">
          <a:extLst>
            <a:ext uri="{FF2B5EF4-FFF2-40B4-BE49-F238E27FC236}">
              <a16:creationId xmlns:a16="http://schemas.microsoft.com/office/drawing/2014/main" id="{00000000-0008-0000-0400-00003B010000}"/>
            </a:ext>
          </a:extLst>
        </xdr:cNvPr>
        <xdr:cNvSpPr txBox="1"/>
      </xdr:nvSpPr>
      <xdr:spPr>
        <a:xfrm>
          <a:off x="16598900" y="6430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114300</xdr:rowOff>
    </xdr:from>
    <xdr:to>
      <xdr:col>82</xdr:col>
      <xdr:colOff>158750</xdr:colOff>
      <xdr:row>38</xdr:row>
      <xdr:rowOff>44450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6459200" y="645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107950</xdr:rowOff>
    </xdr:from>
    <xdr:to>
      <xdr:col>78</xdr:col>
      <xdr:colOff>69850</xdr:colOff>
      <xdr:row>38</xdr:row>
      <xdr:rowOff>127000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4782800" y="64516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39</xdr:row>
      <xdr:rowOff>0</xdr:rowOff>
    </xdr:from>
    <xdr:to>
      <xdr:col>78</xdr:col>
      <xdr:colOff>120650</xdr:colOff>
      <xdr:row>39</xdr:row>
      <xdr:rowOff>101600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5621000" y="668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86377</xdr:rowOff>
    </xdr:from>
    <xdr:ext cx="7366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290800" y="6772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127000</xdr:rowOff>
    </xdr:from>
    <xdr:to>
      <xdr:col>73</xdr:col>
      <xdr:colOff>180975</xdr:colOff>
      <xdr:row>39</xdr:row>
      <xdr:rowOff>69850</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flipV="1">
          <a:off x="13893800" y="66421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38</xdr:row>
      <xdr:rowOff>152400</xdr:rowOff>
    </xdr:from>
    <xdr:to>
      <xdr:col>74</xdr:col>
      <xdr:colOff>31750</xdr:colOff>
      <xdr:row>39</xdr:row>
      <xdr:rowOff>82550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4732000" y="666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67327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675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107950</xdr:rowOff>
    </xdr:from>
    <xdr:to>
      <xdr:col>69</xdr:col>
      <xdr:colOff>92075</xdr:colOff>
      <xdr:row>39</xdr:row>
      <xdr:rowOff>69850</xdr:rowOff>
    </xdr:to>
    <xdr:cxnSp macro="">
      <xdr:nvCxnSpPr>
        <xdr:cNvPr id="323" name="直線コネクタ 322">
          <a:extLst>
            <a:ext uri="{FF2B5EF4-FFF2-40B4-BE49-F238E27FC236}">
              <a16:creationId xmlns:a16="http://schemas.microsoft.com/office/drawing/2014/main" id="{00000000-0008-0000-0400-000043010000}"/>
            </a:ext>
          </a:extLst>
        </xdr:cNvPr>
        <xdr:cNvCxnSpPr/>
      </xdr:nvCxnSpPr>
      <xdr:spPr>
        <a:xfrm>
          <a:off x="13004800" y="662305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39</xdr:row>
      <xdr:rowOff>38100</xdr:rowOff>
    </xdr:from>
    <xdr:to>
      <xdr:col>69</xdr:col>
      <xdr:colOff>142875</xdr:colOff>
      <xdr:row>39</xdr:row>
      <xdr:rowOff>139700</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3843000" y="672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124477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512800" y="681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38100</xdr:rowOff>
    </xdr:from>
    <xdr:to>
      <xdr:col>65</xdr:col>
      <xdr:colOff>53975</xdr:colOff>
      <xdr:row>39</xdr:row>
      <xdr:rowOff>139700</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2954000" y="672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124477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623800" y="681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38100</xdr:rowOff>
    </xdr:from>
    <xdr:to>
      <xdr:col>82</xdr:col>
      <xdr:colOff>158750</xdr:colOff>
      <xdr:row>36</xdr:row>
      <xdr:rowOff>139700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64592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54627</xdr:rowOff>
    </xdr:from>
    <xdr:ext cx="762000" cy="259045"/>
    <xdr:sp macro="" textlink="">
      <xdr:nvSpPr>
        <xdr:cNvPr id="334" name="補助費等該当値テキスト">
          <a:extLst>
            <a:ext uri="{FF2B5EF4-FFF2-40B4-BE49-F238E27FC236}">
              <a16:creationId xmlns:a16="http://schemas.microsoft.com/office/drawing/2014/main" id="{00000000-0008-0000-0400-00004E010000}"/>
            </a:ext>
          </a:extLst>
        </xdr:cNvPr>
        <xdr:cNvSpPr txBox="1"/>
      </xdr:nvSpPr>
      <xdr:spPr>
        <a:xfrm>
          <a:off x="165989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57150</xdr:rowOff>
    </xdr:from>
    <xdr:to>
      <xdr:col>78</xdr:col>
      <xdr:colOff>120650</xdr:colOff>
      <xdr:row>37</xdr:row>
      <xdr:rowOff>158750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56210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168927</xdr:rowOff>
    </xdr:from>
    <xdr:ext cx="7366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5290800" y="6169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76200</xdr:rowOff>
    </xdr:from>
    <xdr:to>
      <xdr:col>74</xdr:col>
      <xdr:colOff>31750</xdr:colOff>
      <xdr:row>39</xdr:row>
      <xdr:rowOff>6350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4732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16527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4401800" y="636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19050</xdr:rowOff>
    </xdr:from>
    <xdr:to>
      <xdr:col>69</xdr:col>
      <xdr:colOff>142875</xdr:colOff>
      <xdr:row>39</xdr:row>
      <xdr:rowOff>120650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38430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130827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3512800" y="647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57150</xdr:rowOff>
    </xdr:from>
    <xdr:to>
      <xdr:col>65</xdr:col>
      <xdr:colOff>53975</xdr:colOff>
      <xdr:row>38</xdr:row>
      <xdr:rowOff>158750</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29540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2623800" y="634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26</a:t>
          </a:r>
          <a:r>
            <a:rPr kumimoji="1" lang="ja-JP" altLang="en-US" sz="1100">
              <a:latin typeface="ＭＳ Ｐゴシック" panose="020B0600070205080204" pitchFamily="50" charset="-128"/>
              <a:ea typeface="ＭＳ Ｐゴシック" panose="020B0600070205080204" pitchFamily="50" charset="-128"/>
            </a:rPr>
            <a:t>年度については、平成</a:t>
          </a:r>
          <a:r>
            <a:rPr kumimoji="1" lang="en-US" altLang="ja-JP" sz="1100">
              <a:latin typeface="ＭＳ Ｐゴシック" panose="020B0600070205080204" pitchFamily="50" charset="-128"/>
              <a:ea typeface="ＭＳ Ｐゴシック" panose="020B0600070205080204" pitchFamily="50" charset="-128"/>
            </a:rPr>
            <a:t>25</a:t>
          </a:r>
          <a:r>
            <a:rPr kumimoji="1" lang="ja-JP" altLang="en-US" sz="1100">
              <a:latin typeface="ＭＳ Ｐゴシック" panose="020B0600070205080204" pitchFamily="50" charset="-128"/>
              <a:ea typeface="ＭＳ Ｐゴシック" panose="020B0600070205080204" pitchFamily="50" charset="-128"/>
            </a:rPr>
            <a:t>年度で償還終了するものが多く、前年度から</a:t>
          </a:r>
          <a:r>
            <a:rPr kumimoji="1" lang="en-US" altLang="ja-JP" sz="1100">
              <a:latin typeface="ＭＳ Ｐゴシック" panose="020B0600070205080204" pitchFamily="50" charset="-128"/>
              <a:ea typeface="ＭＳ Ｐゴシック" panose="020B0600070205080204" pitchFamily="50" charset="-128"/>
            </a:rPr>
            <a:t>1.1</a:t>
          </a:r>
          <a:r>
            <a:rPr kumimoji="1" lang="ja-JP" altLang="en-US" sz="1100">
              <a:latin typeface="ＭＳ Ｐゴシック" panose="020B0600070205080204" pitchFamily="50" charset="-128"/>
              <a:ea typeface="ＭＳ Ｐゴシック" panose="020B0600070205080204" pitchFamily="50" charset="-128"/>
            </a:rPr>
            <a:t>ポイント低下した。</a:t>
          </a:r>
        </a:p>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年度、平成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年度と</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か年続けて上昇しているのは、臨時財政対策債にかかる償還が増加していること、土地開発公社に代わる用地の先行取得の手段として活用している公共用地先行取得事業債の償還が本格化していること等によるもの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については、公債費の経常一般財源は前年度と同程度であるが、府費負担教職員制度の見直しの影響により人件費の経常収支比率の構成比が大幅に上昇したため、相対的に公債費の経常収支比率は低下した。</a:t>
          </a:r>
        </a:p>
      </xdr:txBody>
    </xdr:sp>
    <xdr:clientData/>
  </xdr:twoCellAnchor>
  <xdr:oneCellAnchor>
    <xdr:from>
      <xdr:col>3</xdr:col>
      <xdr:colOff>123825</xdr:colOff>
      <xdr:row>69</xdr:row>
      <xdr:rowOff>107950</xdr:rowOff>
    </xdr:from>
    <xdr:ext cx="298543" cy="225703"/>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9" name="公債費グラフ枠">
          <a:extLst>
            <a:ext uri="{FF2B5EF4-FFF2-40B4-BE49-F238E27FC236}">
              <a16:creationId xmlns:a16="http://schemas.microsoft.com/office/drawing/2014/main" id="{00000000-0008-0000-0400-000071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101600</xdr:rowOff>
    </xdr:from>
    <xdr:to>
      <xdr:col>24</xdr:col>
      <xdr:colOff>25400</xdr:colOff>
      <xdr:row>80</xdr:row>
      <xdr:rowOff>152400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4826000" y="12446000"/>
          <a:ext cx="0" cy="1422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124477</xdr:rowOff>
    </xdr:from>
    <xdr:ext cx="762000" cy="259045"/>
    <xdr:sp macro="" textlink="">
      <xdr:nvSpPr>
        <xdr:cNvPr id="371" name="公債費最小値テキスト">
          <a:extLst>
            <a:ext uri="{FF2B5EF4-FFF2-40B4-BE49-F238E27FC236}">
              <a16:creationId xmlns:a16="http://schemas.microsoft.com/office/drawing/2014/main" id="{00000000-0008-0000-0400-000073010000}"/>
            </a:ext>
          </a:extLst>
        </xdr:cNvPr>
        <xdr:cNvSpPr txBox="1"/>
      </xdr:nvSpPr>
      <xdr:spPr>
        <a:xfrm>
          <a:off x="4914900" y="1384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152400</xdr:rowOff>
    </xdr:from>
    <xdr:to>
      <xdr:col>24</xdr:col>
      <xdr:colOff>114300</xdr:colOff>
      <xdr:row>80</xdr:row>
      <xdr:rowOff>152400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4737100" y="1386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16527</xdr:rowOff>
    </xdr:from>
    <xdr:ext cx="762000" cy="259045"/>
    <xdr:sp macro="" textlink="">
      <xdr:nvSpPr>
        <xdr:cNvPr id="373" name="公債費最大値テキスト">
          <a:extLst>
            <a:ext uri="{FF2B5EF4-FFF2-40B4-BE49-F238E27FC236}">
              <a16:creationId xmlns:a16="http://schemas.microsoft.com/office/drawing/2014/main" id="{00000000-0008-0000-0400-000075010000}"/>
            </a:ext>
          </a:extLst>
        </xdr:cNvPr>
        <xdr:cNvSpPr txBox="1"/>
      </xdr:nvSpPr>
      <xdr:spPr>
        <a:xfrm>
          <a:off x="4914900" y="1218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101600</xdr:rowOff>
    </xdr:from>
    <xdr:to>
      <xdr:col>24</xdr:col>
      <xdr:colOff>114300</xdr:colOff>
      <xdr:row>72</xdr:row>
      <xdr:rowOff>101600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4737100" y="1244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73</xdr:row>
      <xdr:rowOff>31750</xdr:rowOff>
    </xdr:from>
    <xdr:to>
      <xdr:col>24</xdr:col>
      <xdr:colOff>25400</xdr:colOff>
      <xdr:row>74</xdr:row>
      <xdr:rowOff>165100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3987800" y="12547600"/>
          <a:ext cx="8382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92727</xdr:rowOff>
    </xdr:from>
    <xdr:ext cx="762000" cy="259045"/>
    <xdr:sp macro="" textlink="">
      <xdr:nvSpPr>
        <xdr:cNvPr id="376" name="公債費平均値テキスト">
          <a:extLst>
            <a:ext uri="{FF2B5EF4-FFF2-40B4-BE49-F238E27FC236}">
              <a16:creationId xmlns:a16="http://schemas.microsoft.com/office/drawing/2014/main" id="{00000000-0008-0000-0400-000078010000}"/>
            </a:ext>
          </a:extLst>
        </xdr:cNvPr>
        <xdr:cNvSpPr txBox="1"/>
      </xdr:nvSpPr>
      <xdr:spPr>
        <a:xfrm>
          <a:off x="4914900" y="12951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120650</xdr:rowOff>
    </xdr:from>
    <xdr:to>
      <xdr:col>24</xdr:col>
      <xdr:colOff>76200</xdr:colOff>
      <xdr:row>76</xdr:row>
      <xdr:rowOff>50800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4775200" y="1297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88900</xdr:rowOff>
    </xdr:from>
    <xdr:to>
      <xdr:col>19</xdr:col>
      <xdr:colOff>187325</xdr:colOff>
      <xdr:row>74</xdr:row>
      <xdr:rowOff>165100</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a:off x="3098800" y="127762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158750</xdr:rowOff>
    </xdr:from>
    <xdr:to>
      <xdr:col>20</xdr:col>
      <xdr:colOff>38100</xdr:colOff>
      <xdr:row>78</xdr:row>
      <xdr:rowOff>88900</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3937000" y="1336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73677</xdr:rowOff>
    </xdr:from>
    <xdr:ext cx="7366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606800" y="1344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50800</xdr:rowOff>
    </xdr:from>
    <xdr:to>
      <xdr:col>15</xdr:col>
      <xdr:colOff>98425</xdr:colOff>
      <xdr:row>74</xdr:row>
      <xdr:rowOff>88900</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a:off x="2209800" y="12738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146050</xdr:rowOff>
    </xdr:from>
    <xdr:to>
      <xdr:col>15</xdr:col>
      <xdr:colOff>149225</xdr:colOff>
      <xdr:row>78</xdr:row>
      <xdr:rowOff>76200</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3048000" y="1334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60977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717800" y="1343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50800</xdr:rowOff>
    </xdr:from>
    <xdr:to>
      <xdr:col>11</xdr:col>
      <xdr:colOff>9525</xdr:colOff>
      <xdr:row>75</xdr:row>
      <xdr:rowOff>19050</xdr:rowOff>
    </xdr:to>
    <xdr:cxnSp macro="">
      <xdr:nvCxnSpPr>
        <xdr:cNvPr id="384" name="直線コネクタ 383">
          <a:extLst>
            <a:ext uri="{FF2B5EF4-FFF2-40B4-BE49-F238E27FC236}">
              <a16:creationId xmlns:a16="http://schemas.microsoft.com/office/drawing/2014/main" id="{00000000-0008-0000-0400-000080010000}"/>
            </a:ext>
          </a:extLst>
        </xdr:cNvPr>
        <xdr:cNvCxnSpPr/>
      </xdr:nvCxnSpPr>
      <xdr:spPr>
        <a:xfrm flipV="1">
          <a:off x="1320800" y="127381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12700</xdr:rowOff>
    </xdr:from>
    <xdr:to>
      <xdr:col>11</xdr:col>
      <xdr:colOff>60325</xdr:colOff>
      <xdr:row>78</xdr:row>
      <xdr:rowOff>114300</xdr:rowOff>
    </xdr:to>
    <xdr:sp macro="" textlink="">
      <xdr:nvSpPr>
        <xdr:cNvPr id="385" name="フローチャート: 判断 384">
          <a:extLst>
            <a:ext uri="{FF2B5EF4-FFF2-40B4-BE49-F238E27FC236}">
              <a16:creationId xmlns:a16="http://schemas.microsoft.com/office/drawing/2014/main" id="{00000000-0008-0000-0400-000081010000}"/>
            </a:ext>
          </a:extLst>
        </xdr:cNvPr>
        <xdr:cNvSpPr/>
      </xdr:nvSpPr>
      <xdr:spPr>
        <a:xfrm>
          <a:off x="2159000" y="1338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99077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828800" y="1347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76200</xdr:rowOff>
    </xdr:from>
    <xdr:to>
      <xdr:col>6</xdr:col>
      <xdr:colOff>171450</xdr:colOff>
      <xdr:row>79</xdr:row>
      <xdr:rowOff>6350</xdr:rowOff>
    </xdr:to>
    <xdr:sp macro="" textlink="">
      <xdr:nvSpPr>
        <xdr:cNvPr id="387" name="フローチャート: 判断 386">
          <a:extLst>
            <a:ext uri="{FF2B5EF4-FFF2-40B4-BE49-F238E27FC236}">
              <a16:creationId xmlns:a16="http://schemas.microsoft.com/office/drawing/2014/main" id="{00000000-0008-0000-0400-000083010000}"/>
            </a:ext>
          </a:extLst>
        </xdr:cNvPr>
        <xdr:cNvSpPr/>
      </xdr:nvSpPr>
      <xdr:spPr>
        <a:xfrm>
          <a:off x="1270000" y="1344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162577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9398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72</xdr:row>
      <xdr:rowOff>152400</xdr:rowOff>
    </xdr:from>
    <xdr:to>
      <xdr:col>24</xdr:col>
      <xdr:colOff>76200</xdr:colOff>
      <xdr:row>73</xdr:row>
      <xdr:rowOff>82550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4775200" y="1249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60977</xdr:rowOff>
    </xdr:from>
    <xdr:ext cx="762000" cy="259045"/>
    <xdr:sp macro="" textlink="">
      <xdr:nvSpPr>
        <xdr:cNvPr id="395" name="公債費該当値テキスト">
          <a:extLst>
            <a:ext uri="{FF2B5EF4-FFF2-40B4-BE49-F238E27FC236}">
              <a16:creationId xmlns:a16="http://schemas.microsoft.com/office/drawing/2014/main" id="{00000000-0008-0000-0400-00008B010000}"/>
            </a:ext>
          </a:extLst>
        </xdr:cNvPr>
        <xdr:cNvSpPr txBox="1"/>
      </xdr:nvSpPr>
      <xdr:spPr>
        <a:xfrm>
          <a:off x="4914900" y="1240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114300</xdr:rowOff>
    </xdr:from>
    <xdr:to>
      <xdr:col>20</xdr:col>
      <xdr:colOff>38100</xdr:colOff>
      <xdr:row>75</xdr:row>
      <xdr:rowOff>44450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3937000" y="1280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54627</xdr:rowOff>
    </xdr:from>
    <xdr:ext cx="7366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3606800" y="1257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38100</xdr:rowOff>
    </xdr:from>
    <xdr:to>
      <xdr:col>15</xdr:col>
      <xdr:colOff>149225</xdr:colOff>
      <xdr:row>74</xdr:row>
      <xdr:rowOff>139700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3048000" y="1272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149877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2717800" y="1249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0</xdr:rowOff>
    </xdr:from>
    <xdr:to>
      <xdr:col>11</xdr:col>
      <xdr:colOff>60325</xdr:colOff>
      <xdr:row>74</xdr:row>
      <xdr:rowOff>101600</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2159000" y="1268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111777</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828800" y="1245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139700</xdr:rowOff>
    </xdr:from>
    <xdr:to>
      <xdr:col>6</xdr:col>
      <xdr:colOff>171450</xdr:colOff>
      <xdr:row>75</xdr:row>
      <xdr:rowOff>69850</xdr:rowOff>
    </xdr:to>
    <xdr:sp macro="" textlink="">
      <xdr:nvSpPr>
        <xdr:cNvPr id="402" name="楕円 401">
          <a:extLst>
            <a:ext uri="{FF2B5EF4-FFF2-40B4-BE49-F238E27FC236}">
              <a16:creationId xmlns:a16="http://schemas.microsoft.com/office/drawing/2014/main" id="{00000000-0008-0000-0400-000092010000}"/>
            </a:ext>
          </a:extLst>
        </xdr:cNvPr>
        <xdr:cNvSpPr/>
      </xdr:nvSpPr>
      <xdr:spPr>
        <a:xfrm>
          <a:off x="1270000" y="1282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80027</xdr:rowOff>
    </xdr:from>
    <xdr:ext cx="762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939800" y="1259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3" name="正方形/長方形 412">
          <a:extLst>
            <a:ext uri="{FF2B5EF4-FFF2-40B4-BE49-F238E27FC236}">
              <a16:creationId xmlns:a16="http://schemas.microsoft.com/office/drawing/2014/main" id="{00000000-0008-0000-0400-00009D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年度は人件費、平成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年度は扶助費が増加したことにより、指数が過去</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年と比較して高い水準となっている。平成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年度は、府費負担教職員制度の見直しにより、指数がさらに上昇した。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社会保障関係経費の適正化に資する施策を実施するとともに、市税の徴収強化等による歳入の確保や、要員管理等行財政改革を一層推進し、指数の改善に努める。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2" name="公債費以外グラフ枠">
          <a:extLst>
            <a:ext uri="{FF2B5EF4-FFF2-40B4-BE49-F238E27FC236}">
              <a16:creationId xmlns:a16="http://schemas.microsoft.com/office/drawing/2014/main" id="{00000000-0008-0000-0400-0000B0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146050</xdr:rowOff>
    </xdr:from>
    <xdr:to>
      <xdr:col>82</xdr:col>
      <xdr:colOff>107950</xdr:colOff>
      <xdr:row>82</xdr:row>
      <xdr:rowOff>18143</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6510000" y="12661900"/>
          <a:ext cx="0" cy="14151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161670</xdr:rowOff>
    </xdr:from>
    <xdr:ext cx="762000" cy="259045"/>
    <xdr:sp macro="" textlink="">
      <xdr:nvSpPr>
        <xdr:cNvPr id="434" name="公債費以外最小値テキスト">
          <a:extLst>
            <a:ext uri="{FF2B5EF4-FFF2-40B4-BE49-F238E27FC236}">
              <a16:creationId xmlns:a16="http://schemas.microsoft.com/office/drawing/2014/main" id="{00000000-0008-0000-0400-0000B2010000}"/>
            </a:ext>
          </a:extLst>
        </xdr:cNvPr>
        <xdr:cNvSpPr txBox="1"/>
      </xdr:nvSpPr>
      <xdr:spPr>
        <a:xfrm>
          <a:off x="16598900" y="14049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18143</xdr:rowOff>
    </xdr:from>
    <xdr:to>
      <xdr:col>82</xdr:col>
      <xdr:colOff>196850</xdr:colOff>
      <xdr:row>82</xdr:row>
      <xdr:rowOff>18143</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6421100" y="14077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60977</xdr:rowOff>
    </xdr:from>
    <xdr:ext cx="762000" cy="259045"/>
    <xdr:sp macro="" textlink="">
      <xdr:nvSpPr>
        <xdr:cNvPr id="436" name="公債費以外最大値テキスト">
          <a:extLst>
            <a:ext uri="{FF2B5EF4-FFF2-40B4-BE49-F238E27FC236}">
              <a16:creationId xmlns:a16="http://schemas.microsoft.com/office/drawing/2014/main" id="{00000000-0008-0000-0400-0000B4010000}"/>
            </a:ext>
          </a:extLst>
        </xdr:cNvPr>
        <xdr:cNvSpPr txBox="1"/>
      </xdr:nvSpPr>
      <xdr:spPr>
        <a:xfrm>
          <a:off x="16598900" y="1240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146050</xdr:rowOff>
    </xdr:from>
    <xdr:to>
      <xdr:col>82</xdr:col>
      <xdr:colOff>196850</xdr:colOff>
      <xdr:row>73</xdr:row>
      <xdr:rowOff>146050</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6421100" y="12661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75293</xdr:rowOff>
    </xdr:from>
    <xdr:to>
      <xdr:col>82</xdr:col>
      <xdr:colOff>107950</xdr:colOff>
      <xdr:row>81</xdr:row>
      <xdr:rowOff>26307</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5671800" y="13619843"/>
          <a:ext cx="838200" cy="293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5641</xdr:rowOff>
    </xdr:from>
    <xdr:ext cx="762000" cy="259045"/>
    <xdr:sp macro="" textlink="">
      <xdr:nvSpPr>
        <xdr:cNvPr id="439" name="公債費以外平均値テキスト">
          <a:extLst>
            <a:ext uri="{FF2B5EF4-FFF2-40B4-BE49-F238E27FC236}">
              <a16:creationId xmlns:a16="http://schemas.microsoft.com/office/drawing/2014/main" id="{00000000-0008-0000-0400-0000B7010000}"/>
            </a:ext>
          </a:extLst>
        </xdr:cNvPr>
        <xdr:cNvSpPr txBox="1"/>
      </xdr:nvSpPr>
      <xdr:spPr>
        <a:xfrm>
          <a:off x="16598900" y="132072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160564</xdr:rowOff>
    </xdr:from>
    <xdr:to>
      <xdr:col>82</xdr:col>
      <xdr:colOff>158750</xdr:colOff>
      <xdr:row>78</xdr:row>
      <xdr:rowOff>90714</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6459200" y="1336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75293</xdr:rowOff>
    </xdr:from>
    <xdr:to>
      <xdr:col>78</xdr:col>
      <xdr:colOff>69850</xdr:colOff>
      <xdr:row>79</xdr:row>
      <xdr:rowOff>86179</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flipV="1">
          <a:off x="14782800" y="13619843"/>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81643</xdr:rowOff>
    </xdr:from>
    <xdr:to>
      <xdr:col>78</xdr:col>
      <xdr:colOff>120650</xdr:colOff>
      <xdr:row>77</xdr:row>
      <xdr:rowOff>11793</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5621000" y="1311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21970</xdr:rowOff>
    </xdr:from>
    <xdr:ext cx="7366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290800" y="12880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116114</xdr:rowOff>
    </xdr:from>
    <xdr:to>
      <xdr:col>73</xdr:col>
      <xdr:colOff>180975</xdr:colOff>
      <xdr:row>79</xdr:row>
      <xdr:rowOff>86179</xdr:rowOff>
    </xdr:to>
    <xdr:cxnSp macro="">
      <xdr:nvCxnSpPr>
        <xdr:cNvPr id="444" name="直線コネクタ 443">
          <a:extLst>
            <a:ext uri="{FF2B5EF4-FFF2-40B4-BE49-F238E27FC236}">
              <a16:creationId xmlns:a16="http://schemas.microsoft.com/office/drawing/2014/main" id="{00000000-0008-0000-0400-0000BC010000}"/>
            </a:ext>
          </a:extLst>
        </xdr:cNvPr>
        <xdr:cNvCxnSpPr/>
      </xdr:nvCxnSpPr>
      <xdr:spPr>
        <a:xfrm>
          <a:off x="13893800" y="13489214"/>
          <a:ext cx="889000" cy="14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24493</xdr:rowOff>
    </xdr:from>
    <xdr:to>
      <xdr:col>74</xdr:col>
      <xdr:colOff>31750</xdr:colOff>
      <xdr:row>75</xdr:row>
      <xdr:rowOff>126093</xdr:rowOff>
    </xdr:to>
    <xdr:sp macro="" textlink="">
      <xdr:nvSpPr>
        <xdr:cNvPr id="445" name="フローチャート: 判断 444">
          <a:extLst>
            <a:ext uri="{FF2B5EF4-FFF2-40B4-BE49-F238E27FC236}">
              <a16:creationId xmlns:a16="http://schemas.microsoft.com/office/drawing/2014/main" id="{00000000-0008-0000-0400-0000BD010000}"/>
            </a:ext>
          </a:extLst>
        </xdr:cNvPr>
        <xdr:cNvSpPr/>
      </xdr:nvSpPr>
      <xdr:spPr>
        <a:xfrm>
          <a:off x="14732000" y="12883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136270</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401800" y="1265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105229</xdr:rowOff>
    </xdr:from>
    <xdr:to>
      <xdr:col>69</xdr:col>
      <xdr:colOff>92075</xdr:colOff>
      <xdr:row>78</xdr:row>
      <xdr:rowOff>116114</xdr:rowOff>
    </xdr:to>
    <xdr:cxnSp macro="">
      <xdr:nvCxnSpPr>
        <xdr:cNvPr id="447" name="直線コネクタ 446">
          <a:extLst>
            <a:ext uri="{FF2B5EF4-FFF2-40B4-BE49-F238E27FC236}">
              <a16:creationId xmlns:a16="http://schemas.microsoft.com/office/drawing/2014/main" id="{00000000-0008-0000-0400-0000BF010000}"/>
            </a:ext>
          </a:extLst>
        </xdr:cNvPr>
        <xdr:cNvCxnSpPr/>
      </xdr:nvCxnSpPr>
      <xdr:spPr>
        <a:xfrm>
          <a:off x="13004800" y="13478329"/>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122465</xdr:rowOff>
    </xdr:from>
    <xdr:to>
      <xdr:col>69</xdr:col>
      <xdr:colOff>142875</xdr:colOff>
      <xdr:row>76</xdr:row>
      <xdr:rowOff>52614</xdr:rowOff>
    </xdr:to>
    <xdr:sp macro="" textlink="">
      <xdr:nvSpPr>
        <xdr:cNvPr id="448" name="フローチャート: 判断 447">
          <a:extLst>
            <a:ext uri="{FF2B5EF4-FFF2-40B4-BE49-F238E27FC236}">
              <a16:creationId xmlns:a16="http://schemas.microsoft.com/office/drawing/2014/main" id="{00000000-0008-0000-0400-0000C0010000}"/>
            </a:ext>
          </a:extLst>
        </xdr:cNvPr>
        <xdr:cNvSpPr/>
      </xdr:nvSpPr>
      <xdr:spPr>
        <a:xfrm>
          <a:off x="13843000" y="1298121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62792</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512800" y="1275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108857</xdr:rowOff>
    </xdr:from>
    <xdr:to>
      <xdr:col>65</xdr:col>
      <xdr:colOff>53975</xdr:colOff>
      <xdr:row>75</xdr:row>
      <xdr:rowOff>39007</xdr:rowOff>
    </xdr:to>
    <xdr:sp macro="" textlink="">
      <xdr:nvSpPr>
        <xdr:cNvPr id="450" name="フローチャート: 判断 449">
          <a:extLst>
            <a:ext uri="{FF2B5EF4-FFF2-40B4-BE49-F238E27FC236}">
              <a16:creationId xmlns:a16="http://schemas.microsoft.com/office/drawing/2014/main" id="{00000000-0008-0000-0400-0000C2010000}"/>
            </a:ext>
          </a:extLst>
        </xdr:cNvPr>
        <xdr:cNvSpPr/>
      </xdr:nvSpPr>
      <xdr:spPr>
        <a:xfrm>
          <a:off x="12954000" y="1279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49184</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623800" y="1256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80</xdr:row>
      <xdr:rowOff>146957</xdr:rowOff>
    </xdr:from>
    <xdr:to>
      <xdr:col>82</xdr:col>
      <xdr:colOff>158750</xdr:colOff>
      <xdr:row>81</xdr:row>
      <xdr:rowOff>77107</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6459200" y="1386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80</xdr:row>
      <xdr:rowOff>119034</xdr:rowOff>
    </xdr:from>
    <xdr:ext cx="762000" cy="259045"/>
    <xdr:sp macro="" textlink="">
      <xdr:nvSpPr>
        <xdr:cNvPr id="458" name="公債費以外該当値テキスト">
          <a:extLst>
            <a:ext uri="{FF2B5EF4-FFF2-40B4-BE49-F238E27FC236}">
              <a16:creationId xmlns:a16="http://schemas.microsoft.com/office/drawing/2014/main" id="{00000000-0008-0000-0400-0000CA010000}"/>
            </a:ext>
          </a:extLst>
        </xdr:cNvPr>
        <xdr:cNvSpPr txBox="1"/>
      </xdr:nvSpPr>
      <xdr:spPr>
        <a:xfrm>
          <a:off x="16598900" y="1383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24493</xdr:rowOff>
    </xdr:from>
    <xdr:to>
      <xdr:col>78</xdr:col>
      <xdr:colOff>120650</xdr:colOff>
      <xdr:row>79</xdr:row>
      <xdr:rowOff>126093</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5621000" y="1356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110870</xdr:rowOff>
    </xdr:from>
    <xdr:ext cx="7366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5290800" y="13655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35379</xdr:rowOff>
    </xdr:from>
    <xdr:to>
      <xdr:col>74</xdr:col>
      <xdr:colOff>31750</xdr:colOff>
      <xdr:row>79</xdr:row>
      <xdr:rowOff>136979</xdr:rowOff>
    </xdr:to>
    <xdr:sp macro="" textlink="">
      <xdr:nvSpPr>
        <xdr:cNvPr id="461" name="楕円 460">
          <a:extLst>
            <a:ext uri="{FF2B5EF4-FFF2-40B4-BE49-F238E27FC236}">
              <a16:creationId xmlns:a16="http://schemas.microsoft.com/office/drawing/2014/main" id="{00000000-0008-0000-0400-0000CD010000}"/>
            </a:ext>
          </a:extLst>
        </xdr:cNvPr>
        <xdr:cNvSpPr/>
      </xdr:nvSpPr>
      <xdr:spPr>
        <a:xfrm>
          <a:off x="14732000" y="13579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121756</xdr:rowOff>
    </xdr:from>
    <xdr:ext cx="762000" cy="259045"/>
    <xdr:sp macro="" textlink="">
      <xdr:nvSpPr>
        <xdr:cNvPr id="462" name="テキスト ボックス 461">
          <a:extLst>
            <a:ext uri="{FF2B5EF4-FFF2-40B4-BE49-F238E27FC236}">
              <a16:creationId xmlns:a16="http://schemas.microsoft.com/office/drawing/2014/main" id="{00000000-0008-0000-0400-0000CE010000}"/>
            </a:ext>
          </a:extLst>
        </xdr:cNvPr>
        <xdr:cNvSpPr txBox="1"/>
      </xdr:nvSpPr>
      <xdr:spPr>
        <a:xfrm>
          <a:off x="14401800" y="13666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65314</xdr:rowOff>
    </xdr:from>
    <xdr:to>
      <xdr:col>69</xdr:col>
      <xdr:colOff>142875</xdr:colOff>
      <xdr:row>78</xdr:row>
      <xdr:rowOff>166914</xdr:rowOff>
    </xdr:to>
    <xdr:sp macro="" textlink="">
      <xdr:nvSpPr>
        <xdr:cNvPr id="463" name="楕円 462">
          <a:extLst>
            <a:ext uri="{FF2B5EF4-FFF2-40B4-BE49-F238E27FC236}">
              <a16:creationId xmlns:a16="http://schemas.microsoft.com/office/drawing/2014/main" id="{00000000-0008-0000-0400-0000CF010000}"/>
            </a:ext>
          </a:extLst>
        </xdr:cNvPr>
        <xdr:cNvSpPr/>
      </xdr:nvSpPr>
      <xdr:spPr>
        <a:xfrm>
          <a:off x="13843000" y="13438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151691</xdr:rowOff>
    </xdr:from>
    <xdr:ext cx="762000" cy="259045"/>
    <xdr:sp macro="" textlink="">
      <xdr:nvSpPr>
        <xdr:cNvPr id="464" name="テキスト ボックス 463">
          <a:extLst>
            <a:ext uri="{FF2B5EF4-FFF2-40B4-BE49-F238E27FC236}">
              <a16:creationId xmlns:a16="http://schemas.microsoft.com/office/drawing/2014/main" id="{00000000-0008-0000-0400-0000D0010000}"/>
            </a:ext>
          </a:extLst>
        </xdr:cNvPr>
        <xdr:cNvSpPr txBox="1"/>
      </xdr:nvSpPr>
      <xdr:spPr>
        <a:xfrm>
          <a:off x="13512800" y="13524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54429</xdr:rowOff>
    </xdr:from>
    <xdr:to>
      <xdr:col>65</xdr:col>
      <xdr:colOff>53975</xdr:colOff>
      <xdr:row>78</xdr:row>
      <xdr:rowOff>156029</xdr:rowOff>
    </xdr:to>
    <xdr:sp macro="" textlink="">
      <xdr:nvSpPr>
        <xdr:cNvPr id="465" name="楕円 464">
          <a:extLst>
            <a:ext uri="{FF2B5EF4-FFF2-40B4-BE49-F238E27FC236}">
              <a16:creationId xmlns:a16="http://schemas.microsoft.com/office/drawing/2014/main" id="{00000000-0008-0000-0400-0000D1010000}"/>
            </a:ext>
          </a:extLst>
        </xdr:cNvPr>
        <xdr:cNvSpPr/>
      </xdr:nvSpPr>
      <xdr:spPr>
        <a:xfrm>
          <a:off x="12954000" y="13427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140806</xdr:rowOff>
    </xdr:from>
    <xdr:ext cx="762000" cy="259045"/>
    <xdr:sp macro="" textlink="">
      <xdr:nvSpPr>
        <xdr:cNvPr id="466" name="テキスト ボックス 465">
          <a:extLst>
            <a:ext uri="{FF2B5EF4-FFF2-40B4-BE49-F238E27FC236}">
              <a16:creationId xmlns:a16="http://schemas.microsoft.com/office/drawing/2014/main" id="{00000000-0008-0000-0400-0000D2010000}"/>
            </a:ext>
          </a:extLst>
        </xdr:cNvPr>
        <xdr:cNvSpPr txBox="1"/>
      </xdr:nvSpPr>
      <xdr:spPr>
        <a:xfrm>
          <a:off x="12623800" y="13513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大阪府堺市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66497</xdr:rowOff>
    </xdr:from>
    <xdr:to>
      <xdr:col>29</xdr:col>
      <xdr:colOff>127000</xdr:colOff>
      <xdr:row>17</xdr:row>
      <xdr:rowOff>14354</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171522"/>
          <a:ext cx="0" cy="8051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16</xdr:row>
      <xdr:rowOff>157881</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2948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17</xdr:row>
      <xdr:rowOff>14354</xdr:rowOff>
    </xdr:from>
    <xdr:to>
      <xdr:col>30</xdr:col>
      <xdr:colOff>25400</xdr:colOff>
      <xdr:row>17</xdr:row>
      <xdr:rowOff>14354</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29766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152874</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914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66497</xdr:rowOff>
    </xdr:from>
    <xdr:to>
      <xdr:col>30</xdr:col>
      <xdr:colOff>25400</xdr:colOff>
      <xdr:row>12</xdr:row>
      <xdr:rowOff>66497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1715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123990</xdr:rowOff>
    </xdr:from>
    <xdr:to>
      <xdr:col>29</xdr:col>
      <xdr:colOff>127000</xdr:colOff>
      <xdr:row>20</xdr:row>
      <xdr:rowOff>12982</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2571915"/>
          <a:ext cx="647700" cy="9176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13</xdr:row>
      <xdr:rowOff>60296</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3367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43769</xdr:rowOff>
    </xdr:from>
    <xdr:to>
      <xdr:col>29</xdr:col>
      <xdr:colOff>177800</xdr:colOff>
      <xdr:row>14</xdr:row>
      <xdr:rowOff>145369</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4916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165458</xdr:rowOff>
    </xdr:from>
    <xdr:to>
      <xdr:col>26</xdr:col>
      <xdr:colOff>50800</xdr:colOff>
      <xdr:row>20</xdr:row>
      <xdr:rowOff>12982</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4305300" y="3470633"/>
          <a:ext cx="698500" cy="189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19</xdr:row>
      <xdr:rowOff>42763</xdr:rowOff>
    </xdr:from>
    <xdr:to>
      <xdr:col>26</xdr:col>
      <xdr:colOff>101600</xdr:colOff>
      <xdr:row>19</xdr:row>
      <xdr:rowOff>144363</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33479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154540</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31168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165458</xdr:rowOff>
    </xdr:from>
    <xdr:to>
      <xdr:col>22</xdr:col>
      <xdr:colOff>114300</xdr:colOff>
      <xdr:row>20</xdr:row>
      <xdr:rowOff>31293</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3470633"/>
          <a:ext cx="698500" cy="372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19</xdr:row>
      <xdr:rowOff>34877</xdr:rowOff>
    </xdr:from>
    <xdr:to>
      <xdr:col>22</xdr:col>
      <xdr:colOff>165100</xdr:colOff>
      <xdr:row>19</xdr:row>
      <xdr:rowOff>136477</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33400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146654</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310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20</xdr:row>
      <xdr:rowOff>31293</xdr:rowOff>
    </xdr:from>
    <xdr:to>
      <xdr:col>18</xdr:col>
      <xdr:colOff>177800</xdr:colOff>
      <xdr:row>20</xdr:row>
      <xdr:rowOff>43111</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3507918"/>
          <a:ext cx="698500" cy="118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19</xdr:row>
      <xdr:rowOff>42604</xdr:rowOff>
    </xdr:from>
    <xdr:to>
      <xdr:col>19</xdr:col>
      <xdr:colOff>38100</xdr:colOff>
      <xdr:row>19</xdr:row>
      <xdr:rowOff>144204</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33477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154380</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3116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69007</xdr:rowOff>
    </xdr:from>
    <xdr:to>
      <xdr:col>15</xdr:col>
      <xdr:colOff>101600</xdr:colOff>
      <xdr:row>19</xdr:row>
      <xdr:rowOff>170607</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3741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9334</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3143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73190</xdr:rowOff>
    </xdr:from>
    <xdr:to>
      <xdr:col>29</xdr:col>
      <xdr:colOff>177800</xdr:colOff>
      <xdr:row>15</xdr:row>
      <xdr:rowOff>3340</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5211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45267</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493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133632</xdr:rowOff>
    </xdr:from>
    <xdr:to>
      <xdr:col>26</xdr:col>
      <xdr:colOff>101600</xdr:colOff>
      <xdr:row>20</xdr:row>
      <xdr:rowOff>63782</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34388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20</xdr:row>
      <xdr:rowOff>48559</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35251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114658</xdr:rowOff>
    </xdr:from>
    <xdr:to>
      <xdr:col>22</xdr:col>
      <xdr:colOff>165100</xdr:colOff>
      <xdr:row>20</xdr:row>
      <xdr:rowOff>44808</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34198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20</xdr:row>
      <xdr:rowOff>29585</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3506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151943</xdr:rowOff>
    </xdr:from>
    <xdr:to>
      <xdr:col>19</xdr:col>
      <xdr:colOff>38100</xdr:colOff>
      <xdr:row>20</xdr:row>
      <xdr:rowOff>82093</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34571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66870</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3543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163761</xdr:rowOff>
    </xdr:from>
    <xdr:to>
      <xdr:col>15</xdr:col>
      <xdr:colOff>101600</xdr:colOff>
      <xdr:row>20</xdr:row>
      <xdr:rowOff>93911</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34689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78688</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3555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146065</xdr:rowOff>
    </xdr:from>
    <xdr:to>
      <xdr:col>29</xdr:col>
      <xdr:colOff>127000</xdr:colOff>
      <xdr:row>37</xdr:row>
      <xdr:rowOff>166365</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070615"/>
          <a:ext cx="0" cy="122045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138442</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263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166365</xdr:rowOff>
    </xdr:from>
    <xdr:to>
      <xdr:col>30</xdr:col>
      <xdr:colOff>25400</xdr:colOff>
      <xdr:row>37</xdr:row>
      <xdr:rowOff>166365</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2910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60992</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5814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146065</xdr:rowOff>
    </xdr:from>
    <xdr:to>
      <xdr:col>30</xdr:col>
      <xdr:colOff>25400</xdr:colOff>
      <xdr:row>33</xdr:row>
      <xdr:rowOff>146065</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07061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318338</xdr:rowOff>
    </xdr:from>
    <xdr:to>
      <xdr:col>29</xdr:col>
      <xdr:colOff>127000</xdr:colOff>
      <xdr:row>35</xdr:row>
      <xdr:rowOff>333563</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003800" y="6928688"/>
          <a:ext cx="647700" cy="152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236059</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65035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48082</xdr:rowOff>
    </xdr:from>
    <xdr:to>
      <xdr:col>29</xdr:col>
      <xdr:colOff>177800</xdr:colOff>
      <xdr:row>35</xdr:row>
      <xdr:rowOff>149682</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66584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333563</xdr:rowOff>
    </xdr:from>
    <xdr:to>
      <xdr:col>26</xdr:col>
      <xdr:colOff>50800</xdr:colOff>
      <xdr:row>35</xdr:row>
      <xdr:rowOff>342890</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4305300" y="6943913"/>
          <a:ext cx="698500" cy="93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34</xdr:row>
      <xdr:rowOff>292319</xdr:rowOff>
    </xdr:from>
    <xdr:to>
      <xdr:col>26</xdr:col>
      <xdr:colOff>101600</xdr:colOff>
      <xdr:row>35</xdr:row>
      <xdr:rowOff>51019</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65597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61196</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3286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342890</xdr:rowOff>
    </xdr:from>
    <xdr:to>
      <xdr:col>22</xdr:col>
      <xdr:colOff>114300</xdr:colOff>
      <xdr:row>36</xdr:row>
      <xdr:rowOff>66146</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3606800" y="6953240"/>
          <a:ext cx="698500" cy="661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214869</xdr:rowOff>
    </xdr:from>
    <xdr:to>
      <xdr:col>22</xdr:col>
      <xdr:colOff>165100</xdr:colOff>
      <xdr:row>34</xdr:row>
      <xdr:rowOff>316469</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64823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326646</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251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33274</xdr:rowOff>
    </xdr:from>
    <xdr:to>
      <xdr:col>18</xdr:col>
      <xdr:colOff>177800</xdr:colOff>
      <xdr:row>36</xdr:row>
      <xdr:rowOff>66146</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2908300" y="6986524"/>
          <a:ext cx="698500" cy="328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136230</xdr:rowOff>
    </xdr:from>
    <xdr:to>
      <xdr:col>19</xdr:col>
      <xdr:colOff>38100</xdr:colOff>
      <xdr:row>34</xdr:row>
      <xdr:rowOff>237830</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64036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248007</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17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155204</xdr:rowOff>
    </xdr:from>
    <xdr:to>
      <xdr:col>15</xdr:col>
      <xdr:colOff>101600</xdr:colOff>
      <xdr:row>34</xdr:row>
      <xdr:rowOff>256804</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64226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266981</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6191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267538</xdr:rowOff>
    </xdr:from>
    <xdr:to>
      <xdr:col>29</xdr:col>
      <xdr:colOff>177800</xdr:colOff>
      <xdr:row>36</xdr:row>
      <xdr:rowOff>26238</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68778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239615</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6849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282763</xdr:rowOff>
    </xdr:from>
    <xdr:to>
      <xdr:col>26</xdr:col>
      <xdr:colOff>101600</xdr:colOff>
      <xdr:row>36</xdr:row>
      <xdr:rowOff>41463</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68931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26240</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69794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292090</xdr:rowOff>
    </xdr:from>
    <xdr:to>
      <xdr:col>22</xdr:col>
      <xdr:colOff>165100</xdr:colOff>
      <xdr:row>36</xdr:row>
      <xdr:rowOff>50790</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69024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35567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6988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15346</xdr:rowOff>
    </xdr:from>
    <xdr:to>
      <xdr:col>19</xdr:col>
      <xdr:colOff>38100</xdr:colOff>
      <xdr:row>36</xdr:row>
      <xdr:rowOff>116946</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69685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101723</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7054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325374</xdr:rowOff>
    </xdr:from>
    <xdr:to>
      <xdr:col>15</xdr:col>
      <xdr:colOff>101600</xdr:colOff>
      <xdr:row>36</xdr:row>
      <xdr:rowOff>84074</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69357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68851</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7022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大阪府堺市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840,622
827,324
149.82
401,827,515
397,393,283
2,542,024
218,625,580
428,454,234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22.9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134374</xdr:rowOff>
    </xdr:from>
    <xdr:to>
      <xdr:col>24</xdr:col>
      <xdr:colOff>62865</xdr:colOff>
      <xdr:row>35</xdr:row>
      <xdr:rowOff>108359</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277874"/>
          <a:ext cx="1270" cy="8312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112186</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112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35</xdr:row>
      <xdr:rowOff>108359</xdr:rowOff>
    </xdr:from>
    <xdr:to>
      <xdr:col>24</xdr:col>
      <xdr:colOff>152400</xdr:colOff>
      <xdr:row>35</xdr:row>
      <xdr:rowOff>108359</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109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81051</xdr:rowOff>
    </xdr:from>
    <xdr:ext cx="599010"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5053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134374</xdr:rowOff>
    </xdr:from>
    <xdr:to>
      <xdr:col>24</xdr:col>
      <xdr:colOff>152400</xdr:colOff>
      <xdr:row>30</xdr:row>
      <xdr:rowOff>134374</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277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82116</xdr:rowOff>
    </xdr:from>
    <xdr:to>
      <xdr:col>24</xdr:col>
      <xdr:colOff>63500</xdr:colOff>
      <xdr:row>39</xdr:row>
      <xdr:rowOff>40556</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flipV="1">
          <a:off x="3797300" y="5739966"/>
          <a:ext cx="838200" cy="987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152033</xdr:rowOff>
    </xdr:from>
    <xdr:ext cx="599010"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54669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129156</xdr:rowOff>
    </xdr:from>
    <xdr:to>
      <xdr:col>24</xdr:col>
      <xdr:colOff>114300</xdr:colOff>
      <xdr:row>33</xdr:row>
      <xdr:rowOff>59306</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5615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134945</xdr:rowOff>
    </xdr:from>
    <xdr:to>
      <xdr:col>19</xdr:col>
      <xdr:colOff>177800</xdr:colOff>
      <xdr:row>39</xdr:row>
      <xdr:rowOff>40556</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2908300" y="6650045"/>
          <a:ext cx="889000" cy="77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38</xdr:row>
      <xdr:rowOff>32848</xdr:rowOff>
    </xdr:from>
    <xdr:to>
      <xdr:col>20</xdr:col>
      <xdr:colOff>38100</xdr:colOff>
      <xdr:row>38</xdr:row>
      <xdr:rowOff>134448</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6547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150974</xdr:rowOff>
    </xdr:from>
    <xdr:ext cx="534377"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530111" y="6323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134945</xdr:rowOff>
    </xdr:from>
    <xdr:to>
      <xdr:col>15</xdr:col>
      <xdr:colOff>50800</xdr:colOff>
      <xdr:row>39</xdr:row>
      <xdr:rowOff>27457</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019300" y="6650045"/>
          <a:ext cx="889000" cy="63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14560</xdr:rowOff>
    </xdr:from>
    <xdr:to>
      <xdr:col>15</xdr:col>
      <xdr:colOff>101600</xdr:colOff>
      <xdr:row>38</xdr:row>
      <xdr:rowOff>116160</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6529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132686</xdr:rowOff>
    </xdr:from>
    <xdr:ext cx="534377"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41111" y="6304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39</xdr:row>
      <xdr:rowOff>18656</xdr:rowOff>
    </xdr:from>
    <xdr:to>
      <xdr:col>10</xdr:col>
      <xdr:colOff>114300</xdr:colOff>
      <xdr:row>39</xdr:row>
      <xdr:rowOff>27457</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a:off x="1130300" y="6705206"/>
          <a:ext cx="889000" cy="8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17874</xdr:rowOff>
    </xdr:from>
    <xdr:to>
      <xdr:col>10</xdr:col>
      <xdr:colOff>165100</xdr:colOff>
      <xdr:row>38</xdr:row>
      <xdr:rowOff>119474</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653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136001</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52111" y="6308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34127</xdr:rowOff>
    </xdr:from>
    <xdr:to>
      <xdr:col>6</xdr:col>
      <xdr:colOff>38100</xdr:colOff>
      <xdr:row>38</xdr:row>
      <xdr:rowOff>135727</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549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152254</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63111" y="6324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31316</xdr:rowOff>
    </xdr:from>
    <xdr:to>
      <xdr:col>24</xdr:col>
      <xdr:colOff>114300</xdr:colOff>
      <xdr:row>33</xdr:row>
      <xdr:rowOff>132916</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5689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9743</xdr:rowOff>
    </xdr:from>
    <xdr:ext cx="599010"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5667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161206</xdr:rowOff>
    </xdr:from>
    <xdr:to>
      <xdr:col>20</xdr:col>
      <xdr:colOff>38100</xdr:colOff>
      <xdr:row>39</xdr:row>
      <xdr:rowOff>91356</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6676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39</xdr:row>
      <xdr:rowOff>82483</xdr:rowOff>
    </xdr:from>
    <xdr:ext cx="534377"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530111" y="6769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84145</xdr:rowOff>
    </xdr:from>
    <xdr:to>
      <xdr:col>15</xdr:col>
      <xdr:colOff>101600</xdr:colOff>
      <xdr:row>39</xdr:row>
      <xdr:rowOff>14295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6599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39</xdr:row>
      <xdr:rowOff>5422</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41111" y="6691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148107</xdr:rowOff>
    </xdr:from>
    <xdr:to>
      <xdr:col>10</xdr:col>
      <xdr:colOff>165100</xdr:colOff>
      <xdr:row>39</xdr:row>
      <xdr:rowOff>78257</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6663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69384</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52111" y="6755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139306</xdr:rowOff>
    </xdr:from>
    <xdr:to>
      <xdr:col>6</xdr:col>
      <xdr:colOff>38100</xdr:colOff>
      <xdr:row>39</xdr:row>
      <xdr:rowOff>69456</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6654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60583</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63111" y="6747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a:extLst>
            <a:ext uri="{FF2B5EF4-FFF2-40B4-BE49-F238E27FC236}">
              <a16:creationId xmlns:a16="http://schemas.microsoft.com/office/drawing/2014/main" id="{00000000-0008-0000-06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112040</xdr:rowOff>
    </xdr:from>
    <xdr:to>
      <xdr:col>24</xdr:col>
      <xdr:colOff>62865</xdr:colOff>
      <xdr:row>59</xdr:row>
      <xdr:rowOff>40648</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flipV="1">
          <a:off x="4633595" y="8684540"/>
          <a:ext cx="1270" cy="1471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44475</xdr:rowOff>
    </xdr:from>
    <xdr:ext cx="534377" cy="259045"/>
    <xdr:sp macro="" textlink="">
      <xdr:nvSpPr>
        <xdr:cNvPr id="111" name="物件費最小値テキスト">
          <a:extLst>
            <a:ext uri="{FF2B5EF4-FFF2-40B4-BE49-F238E27FC236}">
              <a16:creationId xmlns:a16="http://schemas.microsoft.com/office/drawing/2014/main" id="{00000000-0008-0000-0600-00006F000000}"/>
            </a:ext>
          </a:extLst>
        </xdr:cNvPr>
        <xdr:cNvSpPr txBox="1"/>
      </xdr:nvSpPr>
      <xdr:spPr>
        <a:xfrm>
          <a:off x="4686300" y="10160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40648</xdr:rowOff>
    </xdr:from>
    <xdr:to>
      <xdr:col>24</xdr:col>
      <xdr:colOff>152400</xdr:colOff>
      <xdr:row>59</xdr:row>
      <xdr:rowOff>40648</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10156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58717</xdr:rowOff>
    </xdr:from>
    <xdr:ext cx="599010" cy="259045"/>
    <xdr:sp macro="" textlink="">
      <xdr:nvSpPr>
        <xdr:cNvPr id="113" name="物件費最大値テキスト">
          <a:extLst>
            <a:ext uri="{FF2B5EF4-FFF2-40B4-BE49-F238E27FC236}">
              <a16:creationId xmlns:a16="http://schemas.microsoft.com/office/drawing/2014/main" id="{00000000-0008-0000-0600-000071000000}"/>
            </a:ext>
          </a:extLst>
        </xdr:cNvPr>
        <xdr:cNvSpPr txBox="1"/>
      </xdr:nvSpPr>
      <xdr:spPr>
        <a:xfrm>
          <a:off x="4686300" y="8459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112040</xdr:rowOff>
    </xdr:from>
    <xdr:to>
      <xdr:col>24</xdr:col>
      <xdr:colOff>152400</xdr:colOff>
      <xdr:row>50</xdr:row>
      <xdr:rowOff>112040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8684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27549</xdr:rowOff>
    </xdr:from>
    <xdr:to>
      <xdr:col>24</xdr:col>
      <xdr:colOff>63500</xdr:colOff>
      <xdr:row>57</xdr:row>
      <xdr:rowOff>56673</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3797300" y="9800199"/>
          <a:ext cx="838200" cy="29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61932</xdr:rowOff>
    </xdr:from>
    <xdr:ext cx="534377" cy="259045"/>
    <xdr:sp macro="" textlink="">
      <xdr:nvSpPr>
        <xdr:cNvPr id="116" name="物件費平均値テキスト">
          <a:extLst>
            <a:ext uri="{FF2B5EF4-FFF2-40B4-BE49-F238E27FC236}">
              <a16:creationId xmlns:a16="http://schemas.microsoft.com/office/drawing/2014/main" id="{00000000-0008-0000-0600-000074000000}"/>
            </a:ext>
          </a:extLst>
        </xdr:cNvPr>
        <xdr:cNvSpPr txBox="1"/>
      </xdr:nvSpPr>
      <xdr:spPr>
        <a:xfrm>
          <a:off x="4686300" y="98345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83505</xdr:rowOff>
    </xdr:from>
    <xdr:to>
      <xdr:col>24</xdr:col>
      <xdr:colOff>114300</xdr:colOff>
      <xdr:row>58</xdr:row>
      <xdr:rowOff>13655</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4584700" y="9856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56673</xdr:rowOff>
    </xdr:from>
    <xdr:to>
      <xdr:col>19</xdr:col>
      <xdr:colOff>177800</xdr:colOff>
      <xdr:row>57</xdr:row>
      <xdr:rowOff>70777</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2908300" y="9829323"/>
          <a:ext cx="889000" cy="14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89883</xdr:rowOff>
    </xdr:from>
    <xdr:to>
      <xdr:col>20</xdr:col>
      <xdr:colOff>38100</xdr:colOff>
      <xdr:row>58</xdr:row>
      <xdr:rowOff>20033</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3746500" y="9862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11160</xdr:rowOff>
    </xdr:from>
    <xdr:ext cx="534377" cy="259045"/>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3530111" y="9955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70777</xdr:rowOff>
    </xdr:from>
    <xdr:to>
      <xdr:col>15</xdr:col>
      <xdr:colOff>50800</xdr:colOff>
      <xdr:row>57</xdr:row>
      <xdr:rowOff>96334</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019300" y="9843427"/>
          <a:ext cx="889000" cy="25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127602</xdr:rowOff>
    </xdr:from>
    <xdr:to>
      <xdr:col>15</xdr:col>
      <xdr:colOff>101600</xdr:colOff>
      <xdr:row>58</xdr:row>
      <xdr:rowOff>57752</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2857500" y="9900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48879</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2641111" y="9992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96334</xdr:rowOff>
    </xdr:from>
    <xdr:to>
      <xdr:col>10</xdr:col>
      <xdr:colOff>114300</xdr:colOff>
      <xdr:row>57</xdr:row>
      <xdr:rowOff>129299</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1130300" y="9868984"/>
          <a:ext cx="889000" cy="32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139238</xdr:rowOff>
    </xdr:from>
    <xdr:to>
      <xdr:col>10</xdr:col>
      <xdr:colOff>165100</xdr:colOff>
      <xdr:row>58</xdr:row>
      <xdr:rowOff>69388</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968500" y="9911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60515</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1752111" y="10004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18811</xdr:rowOff>
    </xdr:from>
    <xdr:to>
      <xdr:col>6</xdr:col>
      <xdr:colOff>38100</xdr:colOff>
      <xdr:row>58</xdr:row>
      <xdr:rowOff>120411</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079500" y="996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111538</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863111" y="10055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148199</xdr:rowOff>
    </xdr:from>
    <xdr:to>
      <xdr:col>24</xdr:col>
      <xdr:colOff>114300</xdr:colOff>
      <xdr:row>57</xdr:row>
      <xdr:rowOff>78349</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4584700" y="9749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171076</xdr:rowOff>
    </xdr:from>
    <xdr:ext cx="534377" cy="259045"/>
    <xdr:sp macro="" textlink="">
      <xdr:nvSpPr>
        <xdr:cNvPr id="135" name="物件費該当値テキスト">
          <a:extLst>
            <a:ext uri="{FF2B5EF4-FFF2-40B4-BE49-F238E27FC236}">
              <a16:creationId xmlns:a16="http://schemas.microsoft.com/office/drawing/2014/main" id="{00000000-0008-0000-0600-000087000000}"/>
            </a:ext>
          </a:extLst>
        </xdr:cNvPr>
        <xdr:cNvSpPr txBox="1"/>
      </xdr:nvSpPr>
      <xdr:spPr>
        <a:xfrm>
          <a:off x="4686300" y="9600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5873</xdr:rowOff>
    </xdr:from>
    <xdr:to>
      <xdr:col>20</xdr:col>
      <xdr:colOff>38100</xdr:colOff>
      <xdr:row>57</xdr:row>
      <xdr:rowOff>107473</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3746500" y="9778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124000</xdr:rowOff>
    </xdr:from>
    <xdr:ext cx="534377"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530111" y="9553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19977</xdr:rowOff>
    </xdr:from>
    <xdr:to>
      <xdr:col>15</xdr:col>
      <xdr:colOff>101600</xdr:colOff>
      <xdr:row>57</xdr:row>
      <xdr:rowOff>121577</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2857500" y="9792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138104</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641111" y="9567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45534</xdr:rowOff>
    </xdr:from>
    <xdr:to>
      <xdr:col>10</xdr:col>
      <xdr:colOff>165100</xdr:colOff>
      <xdr:row>57</xdr:row>
      <xdr:rowOff>147134</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968500" y="9818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163661</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1752111" y="9593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78499</xdr:rowOff>
    </xdr:from>
    <xdr:to>
      <xdr:col>6</xdr:col>
      <xdr:colOff>38100</xdr:colOff>
      <xdr:row>58</xdr:row>
      <xdr:rowOff>8649</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079500" y="985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25176</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863111" y="9626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139700</xdr:rowOff>
    </xdr:from>
    <xdr:to>
      <xdr:col>28</xdr:col>
      <xdr:colOff>114300</xdr:colOff>
      <xdr:row>79</xdr:row>
      <xdr:rowOff>139700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168927</xdr:rowOff>
    </xdr:from>
    <xdr:ext cx="248786"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513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54627</xdr:rowOff>
    </xdr:from>
    <xdr:ext cx="46717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94821" y="1325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82550</xdr:rowOff>
    </xdr:from>
    <xdr:to>
      <xdr:col>28</xdr:col>
      <xdr:colOff>114300</xdr:colOff>
      <xdr:row>76</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75</xdr:row>
      <xdr:rowOff>111777</xdr:rowOff>
    </xdr:from>
    <xdr:ext cx="46717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94821" y="1297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25400</xdr:rowOff>
    </xdr:from>
    <xdr:to>
      <xdr:col>28</xdr:col>
      <xdr:colOff>114300</xdr:colOff>
      <xdr:row>73</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69</xdr:row>
      <xdr:rowOff>139700</xdr:rowOff>
    </xdr:from>
    <xdr:to>
      <xdr:col>28</xdr:col>
      <xdr:colOff>114300</xdr:colOff>
      <xdr:row>69</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68</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82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145891</xdr:rowOff>
    </xdr:from>
    <xdr:to>
      <xdr:col>24</xdr:col>
      <xdr:colOff>62865</xdr:colOff>
      <xdr:row>78</xdr:row>
      <xdr:rowOff>112364</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147391"/>
          <a:ext cx="1270" cy="13380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116191</xdr:rowOff>
    </xdr:from>
    <xdr:ext cx="469744"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489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112364</xdr:rowOff>
    </xdr:from>
    <xdr:to>
      <xdr:col>24</xdr:col>
      <xdr:colOff>152400</xdr:colOff>
      <xdr:row>78</xdr:row>
      <xdr:rowOff>112364</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485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92568</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922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145891</xdr:rowOff>
    </xdr:from>
    <xdr:to>
      <xdr:col>24</xdr:col>
      <xdr:colOff>152400</xdr:colOff>
      <xdr:row>70</xdr:row>
      <xdr:rowOff>145891</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147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98837</xdr:rowOff>
    </xdr:from>
    <xdr:to>
      <xdr:col>24</xdr:col>
      <xdr:colOff>63500</xdr:colOff>
      <xdr:row>78</xdr:row>
      <xdr:rowOff>104839</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3471937"/>
          <a:ext cx="838200" cy="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158164</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28454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135287</xdr:rowOff>
    </xdr:from>
    <xdr:to>
      <xdr:col>24</xdr:col>
      <xdr:colOff>114300</xdr:colOff>
      <xdr:row>76</xdr:row>
      <xdr:rowOff>65438</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299403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104839</xdr:rowOff>
    </xdr:from>
    <xdr:to>
      <xdr:col>19</xdr:col>
      <xdr:colOff>177800</xdr:colOff>
      <xdr:row>78</xdr:row>
      <xdr:rowOff>107792</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908300" y="13477939"/>
          <a:ext cx="889000" cy="2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161385</xdr:rowOff>
    </xdr:from>
    <xdr:to>
      <xdr:col>20</xdr:col>
      <xdr:colOff>38100</xdr:colOff>
      <xdr:row>76</xdr:row>
      <xdr:rowOff>91535</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02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108062</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2795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102363</xdr:rowOff>
    </xdr:from>
    <xdr:to>
      <xdr:col>15</xdr:col>
      <xdr:colOff>50800</xdr:colOff>
      <xdr:row>78</xdr:row>
      <xdr:rowOff>107792</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2019300" y="13475463"/>
          <a:ext cx="889000" cy="5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3747</xdr:rowOff>
    </xdr:from>
    <xdr:to>
      <xdr:col>15</xdr:col>
      <xdr:colOff>101600</xdr:colOff>
      <xdr:row>76</xdr:row>
      <xdr:rowOff>105347</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033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121873</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2809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102363</xdr:rowOff>
    </xdr:from>
    <xdr:to>
      <xdr:col>10</xdr:col>
      <xdr:colOff>114300</xdr:colOff>
      <xdr:row>78</xdr:row>
      <xdr:rowOff>117411</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30300" y="13475463"/>
          <a:ext cx="889000" cy="15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149194</xdr:rowOff>
    </xdr:from>
    <xdr:to>
      <xdr:col>10</xdr:col>
      <xdr:colOff>165100</xdr:colOff>
      <xdr:row>76</xdr:row>
      <xdr:rowOff>79344</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007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95870</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2783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166719</xdr:rowOff>
    </xdr:from>
    <xdr:to>
      <xdr:col>6</xdr:col>
      <xdr:colOff>38100</xdr:colOff>
      <xdr:row>76</xdr:row>
      <xdr:rowOff>96869</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02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113396</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2800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48037</xdr:rowOff>
    </xdr:from>
    <xdr:to>
      <xdr:col>24</xdr:col>
      <xdr:colOff>114300</xdr:colOff>
      <xdr:row>78</xdr:row>
      <xdr:rowOff>149637</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421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134414</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336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54039</xdr:rowOff>
    </xdr:from>
    <xdr:to>
      <xdr:col>20</xdr:col>
      <xdr:colOff>38100</xdr:colOff>
      <xdr:row>78</xdr:row>
      <xdr:rowOff>155639</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427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146766</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519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56992</xdr:rowOff>
    </xdr:from>
    <xdr:to>
      <xdr:col>15</xdr:col>
      <xdr:colOff>101600</xdr:colOff>
      <xdr:row>78</xdr:row>
      <xdr:rowOff>158592</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43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149719</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522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51563</xdr:rowOff>
    </xdr:from>
    <xdr:to>
      <xdr:col>10</xdr:col>
      <xdr:colOff>165100</xdr:colOff>
      <xdr:row>78</xdr:row>
      <xdr:rowOff>153163</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424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144290</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517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66611</xdr:rowOff>
    </xdr:from>
    <xdr:to>
      <xdr:col>6</xdr:col>
      <xdr:colOff>38100</xdr:colOff>
      <xdr:row>78</xdr:row>
      <xdr:rowOff>168211</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43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159338</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532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133871</xdr:rowOff>
    </xdr:from>
    <xdr:to>
      <xdr:col>24</xdr:col>
      <xdr:colOff>62865</xdr:colOff>
      <xdr:row>99</xdr:row>
      <xdr:rowOff>126949</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564371"/>
          <a:ext cx="1270" cy="1536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130776</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7104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126949</xdr:rowOff>
    </xdr:from>
    <xdr:to>
      <xdr:col>24</xdr:col>
      <xdr:colOff>152400</xdr:colOff>
      <xdr:row>99</xdr:row>
      <xdr:rowOff>126949</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7100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80548</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339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133871</xdr:rowOff>
    </xdr:from>
    <xdr:to>
      <xdr:col>24</xdr:col>
      <xdr:colOff>152400</xdr:colOff>
      <xdr:row>90</xdr:row>
      <xdr:rowOff>133871</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564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163970</xdr:rowOff>
    </xdr:from>
    <xdr:to>
      <xdr:col>24</xdr:col>
      <xdr:colOff>63500</xdr:colOff>
      <xdr:row>95</xdr:row>
      <xdr:rowOff>62345</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3797300" y="16280270"/>
          <a:ext cx="838200" cy="69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133405</xdr:rowOff>
    </xdr:from>
    <xdr:ext cx="599010"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4211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154978</xdr:rowOff>
    </xdr:from>
    <xdr:to>
      <xdr:col>24</xdr:col>
      <xdr:colOff>114300</xdr:colOff>
      <xdr:row>96</xdr:row>
      <xdr:rowOff>85128</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442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62345</xdr:rowOff>
    </xdr:from>
    <xdr:to>
      <xdr:col>19</xdr:col>
      <xdr:colOff>177800</xdr:colOff>
      <xdr:row>95</xdr:row>
      <xdr:rowOff>137477</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908300" y="16350095"/>
          <a:ext cx="889000" cy="75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15811</xdr:rowOff>
    </xdr:from>
    <xdr:to>
      <xdr:col>20</xdr:col>
      <xdr:colOff>38100</xdr:colOff>
      <xdr:row>96</xdr:row>
      <xdr:rowOff>117411</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475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108538</xdr:rowOff>
    </xdr:from>
    <xdr:ext cx="59901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497795" y="16567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137477</xdr:rowOff>
    </xdr:from>
    <xdr:to>
      <xdr:col>15</xdr:col>
      <xdr:colOff>50800</xdr:colOff>
      <xdr:row>95</xdr:row>
      <xdr:rowOff>165328</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425227"/>
          <a:ext cx="889000" cy="27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82677</xdr:rowOff>
    </xdr:from>
    <xdr:to>
      <xdr:col>15</xdr:col>
      <xdr:colOff>101600</xdr:colOff>
      <xdr:row>97</xdr:row>
      <xdr:rowOff>12827</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54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3954</xdr:rowOff>
    </xdr:from>
    <xdr:ext cx="59901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08795" y="16634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165328</xdr:rowOff>
    </xdr:from>
    <xdr:to>
      <xdr:col>10</xdr:col>
      <xdr:colOff>114300</xdr:colOff>
      <xdr:row>96</xdr:row>
      <xdr:rowOff>81268</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453078"/>
          <a:ext cx="889000" cy="87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130670</xdr:rowOff>
    </xdr:from>
    <xdr:to>
      <xdr:col>10</xdr:col>
      <xdr:colOff>165100</xdr:colOff>
      <xdr:row>97</xdr:row>
      <xdr:rowOff>60820</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589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51947</xdr:rowOff>
    </xdr:from>
    <xdr:ext cx="59901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19795" y="16682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35420</xdr:rowOff>
    </xdr:from>
    <xdr:to>
      <xdr:col>6</xdr:col>
      <xdr:colOff>38100</xdr:colOff>
      <xdr:row>97</xdr:row>
      <xdr:rowOff>137020</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666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128147</xdr:rowOff>
    </xdr:from>
    <xdr:ext cx="59901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30795" y="16758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113170</xdr:rowOff>
    </xdr:from>
    <xdr:to>
      <xdr:col>24</xdr:col>
      <xdr:colOff>114300</xdr:colOff>
      <xdr:row>95</xdr:row>
      <xdr:rowOff>43320</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229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136047</xdr:rowOff>
    </xdr:from>
    <xdr:ext cx="599010"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080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11545</xdr:rowOff>
    </xdr:from>
    <xdr:to>
      <xdr:col>20</xdr:col>
      <xdr:colOff>38100</xdr:colOff>
      <xdr:row>95</xdr:row>
      <xdr:rowOff>113145</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29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129672</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497795" y="16074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86677</xdr:rowOff>
    </xdr:from>
    <xdr:to>
      <xdr:col>15</xdr:col>
      <xdr:colOff>101600</xdr:colOff>
      <xdr:row>96</xdr:row>
      <xdr:rowOff>16827</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374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33354</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08795" y="16149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114528</xdr:rowOff>
    </xdr:from>
    <xdr:to>
      <xdr:col>10</xdr:col>
      <xdr:colOff>165100</xdr:colOff>
      <xdr:row>96</xdr:row>
      <xdr:rowOff>44678</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402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61205</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19795" y="16177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30468</xdr:rowOff>
    </xdr:from>
    <xdr:to>
      <xdr:col>6</xdr:col>
      <xdr:colOff>38100</xdr:colOff>
      <xdr:row>96</xdr:row>
      <xdr:rowOff>132068</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489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148595</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30795" y="16264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108953</xdr:rowOff>
    </xdr:from>
    <xdr:to>
      <xdr:col>54</xdr:col>
      <xdr:colOff>189865</xdr:colOff>
      <xdr:row>37</xdr:row>
      <xdr:rowOff>129794</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423903"/>
          <a:ext cx="1270" cy="10495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133621</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477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129794</xdr:rowOff>
    </xdr:from>
    <xdr:to>
      <xdr:col>55</xdr:col>
      <xdr:colOff>88900</xdr:colOff>
      <xdr:row>37</xdr:row>
      <xdr:rowOff>129794</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47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55630</xdr:rowOff>
    </xdr:from>
    <xdr:ext cx="534377"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5199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108953</xdr:rowOff>
    </xdr:from>
    <xdr:to>
      <xdr:col>55</xdr:col>
      <xdr:colOff>88900</xdr:colOff>
      <xdr:row>31</xdr:row>
      <xdr:rowOff>108953</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423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136538</xdr:rowOff>
    </xdr:from>
    <xdr:to>
      <xdr:col>55</xdr:col>
      <xdr:colOff>0</xdr:colOff>
      <xdr:row>34</xdr:row>
      <xdr:rowOff>149263</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9639300" y="5965838"/>
          <a:ext cx="838200" cy="12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93832</xdr:rowOff>
    </xdr:from>
    <xdr:ext cx="534377"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55802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70955</xdr:rowOff>
    </xdr:from>
    <xdr:to>
      <xdr:col>55</xdr:col>
      <xdr:colOff>50800</xdr:colOff>
      <xdr:row>34</xdr:row>
      <xdr:rowOff>1105</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5728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82931</xdr:rowOff>
    </xdr:from>
    <xdr:to>
      <xdr:col>50</xdr:col>
      <xdr:colOff>114300</xdr:colOff>
      <xdr:row>34</xdr:row>
      <xdr:rowOff>149263</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8750300" y="5912231"/>
          <a:ext cx="889000" cy="66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33</xdr:row>
      <xdr:rowOff>59068</xdr:rowOff>
    </xdr:from>
    <xdr:to>
      <xdr:col>50</xdr:col>
      <xdr:colOff>165100</xdr:colOff>
      <xdr:row>33</xdr:row>
      <xdr:rowOff>160668</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5716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32</xdr:row>
      <xdr:rowOff>5745</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72111" y="5492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80645</xdr:rowOff>
    </xdr:from>
    <xdr:to>
      <xdr:col>45</xdr:col>
      <xdr:colOff>177800</xdr:colOff>
      <xdr:row>34</xdr:row>
      <xdr:rowOff>82931</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7861300" y="5909945"/>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36169</xdr:rowOff>
    </xdr:from>
    <xdr:to>
      <xdr:col>46</xdr:col>
      <xdr:colOff>38100</xdr:colOff>
      <xdr:row>33</xdr:row>
      <xdr:rowOff>137769</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5694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31</xdr:row>
      <xdr:rowOff>154296</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83111" y="5469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73330</xdr:rowOff>
    </xdr:from>
    <xdr:to>
      <xdr:col>41</xdr:col>
      <xdr:colOff>50800</xdr:colOff>
      <xdr:row>34</xdr:row>
      <xdr:rowOff>80645</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a:off x="6972300" y="5902630"/>
          <a:ext cx="8890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33</xdr:row>
      <xdr:rowOff>63335</xdr:rowOff>
    </xdr:from>
    <xdr:to>
      <xdr:col>41</xdr:col>
      <xdr:colOff>101600</xdr:colOff>
      <xdr:row>33</xdr:row>
      <xdr:rowOff>164935</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5721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32</xdr:row>
      <xdr:rowOff>10012</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94111" y="5496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32</xdr:row>
      <xdr:rowOff>1346</xdr:rowOff>
    </xdr:from>
    <xdr:to>
      <xdr:col>36</xdr:col>
      <xdr:colOff>165100</xdr:colOff>
      <xdr:row>32</xdr:row>
      <xdr:rowOff>102946</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5487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30</xdr:row>
      <xdr:rowOff>119473</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05111" y="5262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85738</xdr:rowOff>
    </xdr:from>
    <xdr:to>
      <xdr:col>55</xdr:col>
      <xdr:colOff>50800</xdr:colOff>
      <xdr:row>35</xdr:row>
      <xdr:rowOff>15888</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5915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64165</xdr:rowOff>
    </xdr:from>
    <xdr:ext cx="534377"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5893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98463</xdr:rowOff>
    </xdr:from>
    <xdr:to>
      <xdr:col>50</xdr:col>
      <xdr:colOff>165100</xdr:colOff>
      <xdr:row>35</xdr:row>
      <xdr:rowOff>28613</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5927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19740</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72111" y="6020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32131</xdr:rowOff>
    </xdr:from>
    <xdr:to>
      <xdr:col>46</xdr:col>
      <xdr:colOff>38100</xdr:colOff>
      <xdr:row>34</xdr:row>
      <xdr:rowOff>133731</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5861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124858</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83111" y="5954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29845</xdr:rowOff>
    </xdr:from>
    <xdr:to>
      <xdr:col>41</xdr:col>
      <xdr:colOff>101600</xdr:colOff>
      <xdr:row>34</xdr:row>
      <xdr:rowOff>131445</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5859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122572</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94111" y="5951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22530</xdr:rowOff>
    </xdr:from>
    <xdr:to>
      <xdr:col>36</xdr:col>
      <xdr:colOff>165100</xdr:colOff>
      <xdr:row>34</xdr:row>
      <xdr:rowOff>124130</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585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115257</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705111" y="5944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a:extLst>
            <a:ext uri="{FF2B5EF4-FFF2-40B4-BE49-F238E27FC236}">
              <a16:creationId xmlns:a16="http://schemas.microsoft.com/office/drawing/2014/main" id="{00000000-0008-0000-06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134703</xdr:rowOff>
    </xdr:from>
    <xdr:to>
      <xdr:col>54</xdr:col>
      <xdr:colOff>189865</xdr:colOff>
      <xdr:row>58</xdr:row>
      <xdr:rowOff>47313</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10475595" y="8535753"/>
          <a:ext cx="1270" cy="1455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51140</xdr:rowOff>
    </xdr:from>
    <xdr:ext cx="534377" cy="259045"/>
    <xdr:sp macro="" textlink="">
      <xdr:nvSpPr>
        <xdr:cNvPr id="348" name="普通建設事業費最小値テキスト">
          <a:extLst>
            <a:ext uri="{FF2B5EF4-FFF2-40B4-BE49-F238E27FC236}">
              <a16:creationId xmlns:a16="http://schemas.microsoft.com/office/drawing/2014/main" id="{00000000-0008-0000-0600-00005C010000}"/>
            </a:ext>
          </a:extLst>
        </xdr:cNvPr>
        <xdr:cNvSpPr txBox="1"/>
      </xdr:nvSpPr>
      <xdr:spPr>
        <a:xfrm>
          <a:off x="10528300" y="9995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47313</xdr:rowOff>
    </xdr:from>
    <xdr:to>
      <xdr:col>55</xdr:col>
      <xdr:colOff>88900</xdr:colOff>
      <xdr:row>58</xdr:row>
      <xdr:rowOff>47313</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9991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81380</xdr:rowOff>
    </xdr:from>
    <xdr:ext cx="534377" cy="259045"/>
    <xdr:sp macro="" textlink="">
      <xdr:nvSpPr>
        <xdr:cNvPr id="350" name="普通建設事業費最大値テキスト">
          <a:extLst>
            <a:ext uri="{FF2B5EF4-FFF2-40B4-BE49-F238E27FC236}">
              <a16:creationId xmlns:a16="http://schemas.microsoft.com/office/drawing/2014/main" id="{00000000-0008-0000-0600-00005E010000}"/>
            </a:ext>
          </a:extLst>
        </xdr:cNvPr>
        <xdr:cNvSpPr txBox="1"/>
      </xdr:nvSpPr>
      <xdr:spPr>
        <a:xfrm>
          <a:off x="10528300" y="8310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134703</xdr:rowOff>
    </xdr:from>
    <xdr:to>
      <xdr:col>55</xdr:col>
      <xdr:colOff>88900</xdr:colOff>
      <xdr:row>49</xdr:row>
      <xdr:rowOff>134703</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8535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129249</xdr:rowOff>
    </xdr:from>
    <xdr:to>
      <xdr:col>55</xdr:col>
      <xdr:colOff>0</xdr:colOff>
      <xdr:row>53</xdr:row>
      <xdr:rowOff>161221</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9639300" y="9044649"/>
          <a:ext cx="838200" cy="203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52</xdr:row>
      <xdr:rowOff>152333</xdr:rowOff>
    </xdr:from>
    <xdr:ext cx="534377" cy="259045"/>
    <xdr:sp macro="" textlink="">
      <xdr:nvSpPr>
        <xdr:cNvPr id="353" name="普通建設事業費平均値テキスト">
          <a:extLst>
            <a:ext uri="{FF2B5EF4-FFF2-40B4-BE49-F238E27FC236}">
              <a16:creationId xmlns:a16="http://schemas.microsoft.com/office/drawing/2014/main" id="{00000000-0008-0000-0600-000061010000}"/>
            </a:ext>
          </a:extLst>
        </xdr:cNvPr>
        <xdr:cNvSpPr txBox="1"/>
      </xdr:nvSpPr>
      <xdr:spPr>
        <a:xfrm>
          <a:off x="10528300" y="90677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2456</xdr:rowOff>
    </xdr:from>
    <xdr:to>
      <xdr:col>55</xdr:col>
      <xdr:colOff>50800</xdr:colOff>
      <xdr:row>53</xdr:row>
      <xdr:rowOff>104056</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10426700" y="9089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95776</xdr:rowOff>
    </xdr:from>
    <xdr:to>
      <xdr:col>50</xdr:col>
      <xdr:colOff>114300</xdr:colOff>
      <xdr:row>53</xdr:row>
      <xdr:rowOff>161221</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8750300" y="9182626"/>
          <a:ext cx="889000" cy="65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53</xdr:row>
      <xdr:rowOff>42070</xdr:rowOff>
    </xdr:from>
    <xdr:to>
      <xdr:col>50</xdr:col>
      <xdr:colOff>165100</xdr:colOff>
      <xdr:row>53</xdr:row>
      <xdr:rowOff>143670</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9588500" y="912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51</xdr:row>
      <xdr:rowOff>160197</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372111" y="8904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93392</xdr:rowOff>
    </xdr:from>
    <xdr:to>
      <xdr:col>45</xdr:col>
      <xdr:colOff>177800</xdr:colOff>
      <xdr:row>53</xdr:row>
      <xdr:rowOff>95776</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7861300" y="9008792"/>
          <a:ext cx="889000" cy="173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53</xdr:row>
      <xdr:rowOff>35081</xdr:rowOff>
    </xdr:from>
    <xdr:to>
      <xdr:col>46</xdr:col>
      <xdr:colOff>38100</xdr:colOff>
      <xdr:row>53</xdr:row>
      <xdr:rowOff>136681</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8699500" y="9121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51</xdr:row>
      <xdr:rowOff>153208</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483111" y="8897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52</xdr:row>
      <xdr:rowOff>93392</xdr:rowOff>
    </xdr:from>
    <xdr:to>
      <xdr:col>41</xdr:col>
      <xdr:colOff>50800</xdr:colOff>
      <xdr:row>54</xdr:row>
      <xdr:rowOff>22265</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flipV="1">
          <a:off x="6972300" y="9008792"/>
          <a:ext cx="889000" cy="271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52</xdr:row>
      <xdr:rowOff>151863</xdr:rowOff>
    </xdr:from>
    <xdr:to>
      <xdr:col>41</xdr:col>
      <xdr:colOff>101600</xdr:colOff>
      <xdr:row>53</xdr:row>
      <xdr:rowOff>82013</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7810500" y="9067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73140</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594111" y="9159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69371</xdr:rowOff>
    </xdr:from>
    <xdr:to>
      <xdr:col>36</xdr:col>
      <xdr:colOff>165100</xdr:colOff>
      <xdr:row>53</xdr:row>
      <xdr:rowOff>170971</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6921500" y="9156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16048</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05111" y="8931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78449</xdr:rowOff>
    </xdr:from>
    <xdr:to>
      <xdr:col>55</xdr:col>
      <xdr:colOff>50800</xdr:colOff>
      <xdr:row>53</xdr:row>
      <xdr:rowOff>8599</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10426700" y="8993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101326</xdr:rowOff>
    </xdr:from>
    <xdr:ext cx="534377" cy="259045"/>
    <xdr:sp macro="" textlink="">
      <xdr:nvSpPr>
        <xdr:cNvPr id="372" name="普通建設事業費該当値テキスト">
          <a:extLst>
            <a:ext uri="{FF2B5EF4-FFF2-40B4-BE49-F238E27FC236}">
              <a16:creationId xmlns:a16="http://schemas.microsoft.com/office/drawing/2014/main" id="{00000000-0008-0000-0600-000074010000}"/>
            </a:ext>
          </a:extLst>
        </xdr:cNvPr>
        <xdr:cNvSpPr txBox="1"/>
      </xdr:nvSpPr>
      <xdr:spPr>
        <a:xfrm>
          <a:off x="10528300" y="8845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110421</xdr:rowOff>
    </xdr:from>
    <xdr:to>
      <xdr:col>50</xdr:col>
      <xdr:colOff>165100</xdr:colOff>
      <xdr:row>54</xdr:row>
      <xdr:rowOff>40571</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9588500" y="9197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31698</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9372111" y="9289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44976</xdr:rowOff>
    </xdr:from>
    <xdr:to>
      <xdr:col>46</xdr:col>
      <xdr:colOff>38100</xdr:colOff>
      <xdr:row>53</xdr:row>
      <xdr:rowOff>146576</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8699500" y="9131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137703</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8483111" y="9224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52</xdr:row>
      <xdr:rowOff>42592</xdr:rowOff>
    </xdr:from>
    <xdr:to>
      <xdr:col>41</xdr:col>
      <xdr:colOff>101600</xdr:colOff>
      <xdr:row>52</xdr:row>
      <xdr:rowOff>144192</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7810500" y="895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50</xdr:row>
      <xdr:rowOff>160719</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7594111" y="8733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142915</xdr:rowOff>
    </xdr:from>
    <xdr:to>
      <xdr:col>36</xdr:col>
      <xdr:colOff>165100</xdr:colOff>
      <xdr:row>54</xdr:row>
      <xdr:rowOff>73065</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6921500" y="9229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64192</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705111" y="9322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a:extLst>
            <a:ext uri="{FF2B5EF4-FFF2-40B4-BE49-F238E27FC236}">
              <a16:creationId xmlns:a16="http://schemas.microsoft.com/office/drawing/2014/main" id="{00000000-0008-0000-06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124155</xdr:rowOff>
    </xdr:from>
    <xdr:to>
      <xdr:col>54</xdr:col>
      <xdr:colOff>189865</xdr:colOff>
      <xdr:row>77</xdr:row>
      <xdr:rowOff>15159</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10475595" y="12125655"/>
          <a:ext cx="1270" cy="1091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18986</xdr:rowOff>
    </xdr:from>
    <xdr:ext cx="469744" cy="259045"/>
    <xdr:sp macro="" textlink="">
      <xdr:nvSpPr>
        <xdr:cNvPr id="403" name="普通建設事業費 （ うち新規整備　）最小値テキスト">
          <a:extLst>
            <a:ext uri="{FF2B5EF4-FFF2-40B4-BE49-F238E27FC236}">
              <a16:creationId xmlns:a16="http://schemas.microsoft.com/office/drawing/2014/main" id="{00000000-0008-0000-0600-000093010000}"/>
            </a:ext>
          </a:extLst>
        </xdr:cNvPr>
        <xdr:cNvSpPr txBox="1"/>
      </xdr:nvSpPr>
      <xdr:spPr>
        <a:xfrm>
          <a:off x="10528300" y="13220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15159</xdr:rowOff>
    </xdr:from>
    <xdr:to>
      <xdr:col>55</xdr:col>
      <xdr:colOff>88900</xdr:colOff>
      <xdr:row>77</xdr:row>
      <xdr:rowOff>15159</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3216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70832</xdr:rowOff>
    </xdr:from>
    <xdr:ext cx="534377" cy="259045"/>
    <xdr:sp macro="" textlink="">
      <xdr:nvSpPr>
        <xdr:cNvPr id="405" name="普通建設事業費 （ うち新規整備　）最大値テキスト">
          <a:extLst>
            <a:ext uri="{FF2B5EF4-FFF2-40B4-BE49-F238E27FC236}">
              <a16:creationId xmlns:a16="http://schemas.microsoft.com/office/drawing/2014/main" id="{00000000-0008-0000-0600-000095010000}"/>
            </a:ext>
          </a:extLst>
        </xdr:cNvPr>
        <xdr:cNvSpPr txBox="1"/>
      </xdr:nvSpPr>
      <xdr:spPr>
        <a:xfrm>
          <a:off x="10528300" y="11900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124155</xdr:rowOff>
    </xdr:from>
    <xdr:to>
      <xdr:col>55</xdr:col>
      <xdr:colOff>88900</xdr:colOff>
      <xdr:row>70</xdr:row>
      <xdr:rowOff>124155</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2125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72</xdr:row>
      <xdr:rowOff>86391</xdr:rowOff>
    </xdr:from>
    <xdr:to>
      <xdr:col>55</xdr:col>
      <xdr:colOff>0</xdr:colOff>
      <xdr:row>72</xdr:row>
      <xdr:rowOff>145735</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9639300" y="12430791"/>
          <a:ext cx="838200" cy="59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73</xdr:row>
      <xdr:rowOff>144822</xdr:rowOff>
    </xdr:from>
    <xdr:ext cx="534377" cy="259045"/>
    <xdr:sp macro="" textlink="">
      <xdr:nvSpPr>
        <xdr:cNvPr id="408" name="普通建設事業費 （ うち新規整備　）平均値テキスト">
          <a:extLst>
            <a:ext uri="{FF2B5EF4-FFF2-40B4-BE49-F238E27FC236}">
              <a16:creationId xmlns:a16="http://schemas.microsoft.com/office/drawing/2014/main" id="{00000000-0008-0000-0600-000098010000}"/>
            </a:ext>
          </a:extLst>
        </xdr:cNvPr>
        <xdr:cNvSpPr txBox="1"/>
      </xdr:nvSpPr>
      <xdr:spPr>
        <a:xfrm>
          <a:off x="10528300" y="126606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166395</xdr:rowOff>
    </xdr:from>
    <xdr:to>
      <xdr:col>55</xdr:col>
      <xdr:colOff>50800</xdr:colOff>
      <xdr:row>74</xdr:row>
      <xdr:rowOff>96545</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10426700" y="12682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72</xdr:row>
      <xdr:rowOff>2494</xdr:rowOff>
    </xdr:from>
    <xdr:to>
      <xdr:col>50</xdr:col>
      <xdr:colOff>114300</xdr:colOff>
      <xdr:row>72</xdr:row>
      <xdr:rowOff>145735</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8750300" y="12346894"/>
          <a:ext cx="889000" cy="143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61194</xdr:rowOff>
    </xdr:from>
    <xdr:to>
      <xdr:col>50</xdr:col>
      <xdr:colOff>165100</xdr:colOff>
      <xdr:row>74</xdr:row>
      <xdr:rowOff>162794</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9588500" y="12748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153921</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372111" y="12841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72</xdr:row>
      <xdr:rowOff>2494</xdr:rowOff>
    </xdr:from>
    <xdr:to>
      <xdr:col>45</xdr:col>
      <xdr:colOff>177800</xdr:colOff>
      <xdr:row>73</xdr:row>
      <xdr:rowOff>7981</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7861300" y="12346894"/>
          <a:ext cx="889000" cy="176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72</xdr:row>
      <xdr:rowOff>167493</xdr:rowOff>
    </xdr:from>
    <xdr:to>
      <xdr:col>46</xdr:col>
      <xdr:colOff>38100</xdr:colOff>
      <xdr:row>73</xdr:row>
      <xdr:rowOff>97643</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8699500" y="12511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88770</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483111" y="12604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72</xdr:row>
      <xdr:rowOff>130048</xdr:rowOff>
    </xdr:from>
    <xdr:to>
      <xdr:col>41</xdr:col>
      <xdr:colOff>101600</xdr:colOff>
      <xdr:row>73</xdr:row>
      <xdr:rowOff>60198</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7810500" y="12474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51325</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594111" y="12567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72</xdr:row>
      <xdr:rowOff>35591</xdr:rowOff>
    </xdr:from>
    <xdr:to>
      <xdr:col>55</xdr:col>
      <xdr:colOff>50800</xdr:colOff>
      <xdr:row>72</xdr:row>
      <xdr:rowOff>137191</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10426700" y="12379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71</xdr:row>
      <xdr:rowOff>58468</xdr:rowOff>
    </xdr:from>
    <xdr:ext cx="534377" cy="259045"/>
    <xdr:sp macro="" textlink="">
      <xdr:nvSpPr>
        <xdr:cNvPr id="424" name="普通建設事業費 （ うち新規整備　）該当値テキスト">
          <a:extLst>
            <a:ext uri="{FF2B5EF4-FFF2-40B4-BE49-F238E27FC236}">
              <a16:creationId xmlns:a16="http://schemas.microsoft.com/office/drawing/2014/main" id="{00000000-0008-0000-0600-0000A8010000}"/>
            </a:ext>
          </a:extLst>
        </xdr:cNvPr>
        <xdr:cNvSpPr txBox="1"/>
      </xdr:nvSpPr>
      <xdr:spPr>
        <a:xfrm>
          <a:off x="10528300" y="12231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72</xdr:row>
      <xdr:rowOff>94935</xdr:rowOff>
    </xdr:from>
    <xdr:to>
      <xdr:col>50</xdr:col>
      <xdr:colOff>165100</xdr:colOff>
      <xdr:row>73</xdr:row>
      <xdr:rowOff>25085</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588500" y="12439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71</xdr:row>
      <xdr:rowOff>41612</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372111" y="12214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71</xdr:row>
      <xdr:rowOff>123144</xdr:rowOff>
    </xdr:from>
    <xdr:to>
      <xdr:col>46</xdr:col>
      <xdr:colOff>38100</xdr:colOff>
      <xdr:row>72</xdr:row>
      <xdr:rowOff>53294</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699500" y="12296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70</xdr:row>
      <xdr:rowOff>69821</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483111" y="12071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72</xdr:row>
      <xdr:rowOff>128631</xdr:rowOff>
    </xdr:from>
    <xdr:to>
      <xdr:col>41</xdr:col>
      <xdr:colOff>101600</xdr:colOff>
      <xdr:row>73</xdr:row>
      <xdr:rowOff>58781</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810500" y="12473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71</xdr:row>
      <xdr:rowOff>75308</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594111" y="12248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17971</xdr:rowOff>
    </xdr:from>
    <xdr:to>
      <xdr:col>54</xdr:col>
      <xdr:colOff>189865</xdr:colOff>
      <xdr:row>97</xdr:row>
      <xdr:rowOff>113754</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619921"/>
          <a:ext cx="1270" cy="1124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117581</xdr:rowOff>
    </xdr:from>
    <xdr:ext cx="469744"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748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113754</xdr:rowOff>
    </xdr:from>
    <xdr:to>
      <xdr:col>55</xdr:col>
      <xdr:colOff>88900</xdr:colOff>
      <xdr:row>97</xdr:row>
      <xdr:rowOff>113754</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744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136098</xdr:rowOff>
    </xdr:from>
    <xdr:ext cx="534377"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395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17971</xdr:rowOff>
    </xdr:from>
    <xdr:to>
      <xdr:col>55</xdr:col>
      <xdr:colOff>88900</xdr:colOff>
      <xdr:row>91</xdr:row>
      <xdr:rowOff>17971</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619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107544</xdr:rowOff>
    </xdr:from>
    <xdr:to>
      <xdr:col>55</xdr:col>
      <xdr:colOff>0</xdr:colOff>
      <xdr:row>94</xdr:row>
      <xdr:rowOff>149720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9639300" y="16052394"/>
          <a:ext cx="838200" cy="213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106494</xdr:rowOff>
    </xdr:from>
    <xdr:ext cx="534377"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0513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128067</xdr:rowOff>
    </xdr:from>
    <xdr:to>
      <xdr:col>55</xdr:col>
      <xdr:colOff>50800</xdr:colOff>
      <xdr:row>94</xdr:row>
      <xdr:rowOff>58217</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072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140957</xdr:rowOff>
    </xdr:from>
    <xdr:to>
      <xdr:col>50</xdr:col>
      <xdr:colOff>114300</xdr:colOff>
      <xdr:row>94</xdr:row>
      <xdr:rowOff>149720</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8750300" y="16257257"/>
          <a:ext cx="889000" cy="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93</xdr:row>
      <xdr:rowOff>161023</xdr:rowOff>
    </xdr:from>
    <xdr:to>
      <xdr:col>50</xdr:col>
      <xdr:colOff>165100</xdr:colOff>
      <xdr:row>94</xdr:row>
      <xdr:rowOff>91173</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105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107700</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72111" y="15881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168275</xdr:rowOff>
    </xdr:from>
    <xdr:to>
      <xdr:col>45</xdr:col>
      <xdr:colOff>177800</xdr:colOff>
      <xdr:row>94</xdr:row>
      <xdr:rowOff>140957</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7861300" y="16113125"/>
          <a:ext cx="889000" cy="144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142126</xdr:rowOff>
    </xdr:from>
    <xdr:to>
      <xdr:col>46</xdr:col>
      <xdr:colOff>38100</xdr:colOff>
      <xdr:row>95</xdr:row>
      <xdr:rowOff>72276</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258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63403</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83111" y="16351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130544</xdr:rowOff>
    </xdr:from>
    <xdr:to>
      <xdr:col>41</xdr:col>
      <xdr:colOff>101600</xdr:colOff>
      <xdr:row>95</xdr:row>
      <xdr:rowOff>60694</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7810500" y="16246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51821</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7594111" y="16339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56744</xdr:rowOff>
    </xdr:from>
    <xdr:to>
      <xdr:col>55</xdr:col>
      <xdr:colOff>50800</xdr:colOff>
      <xdr:row>93</xdr:row>
      <xdr:rowOff>158344</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10426700" y="1600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79621</xdr:rowOff>
    </xdr:from>
    <xdr:ext cx="534377" cy="259045"/>
    <xdr:sp macro="" textlink="">
      <xdr:nvSpPr>
        <xdr:cNvPr id="476" name="普通建設事業費 （ うち更新整備　）該当値テキスト">
          <a:extLst>
            <a:ext uri="{FF2B5EF4-FFF2-40B4-BE49-F238E27FC236}">
              <a16:creationId xmlns:a16="http://schemas.microsoft.com/office/drawing/2014/main" id="{00000000-0008-0000-0600-0000DC010000}"/>
            </a:ext>
          </a:extLst>
        </xdr:cNvPr>
        <xdr:cNvSpPr txBox="1"/>
      </xdr:nvSpPr>
      <xdr:spPr>
        <a:xfrm>
          <a:off x="10528300" y="15853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98920</xdr:rowOff>
    </xdr:from>
    <xdr:to>
      <xdr:col>50</xdr:col>
      <xdr:colOff>165100</xdr:colOff>
      <xdr:row>95</xdr:row>
      <xdr:rowOff>29070</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9588500" y="1621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20197</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372111" y="16307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90157</xdr:rowOff>
    </xdr:from>
    <xdr:to>
      <xdr:col>46</xdr:col>
      <xdr:colOff>38100</xdr:colOff>
      <xdr:row>95</xdr:row>
      <xdr:rowOff>20307</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8699500" y="16206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36834</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483111" y="15981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117475</xdr:rowOff>
    </xdr:from>
    <xdr:to>
      <xdr:col>41</xdr:col>
      <xdr:colOff>101600</xdr:colOff>
      <xdr:row>94</xdr:row>
      <xdr:rowOff>47625</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7810500" y="16062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64152</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594111" y="15837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1" name="災害復旧事業費グラフ枠">
          <a:extLst>
            <a:ext uri="{FF2B5EF4-FFF2-40B4-BE49-F238E27FC236}">
              <a16:creationId xmlns:a16="http://schemas.microsoft.com/office/drawing/2014/main" id="{00000000-0008-0000-0600-0000F5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19514</xdr:rowOff>
    </xdr:from>
    <xdr:to>
      <xdr:col>85</xdr:col>
      <xdr:colOff>126364</xdr:colOff>
      <xdr:row>38</xdr:row>
      <xdr:rowOff>25400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flipV="1">
          <a:off x="16317595" y="5334464"/>
          <a:ext cx="1269" cy="1206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33564</xdr:rowOff>
    </xdr:from>
    <xdr:ext cx="249299" cy="259045"/>
    <xdr:sp macro="" textlink="">
      <xdr:nvSpPr>
        <xdr:cNvPr id="503" name="災害復旧事業費最小値テキスト">
          <a:extLst>
            <a:ext uri="{FF2B5EF4-FFF2-40B4-BE49-F238E27FC236}">
              <a16:creationId xmlns:a16="http://schemas.microsoft.com/office/drawing/2014/main" id="{00000000-0008-0000-0600-0000F7010000}"/>
            </a:ext>
          </a:extLst>
        </xdr:cNvPr>
        <xdr:cNvSpPr txBox="1"/>
      </xdr:nvSpPr>
      <xdr:spPr>
        <a:xfrm>
          <a:off x="16370300" y="654866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137641</xdr:rowOff>
    </xdr:from>
    <xdr:ext cx="534377" cy="259045"/>
    <xdr:sp macro="" textlink="">
      <xdr:nvSpPr>
        <xdr:cNvPr id="505" name="災害復旧事業費最大値テキスト">
          <a:extLst>
            <a:ext uri="{FF2B5EF4-FFF2-40B4-BE49-F238E27FC236}">
              <a16:creationId xmlns:a16="http://schemas.microsoft.com/office/drawing/2014/main" id="{00000000-0008-0000-0600-0000F9010000}"/>
            </a:ext>
          </a:extLst>
        </xdr:cNvPr>
        <xdr:cNvSpPr txBox="1"/>
      </xdr:nvSpPr>
      <xdr:spPr>
        <a:xfrm>
          <a:off x="16370300" y="5109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19514</xdr:rowOff>
    </xdr:from>
    <xdr:to>
      <xdr:col>86</xdr:col>
      <xdr:colOff>25400</xdr:colOff>
      <xdr:row>31</xdr:row>
      <xdr:rowOff>19514</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6230600" y="5334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18142</xdr:rowOff>
    </xdr:from>
    <xdr:to>
      <xdr:col>85</xdr:col>
      <xdr:colOff>127000</xdr:colOff>
      <xdr:row>38</xdr:row>
      <xdr:rowOff>25400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flipV="1">
          <a:off x="15481300" y="6533242"/>
          <a:ext cx="838200" cy="7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122464</xdr:rowOff>
    </xdr:from>
    <xdr:ext cx="378565" cy="259045"/>
    <xdr:sp macro="" textlink="">
      <xdr:nvSpPr>
        <xdr:cNvPr id="508" name="災害復旧事業費平均値テキスト">
          <a:extLst>
            <a:ext uri="{FF2B5EF4-FFF2-40B4-BE49-F238E27FC236}">
              <a16:creationId xmlns:a16="http://schemas.microsoft.com/office/drawing/2014/main" id="{00000000-0008-0000-0600-0000FC010000}"/>
            </a:ext>
          </a:extLst>
        </xdr:cNvPr>
        <xdr:cNvSpPr txBox="1"/>
      </xdr:nvSpPr>
      <xdr:spPr>
        <a:xfrm>
          <a:off x="16370300" y="629466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99587</xdr:rowOff>
    </xdr:from>
    <xdr:to>
      <xdr:col>85</xdr:col>
      <xdr:colOff>177800</xdr:colOff>
      <xdr:row>38</xdr:row>
      <xdr:rowOff>29737</xdr:rowOff>
    </xdr:to>
    <xdr:sp macro="" textlink="">
      <xdr:nvSpPr>
        <xdr:cNvPr id="509" name="フローチャート: 判断 508">
          <a:extLst>
            <a:ext uri="{FF2B5EF4-FFF2-40B4-BE49-F238E27FC236}">
              <a16:creationId xmlns:a16="http://schemas.microsoft.com/office/drawing/2014/main" id="{00000000-0008-0000-0600-0000FD010000}"/>
            </a:ext>
          </a:extLst>
        </xdr:cNvPr>
        <xdr:cNvSpPr/>
      </xdr:nvSpPr>
      <xdr:spPr>
        <a:xfrm>
          <a:off x="16268700" y="6443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25400</xdr:rowOff>
    </xdr:from>
    <xdr:to>
      <xdr:col>81</xdr:col>
      <xdr:colOff>50800</xdr:colOff>
      <xdr:row>38</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4592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99816</xdr:rowOff>
    </xdr:from>
    <xdr:to>
      <xdr:col>81</xdr:col>
      <xdr:colOff>101600</xdr:colOff>
      <xdr:row>38</xdr:row>
      <xdr:rowOff>29966</xdr:rowOff>
    </xdr:to>
    <xdr:sp macro="" textlink="">
      <xdr:nvSpPr>
        <xdr:cNvPr id="511" name="フローチャート: 判断 510">
          <a:extLst>
            <a:ext uri="{FF2B5EF4-FFF2-40B4-BE49-F238E27FC236}">
              <a16:creationId xmlns:a16="http://schemas.microsoft.com/office/drawing/2014/main" id="{00000000-0008-0000-0600-0000FF010000}"/>
            </a:ext>
          </a:extLst>
        </xdr:cNvPr>
        <xdr:cNvSpPr/>
      </xdr:nvSpPr>
      <xdr:spPr>
        <a:xfrm>
          <a:off x="15430500" y="6443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36</xdr:row>
      <xdr:rowOff>46493</xdr:rowOff>
    </xdr:from>
    <xdr:ext cx="378565"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5292017" y="62186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25400</xdr:rowOff>
    </xdr:from>
    <xdr:to>
      <xdr:col>76</xdr:col>
      <xdr:colOff>114300</xdr:colOff>
      <xdr:row>38</xdr:row>
      <xdr:rowOff>25400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3703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112388</xdr:rowOff>
    </xdr:from>
    <xdr:to>
      <xdr:col>76</xdr:col>
      <xdr:colOff>165100</xdr:colOff>
      <xdr:row>38</xdr:row>
      <xdr:rowOff>42538</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4541500" y="6456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36</xdr:row>
      <xdr:rowOff>59065</xdr:rowOff>
    </xdr:from>
    <xdr:ext cx="378565"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4403017" y="62312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25400</xdr:rowOff>
    </xdr:from>
    <xdr:to>
      <xdr:col>71</xdr:col>
      <xdr:colOff>177800</xdr:colOff>
      <xdr:row>38</xdr:row>
      <xdr:rowOff>25400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81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106045</xdr:rowOff>
    </xdr:from>
    <xdr:to>
      <xdr:col>72</xdr:col>
      <xdr:colOff>38100</xdr:colOff>
      <xdr:row>38</xdr:row>
      <xdr:rowOff>36195</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3652500" y="6449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52722</xdr:rowOff>
    </xdr:from>
    <xdr:ext cx="378565"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3514017" y="62249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71641</xdr:rowOff>
    </xdr:from>
    <xdr:to>
      <xdr:col>67</xdr:col>
      <xdr:colOff>101600</xdr:colOff>
      <xdr:row>38</xdr:row>
      <xdr:rowOff>1791</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2763500" y="6415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18318</xdr:rowOff>
    </xdr:from>
    <xdr:ext cx="469744"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2579428" y="6190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138792</xdr:rowOff>
    </xdr:from>
    <xdr:to>
      <xdr:col>85</xdr:col>
      <xdr:colOff>177800</xdr:colOff>
      <xdr:row>38</xdr:row>
      <xdr:rowOff>68942</xdr:rowOff>
    </xdr:to>
    <xdr:sp macro="" textlink="">
      <xdr:nvSpPr>
        <xdr:cNvPr id="526" name="楕円 525">
          <a:extLst>
            <a:ext uri="{FF2B5EF4-FFF2-40B4-BE49-F238E27FC236}">
              <a16:creationId xmlns:a16="http://schemas.microsoft.com/office/drawing/2014/main" id="{00000000-0008-0000-0600-00000E020000}"/>
            </a:ext>
          </a:extLst>
        </xdr:cNvPr>
        <xdr:cNvSpPr/>
      </xdr:nvSpPr>
      <xdr:spPr>
        <a:xfrm>
          <a:off x="16268700" y="6482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78014</xdr:rowOff>
    </xdr:from>
    <xdr:ext cx="378565" cy="259045"/>
    <xdr:sp macro="" textlink="">
      <xdr:nvSpPr>
        <xdr:cNvPr id="527" name="災害復旧事業費該当値テキスト">
          <a:extLst>
            <a:ext uri="{FF2B5EF4-FFF2-40B4-BE49-F238E27FC236}">
              <a16:creationId xmlns:a16="http://schemas.microsoft.com/office/drawing/2014/main" id="{00000000-0008-0000-0600-00000F020000}"/>
            </a:ext>
          </a:extLst>
        </xdr:cNvPr>
        <xdr:cNvSpPr txBox="1"/>
      </xdr:nvSpPr>
      <xdr:spPr>
        <a:xfrm>
          <a:off x="16370300" y="64216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146050</xdr:rowOff>
    </xdr:from>
    <xdr:to>
      <xdr:col>81</xdr:col>
      <xdr:colOff>101600</xdr:colOff>
      <xdr:row>38</xdr:row>
      <xdr:rowOff>76200</xdr:rowOff>
    </xdr:to>
    <xdr:sp macro="" textlink="">
      <xdr:nvSpPr>
        <xdr:cNvPr id="528" name="楕円 527">
          <a:extLst>
            <a:ext uri="{FF2B5EF4-FFF2-40B4-BE49-F238E27FC236}">
              <a16:creationId xmlns:a16="http://schemas.microsoft.com/office/drawing/2014/main" id="{00000000-0008-0000-0600-000010020000}"/>
            </a:ext>
          </a:extLst>
        </xdr:cNvPr>
        <xdr:cNvSpPr/>
      </xdr:nvSpPr>
      <xdr:spPr>
        <a:xfrm>
          <a:off x="15430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38</xdr:row>
      <xdr:rowOff>67327</xdr:rowOff>
    </xdr:from>
    <xdr:ext cx="249299"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356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146050</xdr:rowOff>
    </xdr:from>
    <xdr:to>
      <xdr:col>76</xdr:col>
      <xdr:colOff>165100</xdr:colOff>
      <xdr:row>38</xdr:row>
      <xdr:rowOff>76200</xdr:rowOff>
    </xdr:to>
    <xdr:sp macro="" textlink="">
      <xdr:nvSpPr>
        <xdr:cNvPr id="530" name="楕円 529">
          <a:extLst>
            <a:ext uri="{FF2B5EF4-FFF2-40B4-BE49-F238E27FC236}">
              <a16:creationId xmlns:a16="http://schemas.microsoft.com/office/drawing/2014/main" id="{00000000-0008-0000-0600-000012020000}"/>
            </a:ext>
          </a:extLst>
        </xdr:cNvPr>
        <xdr:cNvSpPr/>
      </xdr:nvSpPr>
      <xdr:spPr>
        <a:xfrm>
          <a:off x="14541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38</xdr:row>
      <xdr:rowOff>67327</xdr:rowOff>
    </xdr:from>
    <xdr:ext cx="249299"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467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146050</xdr:rowOff>
    </xdr:from>
    <xdr:to>
      <xdr:col>72</xdr:col>
      <xdr:colOff>38100</xdr:colOff>
      <xdr:row>38</xdr:row>
      <xdr:rowOff>76200</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365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38</xdr:row>
      <xdr:rowOff>67327</xdr:rowOff>
    </xdr:from>
    <xdr:ext cx="249299"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7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146050</xdr:rowOff>
    </xdr:from>
    <xdr:to>
      <xdr:col>67</xdr:col>
      <xdr:colOff>101600</xdr:colOff>
      <xdr:row>38</xdr:row>
      <xdr:rowOff>76200</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276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38</xdr:row>
      <xdr:rowOff>67327</xdr:rowOff>
    </xdr:from>
    <xdr:ext cx="249299"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68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6" name="直線コネクタ 545">
          <a:extLst>
            <a:ext uri="{FF2B5EF4-FFF2-40B4-BE49-F238E27FC236}">
              <a16:creationId xmlns:a16="http://schemas.microsoft.com/office/drawing/2014/main" id="{00000000-0008-0000-0600-00002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0" name="失業対策事業費グラフ枠">
          <a:extLst>
            <a:ext uri="{FF2B5EF4-FFF2-40B4-BE49-F238E27FC236}">
              <a16:creationId xmlns:a16="http://schemas.microsoft.com/office/drawing/2014/main" id="{00000000-0008-0000-0600-00002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2" name="失業対策事業費最小値テキスト">
          <a:extLst>
            <a:ext uri="{FF2B5EF4-FFF2-40B4-BE49-F238E27FC236}">
              <a16:creationId xmlns:a16="http://schemas.microsoft.com/office/drawing/2014/main" id="{00000000-0008-0000-0600-000028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4" name="失業対策事業費最大値テキスト">
          <a:extLst>
            <a:ext uri="{FF2B5EF4-FFF2-40B4-BE49-F238E27FC236}">
              <a16:creationId xmlns:a16="http://schemas.microsoft.com/office/drawing/2014/main" id="{00000000-0008-0000-0600-00002A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7" name="失業対策事業費平均値テキスト">
          <a:extLst>
            <a:ext uri="{FF2B5EF4-FFF2-40B4-BE49-F238E27FC236}">
              <a16:creationId xmlns:a16="http://schemas.microsoft.com/office/drawing/2014/main" id="{00000000-0008-0000-0600-00002D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8" name="フローチャート: 判断 557">
          <a:extLst>
            <a:ext uri="{FF2B5EF4-FFF2-40B4-BE49-F238E27FC236}">
              <a16:creationId xmlns:a16="http://schemas.microsoft.com/office/drawing/2014/main" id="{00000000-0008-0000-0600-00002E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0" name="フローチャート: 判断 559">
          <a:extLst>
            <a:ext uri="{FF2B5EF4-FFF2-40B4-BE49-F238E27FC236}">
              <a16:creationId xmlns:a16="http://schemas.microsoft.com/office/drawing/2014/main" id="{00000000-0008-0000-0600-000030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3" name="フローチャート: 判断 562">
          <a:extLst>
            <a:ext uri="{FF2B5EF4-FFF2-40B4-BE49-F238E27FC236}">
              <a16:creationId xmlns:a16="http://schemas.microsoft.com/office/drawing/2014/main" id="{00000000-0008-0000-0600-000033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5" name="楕円 574">
          <a:extLst>
            <a:ext uri="{FF2B5EF4-FFF2-40B4-BE49-F238E27FC236}">
              <a16:creationId xmlns:a16="http://schemas.microsoft.com/office/drawing/2014/main" id="{00000000-0008-0000-0600-00003F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6" name="失業対策事業費該当値テキスト">
          <a:extLst>
            <a:ext uri="{FF2B5EF4-FFF2-40B4-BE49-F238E27FC236}">
              <a16:creationId xmlns:a16="http://schemas.microsoft.com/office/drawing/2014/main" id="{00000000-0008-0000-0600-000040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7" name="楕円 576">
          <a:extLst>
            <a:ext uri="{FF2B5EF4-FFF2-40B4-BE49-F238E27FC236}">
              <a16:creationId xmlns:a16="http://schemas.microsoft.com/office/drawing/2014/main" id="{00000000-0008-0000-0600-000041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9" name="楕円 578">
          <a:extLst>
            <a:ext uri="{FF2B5EF4-FFF2-40B4-BE49-F238E27FC236}">
              <a16:creationId xmlns:a16="http://schemas.microsoft.com/office/drawing/2014/main" id="{00000000-0008-0000-0600-000043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5" name="正方形/長方形 584">
          <a:extLst>
            <a:ext uri="{FF2B5EF4-FFF2-40B4-BE49-F238E27FC236}">
              <a16:creationId xmlns:a16="http://schemas.microsoft.com/office/drawing/2014/main" id="{00000000-0008-0000-0600-00004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6" name="正方形/長方形 585">
          <a:extLst>
            <a:ext uri="{FF2B5EF4-FFF2-40B4-BE49-F238E27FC236}">
              <a16:creationId xmlns:a16="http://schemas.microsoft.com/office/drawing/2014/main" id="{00000000-0008-0000-0600-00004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4" name="直線コネクタ 593">
          <a:extLst>
            <a:ext uri="{FF2B5EF4-FFF2-40B4-BE49-F238E27FC236}">
              <a16:creationId xmlns:a16="http://schemas.microsoft.com/office/drawing/2014/main" id="{00000000-0008-0000-0600-00005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139700</xdr:rowOff>
    </xdr:from>
    <xdr:to>
      <xdr:col>89</xdr:col>
      <xdr:colOff>177800</xdr:colOff>
      <xdr:row>78</xdr:row>
      <xdr:rowOff>139700</xdr:rowOff>
    </xdr:to>
    <xdr:cxnSp macro="">
      <xdr:nvCxnSpPr>
        <xdr:cNvPr id="596" name="直線コネクタ 595">
          <a:extLst>
            <a:ext uri="{FF2B5EF4-FFF2-40B4-BE49-F238E27FC236}">
              <a16:creationId xmlns:a16="http://schemas.microsoft.com/office/drawing/2014/main" id="{00000000-0008-0000-0600-000054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168927</xdr:rowOff>
    </xdr:from>
    <xdr:ext cx="531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6" name="公債費グラフ枠">
          <a:extLst>
            <a:ext uri="{FF2B5EF4-FFF2-40B4-BE49-F238E27FC236}">
              <a16:creationId xmlns:a16="http://schemas.microsoft.com/office/drawing/2014/main" id="{00000000-0008-0000-0600-00005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29697</xdr:rowOff>
    </xdr:from>
    <xdr:to>
      <xdr:col>85</xdr:col>
      <xdr:colOff>126364</xdr:colOff>
      <xdr:row>79</xdr:row>
      <xdr:rowOff>73794</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flipV="1">
          <a:off x="16317595" y="12202647"/>
          <a:ext cx="1269" cy="14156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77621</xdr:rowOff>
    </xdr:from>
    <xdr:ext cx="534377" cy="259045"/>
    <xdr:sp macro="" textlink="">
      <xdr:nvSpPr>
        <xdr:cNvPr id="608" name="公債費最小値テキスト">
          <a:extLst>
            <a:ext uri="{FF2B5EF4-FFF2-40B4-BE49-F238E27FC236}">
              <a16:creationId xmlns:a16="http://schemas.microsoft.com/office/drawing/2014/main" id="{00000000-0008-0000-0600-000060020000}"/>
            </a:ext>
          </a:extLst>
        </xdr:cNvPr>
        <xdr:cNvSpPr txBox="1"/>
      </xdr:nvSpPr>
      <xdr:spPr>
        <a:xfrm>
          <a:off x="16370300" y="13622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73794</xdr:rowOff>
    </xdr:from>
    <xdr:to>
      <xdr:col>86</xdr:col>
      <xdr:colOff>25400</xdr:colOff>
      <xdr:row>79</xdr:row>
      <xdr:rowOff>73794</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6230600" y="13618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147824</xdr:rowOff>
    </xdr:from>
    <xdr:ext cx="534377" cy="259045"/>
    <xdr:sp macro="" textlink="">
      <xdr:nvSpPr>
        <xdr:cNvPr id="610" name="公債費最大値テキスト">
          <a:extLst>
            <a:ext uri="{FF2B5EF4-FFF2-40B4-BE49-F238E27FC236}">
              <a16:creationId xmlns:a16="http://schemas.microsoft.com/office/drawing/2014/main" id="{00000000-0008-0000-0600-000062020000}"/>
            </a:ext>
          </a:extLst>
        </xdr:cNvPr>
        <xdr:cNvSpPr txBox="1"/>
      </xdr:nvSpPr>
      <xdr:spPr>
        <a:xfrm>
          <a:off x="16370300" y="11977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29697</xdr:rowOff>
    </xdr:from>
    <xdr:to>
      <xdr:col>86</xdr:col>
      <xdr:colOff>25400</xdr:colOff>
      <xdr:row>71</xdr:row>
      <xdr:rowOff>29697</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6230600" y="12202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123881</xdr:rowOff>
    </xdr:from>
    <xdr:to>
      <xdr:col>85</xdr:col>
      <xdr:colOff>127000</xdr:colOff>
      <xdr:row>78</xdr:row>
      <xdr:rowOff>137620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flipV="1">
          <a:off x="15481300" y="13496981"/>
          <a:ext cx="838200" cy="13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43471</xdr:rowOff>
    </xdr:from>
    <xdr:ext cx="534377" cy="259045"/>
    <xdr:sp macro="" textlink="">
      <xdr:nvSpPr>
        <xdr:cNvPr id="613" name="公債費平均値テキスト">
          <a:extLst>
            <a:ext uri="{FF2B5EF4-FFF2-40B4-BE49-F238E27FC236}">
              <a16:creationId xmlns:a16="http://schemas.microsoft.com/office/drawing/2014/main" id="{00000000-0008-0000-0600-000065020000}"/>
            </a:ext>
          </a:extLst>
        </xdr:cNvPr>
        <xdr:cNvSpPr txBox="1"/>
      </xdr:nvSpPr>
      <xdr:spPr>
        <a:xfrm>
          <a:off x="16370300" y="129022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20594</xdr:rowOff>
    </xdr:from>
    <xdr:to>
      <xdr:col>85</xdr:col>
      <xdr:colOff>177800</xdr:colOff>
      <xdr:row>76</xdr:row>
      <xdr:rowOff>122194</xdr:rowOff>
    </xdr:to>
    <xdr:sp macro="" textlink="">
      <xdr:nvSpPr>
        <xdr:cNvPr id="614" name="フローチャート: 判断 613">
          <a:extLst>
            <a:ext uri="{FF2B5EF4-FFF2-40B4-BE49-F238E27FC236}">
              <a16:creationId xmlns:a16="http://schemas.microsoft.com/office/drawing/2014/main" id="{00000000-0008-0000-0600-000066020000}"/>
            </a:ext>
          </a:extLst>
        </xdr:cNvPr>
        <xdr:cNvSpPr/>
      </xdr:nvSpPr>
      <xdr:spPr>
        <a:xfrm>
          <a:off x="16268700" y="13050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113182</xdr:rowOff>
    </xdr:from>
    <xdr:to>
      <xdr:col>81</xdr:col>
      <xdr:colOff>50800</xdr:colOff>
      <xdr:row>78</xdr:row>
      <xdr:rowOff>137620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4592300" y="13486282"/>
          <a:ext cx="889000" cy="24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5896</xdr:rowOff>
    </xdr:from>
    <xdr:to>
      <xdr:col>81</xdr:col>
      <xdr:colOff>101600</xdr:colOff>
      <xdr:row>76</xdr:row>
      <xdr:rowOff>107496</xdr:rowOff>
    </xdr:to>
    <xdr:sp macro="" textlink="">
      <xdr:nvSpPr>
        <xdr:cNvPr id="616" name="フローチャート: 判断 615">
          <a:extLst>
            <a:ext uri="{FF2B5EF4-FFF2-40B4-BE49-F238E27FC236}">
              <a16:creationId xmlns:a16="http://schemas.microsoft.com/office/drawing/2014/main" id="{00000000-0008-0000-0600-000068020000}"/>
            </a:ext>
          </a:extLst>
        </xdr:cNvPr>
        <xdr:cNvSpPr/>
      </xdr:nvSpPr>
      <xdr:spPr>
        <a:xfrm>
          <a:off x="15430500" y="13036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124022</xdr:rowOff>
    </xdr:from>
    <xdr:ext cx="534377"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5214111" y="12811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113182</xdr:rowOff>
    </xdr:from>
    <xdr:to>
      <xdr:col>76</xdr:col>
      <xdr:colOff>114300</xdr:colOff>
      <xdr:row>78</xdr:row>
      <xdr:rowOff>166698</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3703300" y="13486282"/>
          <a:ext cx="889000" cy="53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164726</xdr:rowOff>
    </xdr:from>
    <xdr:to>
      <xdr:col>76</xdr:col>
      <xdr:colOff>165100</xdr:colOff>
      <xdr:row>76</xdr:row>
      <xdr:rowOff>94876</xdr:rowOff>
    </xdr:to>
    <xdr:sp macro="" textlink="">
      <xdr:nvSpPr>
        <xdr:cNvPr id="619" name="フローチャート: 判断 618">
          <a:extLst>
            <a:ext uri="{FF2B5EF4-FFF2-40B4-BE49-F238E27FC236}">
              <a16:creationId xmlns:a16="http://schemas.microsoft.com/office/drawing/2014/main" id="{00000000-0008-0000-0600-00006B020000}"/>
            </a:ext>
          </a:extLst>
        </xdr:cNvPr>
        <xdr:cNvSpPr/>
      </xdr:nvSpPr>
      <xdr:spPr>
        <a:xfrm>
          <a:off x="14541500" y="13023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111403</xdr:rowOff>
    </xdr:from>
    <xdr:ext cx="534377"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4325111" y="12798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143404</xdr:rowOff>
    </xdr:from>
    <xdr:to>
      <xdr:col>71</xdr:col>
      <xdr:colOff>177800</xdr:colOff>
      <xdr:row>78</xdr:row>
      <xdr:rowOff>166698</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814300" y="13516504"/>
          <a:ext cx="889000" cy="23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1118</xdr:rowOff>
    </xdr:from>
    <xdr:to>
      <xdr:col>72</xdr:col>
      <xdr:colOff>38100</xdr:colOff>
      <xdr:row>76</xdr:row>
      <xdr:rowOff>102718</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3652500" y="1303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119245</xdr:rowOff>
    </xdr:from>
    <xdr:ext cx="534377"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3436111" y="12806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149822</xdr:rowOff>
    </xdr:from>
    <xdr:to>
      <xdr:col>67</xdr:col>
      <xdr:colOff>101600</xdr:colOff>
      <xdr:row>76</xdr:row>
      <xdr:rowOff>79972</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2763500" y="13008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96499</xdr:rowOff>
    </xdr:from>
    <xdr:ext cx="534377"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2547111" y="12783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73081</xdr:rowOff>
    </xdr:from>
    <xdr:to>
      <xdr:col>85</xdr:col>
      <xdr:colOff>177800</xdr:colOff>
      <xdr:row>79</xdr:row>
      <xdr:rowOff>3231</xdr:rowOff>
    </xdr:to>
    <xdr:sp macro="" textlink="">
      <xdr:nvSpPr>
        <xdr:cNvPr id="631" name="楕円 630">
          <a:extLst>
            <a:ext uri="{FF2B5EF4-FFF2-40B4-BE49-F238E27FC236}">
              <a16:creationId xmlns:a16="http://schemas.microsoft.com/office/drawing/2014/main" id="{00000000-0008-0000-0600-000077020000}"/>
            </a:ext>
          </a:extLst>
        </xdr:cNvPr>
        <xdr:cNvSpPr/>
      </xdr:nvSpPr>
      <xdr:spPr>
        <a:xfrm>
          <a:off x="16268700" y="13446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159458</xdr:rowOff>
    </xdr:from>
    <xdr:ext cx="534377" cy="259045"/>
    <xdr:sp macro="" textlink="">
      <xdr:nvSpPr>
        <xdr:cNvPr id="632" name="公債費該当値テキスト">
          <a:extLst>
            <a:ext uri="{FF2B5EF4-FFF2-40B4-BE49-F238E27FC236}">
              <a16:creationId xmlns:a16="http://schemas.microsoft.com/office/drawing/2014/main" id="{00000000-0008-0000-0600-000078020000}"/>
            </a:ext>
          </a:extLst>
        </xdr:cNvPr>
        <xdr:cNvSpPr txBox="1"/>
      </xdr:nvSpPr>
      <xdr:spPr>
        <a:xfrm>
          <a:off x="16370300" y="13361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86820</xdr:rowOff>
    </xdr:from>
    <xdr:to>
      <xdr:col>81</xdr:col>
      <xdr:colOff>101600</xdr:colOff>
      <xdr:row>79</xdr:row>
      <xdr:rowOff>16970</xdr:rowOff>
    </xdr:to>
    <xdr:sp macro="" textlink="">
      <xdr:nvSpPr>
        <xdr:cNvPr id="633" name="楕円 632">
          <a:extLst>
            <a:ext uri="{FF2B5EF4-FFF2-40B4-BE49-F238E27FC236}">
              <a16:creationId xmlns:a16="http://schemas.microsoft.com/office/drawing/2014/main" id="{00000000-0008-0000-0600-000079020000}"/>
            </a:ext>
          </a:extLst>
        </xdr:cNvPr>
        <xdr:cNvSpPr/>
      </xdr:nvSpPr>
      <xdr:spPr>
        <a:xfrm>
          <a:off x="15430500" y="1345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8097</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5214111" y="13552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62382</xdr:rowOff>
    </xdr:from>
    <xdr:to>
      <xdr:col>76</xdr:col>
      <xdr:colOff>165100</xdr:colOff>
      <xdr:row>78</xdr:row>
      <xdr:rowOff>163982</xdr:rowOff>
    </xdr:to>
    <xdr:sp macro="" textlink="">
      <xdr:nvSpPr>
        <xdr:cNvPr id="635" name="楕円 634">
          <a:extLst>
            <a:ext uri="{FF2B5EF4-FFF2-40B4-BE49-F238E27FC236}">
              <a16:creationId xmlns:a16="http://schemas.microsoft.com/office/drawing/2014/main" id="{00000000-0008-0000-0600-00007B020000}"/>
            </a:ext>
          </a:extLst>
        </xdr:cNvPr>
        <xdr:cNvSpPr/>
      </xdr:nvSpPr>
      <xdr:spPr>
        <a:xfrm>
          <a:off x="14541500" y="13435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155109</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325111" y="13528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115898</xdr:rowOff>
    </xdr:from>
    <xdr:to>
      <xdr:col>72</xdr:col>
      <xdr:colOff>38100</xdr:colOff>
      <xdr:row>79</xdr:row>
      <xdr:rowOff>46048</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3652500" y="13488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37175</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436111" y="13581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92604</xdr:rowOff>
    </xdr:from>
    <xdr:to>
      <xdr:col>67</xdr:col>
      <xdr:colOff>101600</xdr:colOff>
      <xdr:row>79</xdr:row>
      <xdr:rowOff>22754</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2763500" y="13465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13881</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547111" y="13558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1" name="正方形/長方形 640">
          <a:extLst>
            <a:ext uri="{FF2B5EF4-FFF2-40B4-BE49-F238E27FC236}">
              <a16:creationId xmlns:a16="http://schemas.microsoft.com/office/drawing/2014/main" id="{00000000-0008-0000-0600-00008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2" name="正方形/長方形 641">
          <a:extLst>
            <a:ext uri="{FF2B5EF4-FFF2-40B4-BE49-F238E27FC236}">
              <a16:creationId xmlns:a16="http://schemas.microsoft.com/office/drawing/2014/main" id="{00000000-0008-0000-0600-00008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3" name="正方形/長方形 642">
          <a:extLst>
            <a:ext uri="{FF2B5EF4-FFF2-40B4-BE49-F238E27FC236}">
              <a16:creationId xmlns:a16="http://schemas.microsoft.com/office/drawing/2014/main" id="{00000000-0008-0000-0600-00008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0" name="直線コネクタ 649">
          <a:extLst>
            <a:ext uri="{FF2B5EF4-FFF2-40B4-BE49-F238E27FC236}">
              <a16:creationId xmlns:a16="http://schemas.microsoft.com/office/drawing/2014/main" id="{00000000-0008-0000-0600-00008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1" name="直線コネクタ 650">
          <a:extLst>
            <a:ext uri="{FF2B5EF4-FFF2-40B4-BE49-F238E27FC236}">
              <a16:creationId xmlns:a16="http://schemas.microsoft.com/office/drawing/2014/main" id="{00000000-0008-0000-0600-00008B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3" name="直線コネクタ 652">
          <a:extLst>
            <a:ext uri="{FF2B5EF4-FFF2-40B4-BE49-F238E27FC236}">
              <a16:creationId xmlns:a16="http://schemas.microsoft.com/office/drawing/2014/main" id="{00000000-0008-0000-0600-00008D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35577</xdr:rowOff>
    </xdr:from>
    <xdr:ext cx="467179"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1978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3" name="積立金グラフ枠">
          <a:extLst>
            <a:ext uri="{FF2B5EF4-FFF2-40B4-BE49-F238E27FC236}">
              <a16:creationId xmlns:a16="http://schemas.microsoft.com/office/drawing/2014/main" id="{00000000-0008-0000-0600-00009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126746</xdr:rowOff>
    </xdr:from>
    <xdr:to>
      <xdr:col>85</xdr:col>
      <xdr:colOff>126364</xdr:colOff>
      <xdr:row>99</xdr:row>
      <xdr:rowOff>43078</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flipV="1">
          <a:off x="16317595" y="15728696"/>
          <a:ext cx="1269" cy="12879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46905</xdr:rowOff>
    </xdr:from>
    <xdr:ext cx="313932" cy="259045"/>
    <xdr:sp macro="" textlink="">
      <xdr:nvSpPr>
        <xdr:cNvPr id="665" name="積立金最小値テキスト">
          <a:extLst>
            <a:ext uri="{FF2B5EF4-FFF2-40B4-BE49-F238E27FC236}">
              <a16:creationId xmlns:a16="http://schemas.microsoft.com/office/drawing/2014/main" id="{00000000-0008-0000-0600-000099020000}"/>
            </a:ext>
          </a:extLst>
        </xdr:cNvPr>
        <xdr:cNvSpPr txBox="1"/>
      </xdr:nvSpPr>
      <xdr:spPr>
        <a:xfrm>
          <a:off x="16370300" y="170204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43078</xdr:rowOff>
    </xdr:from>
    <xdr:to>
      <xdr:col>86</xdr:col>
      <xdr:colOff>25400</xdr:colOff>
      <xdr:row>99</xdr:row>
      <xdr:rowOff>43078</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6230600" y="1701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73423</xdr:rowOff>
    </xdr:from>
    <xdr:ext cx="534377" cy="259045"/>
    <xdr:sp macro="" textlink="">
      <xdr:nvSpPr>
        <xdr:cNvPr id="667" name="積立金最大値テキスト">
          <a:extLst>
            <a:ext uri="{FF2B5EF4-FFF2-40B4-BE49-F238E27FC236}">
              <a16:creationId xmlns:a16="http://schemas.microsoft.com/office/drawing/2014/main" id="{00000000-0008-0000-0600-00009B020000}"/>
            </a:ext>
          </a:extLst>
        </xdr:cNvPr>
        <xdr:cNvSpPr txBox="1"/>
      </xdr:nvSpPr>
      <xdr:spPr>
        <a:xfrm>
          <a:off x="16370300" y="15503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126746</xdr:rowOff>
    </xdr:from>
    <xdr:to>
      <xdr:col>86</xdr:col>
      <xdr:colOff>25400</xdr:colOff>
      <xdr:row>91</xdr:row>
      <xdr:rowOff>126746</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6230600" y="15728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87731</xdr:rowOff>
    </xdr:from>
    <xdr:to>
      <xdr:col>85</xdr:col>
      <xdr:colOff>127000</xdr:colOff>
      <xdr:row>97</xdr:row>
      <xdr:rowOff>96265</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flipV="1">
          <a:off x="15481300" y="16718381"/>
          <a:ext cx="838200" cy="8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92194</xdr:rowOff>
    </xdr:from>
    <xdr:ext cx="469744" cy="259045"/>
    <xdr:sp macro="" textlink="">
      <xdr:nvSpPr>
        <xdr:cNvPr id="670" name="積立金平均値テキスト">
          <a:extLst>
            <a:ext uri="{FF2B5EF4-FFF2-40B4-BE49-F238E27FC236}">
              <a16:creationId xmlns:a16="http://schemas.microsoft.com/office/drawing/2014/main" id="{00000000-0008-0000-0600-00009E020000}"/>
            </a:ext>
          </a:extLst>
        </xdr:cNvPr>
        <xdr:cNvSpPr txBox="1"/>
      </xdr:nvSpPr>
      <xdr:spPr>
        <a:xfrm>
          <a:off x="16370300" y="163799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69317</xdr:rowOff>
    </xdr:from>
    <xdr:to>
      <xdr:col>85</xdr:col>
      <xdr:colOff>177800</xdr:colOff>
      <xdr:row>96</xdr:row>
      <xdr:rowOff>170917</xdr:rowOff>
    </xdr:to>
    <xdr:sp macro="" textlink="">
      <xdr:nvSpPr>
        <xdr:cNvPr id="671" name="フローチャート: 判断 670">
          <a:extLst>
            <a:ext uri="{FF2B5EF4-FFF2-40B4-BE49-F238E27FC236}">
              <a16:creationId xmlns:a16="http://schemas.microsoft.com/office/drawing/2014/main" id="{00000000-0008-0000-0600-00009F020000}"/>
            </a:ext>
          </a:extLst>
        </xdr:cNvPr>
        <xdr:cNvSpPr/>
      </xdr:nvSpPr>
      <xdr:spPr>
        <a:xfrm>
          <a:off x="16268700" y="16528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92914</xdr:rowOff>
    </xdr:from>
    <xdr:to>
      <xdr:col>81</xdr:col>
      <xdr:colOff>50800</xdr:colOff>
      <xdr:row>97</xdr:row>
      <xdr:rowOff>96265</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4592300" y="16209214"/>
          <a:ext cx="889000" cy="517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35255</xdr:rowOff>
    </xdr:from>
    <xdr:to>
      <xdr:col>81</xdr:col>
      <xdr:colOff>101600</xdr:colOff>
      <xdr:row>97</xdr:row>
      <xdr:rowOff>136855</xdr:rowOff>
    </xdr:to>
    <xdr:sp macro="" textlink="">
      <xdr:nvSpPr>
        <xdr:cNvPr id="673" name="フローチャート: 判断 672">
          <a:extLst>
            <a:ext uri="{FF2B5EF4-FFF2-40B4-BE49-F238E27FC236}">
              <a16:creationId xmlns:a16="http://schemas.microsoft.com/office/drawing/2014/main" id="{00000000-0008-0000-0600-0000A1020000}"/>
            </a:ext>
          </a:extLst>
        </xdr:cNvPr>
        <xdr:cNvSpPr/>
      </xdr:nvSpPr>
      <xdr:spPr>
        <a:xfrm>
          <a:off x="15430500" y="1666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95</xdr:row>
      <xdr:rowOff>153382</xdr:rowOff>
    </xdr:from>
    <xdr:ext cx="469744"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5246428" y="16441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92914</xdr:rowOff>
    </xdr:from>
    <xdr:to>
      <xdr:col>76</xdr:col>
      <xdr:colOff>114300</xdr:colOff>
      <xdr:row>97</xdr:row>
      <xdr:rowOff>134595</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3703300" y="16209214"/>
          <a:ext cx="889000" cy="556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143763</xdr:rowOff>
    </xdr:from>
    <xdr:to>
      <xdr:col>76</xdr:col>
      <xdr:colOff>165100</xdr:colOff>
      <xdr:row>97</xdr:row>
      <xdr:rowOff>73913</xdr:rowOff>
    </xdr:to>
    <xdr:sp macro="" textlink="">
      <xdr:nvSpPr>
        <xdr:cNvPr id="676" name="フローチャート: 判断 675">
          <a:extLst>
            <a:ext uri="{FF2B5EF4-FFF2-40B4-BE49-F238E27FC236}">
              <a16:creationId xmlns:a16="http://schemas.microsoft.com/office/drawing/2014/main" id="{00000000-0008-0000-0600-0000A4020000}"/>
            </a:ext>
          </a:extLst>
        </xdr:cNvPr>
        <xdr:cNvSpPr/>
      </xdr:nvSpPr>
      <xdr:spPr>
        <a:xfrm>
          <a:off x="14541500" y="16602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65040</xdr:rowOff>
    </xdr:from>
    <xdr:ext cx="469744"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4357428" y="16695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14123</xdr:rowOff>
    </xdr:from>
    <xdr:to>
      <xdr:col>71</xdr:col>
      <xdr:colOff>177800</xdr:colOff>
      <xdr:row>97</xdr:row>
      <xdr:rowOff>134595</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814300" y="16644773"/>
          <a:ext cx="889000" cy="120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119151</xdr:rowOff>
    </xdr:from>
    <xdr:to>
      <xdr:col>72</xdr:col>
      <xdr:colOff>38100</xdr:colOff>
      <xdr:row>97</xdr:row>
      <xdr:rowOff>49301</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3652500" y="16578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65828</xdr:rowOff>
    </xdr:from>
    <xdr:ext cx="469744"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3468428" y="16353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63678</xdr:rowOff>
    </xdr:from>
    <xdr:to>
      <xdr:col>67</xdr:col>
      <xdr:colOff>101600</xdr:colOff>
      <xdr:row>95</xdr:row>
      <xdr:rowOff>165278</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2763500" y="16351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94</xdr:row>
      <xdr:rowOff>10355</xdr:rowOff>
    </xdr:from>
    <xdr:ext cx="469744"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2579428" y="16126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36931</xdr:rowOff>
    </xdr:from>
    <xdr:to>
      <xdr:col>85</xdr:col>
      <xdr:colOff>177800</xdr:colOff>
      <xdr:row>97</xdr:row>
      <xdr:rowOff>138531</xdr:rowOff>
    </xdr:to>
    <xdr:sp macro="" textlink="">
      <xdr:nvSpPr>
        <xdr:cNvPr id="688" name="楕円 687">
          <a:extLst>
            <a:ext uri="{FF2B5EF4-FFF2-40B4-BE49-F238E27FC236}">
              <a16:creationId xmlns:a16="http://schemas.microsoft.com/office/drawing/2014/main" id="{00000000-0008-0000-0600-0000B0020000}"/>
            </a:ext>
          </a:extLst>
        </xdr:cNvPr>
        <xdr:cNvSpPr/>
      </xdr:nvSpPr>
      <xdr:spPr>
        <a:xfrm>
          <a:off x="16268700" y="16667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15358</xdr:rowOff>
    </xdr:from>
    <xdr:ext cx="469744" cy="259045"/>
    <xdr:sp macro="" textlink="">
      <xdr:nvSpPr>
        <xdr:cNvPr id="689" name="積立金該当値テキスト">
          <a:extLst>
            <a:ext uri="{FF2B5EF4-FFF2-40B4-BE49-F238E27FC236}">
              <a16:creationId xmlns:a16="http://schemas.microsoft.com/office/drawing/2014/main" id="{00000000-0008-0000-0600-0000B1020000}"/>
            </a:ext>
          </a:extLst>
        </xdr:cNvPr>
        <xdr:cNvSpPr txBox="1"/>
      </xdr:nvSpPr>
      <xdr:spPr>
        <a:xfrm>
          <a:off x="16370300" y="16646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45465</xdr:rowOff>
    </xdr:from>
    <xdr:to>
      <xdr:col>81</xdr:col>
      <xdr:colOff>101600</xdr:colOff>
      <xdr:row>97</xdr:row>
      <xdr:rowOff>147065</xdr:rowOff>
    </xdr:to>
    <xdr:sp macro="" textlink="">
      <xdr:nvSpPr>
        <xdr:cNvPr id="690" name="楕円 689">
          <a:extLst>
            <a:ext uri="{FF2B5EF4-FFF2-40B4-BE49-F238E27FC236}">
              <a16:creationId xmlns:a16="http://schemas.microsoft.com/office/drawing/2014/main" id="{00000000-0008-0000-0600-0000B2020000}"/>
            </a:ext>
          </a:extLst>
        </xdr:cNvPr>
        <xdr:cNvSpPr/>
      </xdr:nvSpPr>
      <xdr:spPr>
        <a:xfrm>
          <a:off x="15430500" y="16676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97</xdr:row>
      <xdr:rowOff>138192</xdr:rowOff>
    </xdr:from>
    <xdr:ext cx="469744"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46428" y="16768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42114</xdr:rowOff>
    </xdr:from>
    <xdr:to>
      <xdr:col>76</xdr:col>
      <xdr:colOff>165100</xdr:colOff>
      <xdr:row>94</xdr:row>
      <xdr:rowOff>143714</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4541500" y="16158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160241</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325111" y="15933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83795</xdr:rowOff>
    </xdr:from>
    <xdr:to>
      <xdr:col>72</xdr:col>
      <xdr:colOff>38100</xdr:colOff>
      <xdr:row>98</xdr:row>
      <xdr:rowOff>13945</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3652500" y="16714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5072</xdr:rowOff>
    </xdr:from>
    <xdr:ext cx="469744"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468428" y="16807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134773</xdr:rowOff>
    </xdr:from>
    <xdr:to>
      <xdr:col>67</xdr:col>
      <xdr:colOff>101600</xdr:colOff>
      <xdr:row>97</xdr:row>
      <xdr:rowOff>64923</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2763500" y="16593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56050</xdr:rowOff>
    </xdr:from>
    <xdr:ext cx="469744"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579428" y="16686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8" name="正方形/長方形 697">
          <a:extLst>
            <a:ext uri="{FF2B5EF4-FFF2-40B4-BE49-F238E27FC236}">
              <a16:creationId xmlns:a16="http://schemas.microsoft.com/office/drawing/2014/main" id="{00000000-0008-0000-0600-0000B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9" name="正方形/長方形 698">
          <a:extLst>
            <a:ext uri="{FF2B5EF4-FFF2-40B4-BE49-F238E27FC236}">
              <a16:creationId xmlns:a16="http://schemas.microsoft.com/office/drawing/2014/main" id="{00000000-0008-0000-0600-0000B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7" name="直線コネクタ 706">
          <a:extLst>
            <a:ext uri="{FF2B5EF4-FFF2-40B4-BE49-F238E27FC236}">
              <a16:creationId xmlns:a16="http://schemas.microsoft.com/office/drawing/2014/main" id="{00000000-0008-0000-0600-0000C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08" name="直線コネクタ 707">
          <a:extLst>
            <a:ext uri="{FF2B5EF4-FFF2-40B4-BE49-F238E27FC236}">
              <a16:creationId xmlns:a16="http://schemas.microsoft.com/office/drawing/2014/main" id="{00000000-0008-0000-0600-0000C4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0" name="直線コネクタ 709">
          <a:extLst>
            <a:ext uri="{FF2B5EF4-FFF2-40B4-BE49-F238E27FC236}">
              <a16:creationId xmlns:a16="http://schemas.microsoft.com/office/drawing/2014/main" id="{00000000-0008-0000-0600-0000C6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0" name="投資及び出資金グラフ枠">
          <a:extLst>
            <a:ext uri="{FF2B5EF4-FFF2-40B4-BE49-F238E27FC236}">
              <a16:creationId xmlns:a16="http://schemas.microsoft.com/office/drawing/2014/main" id="{00000000-0008-0000-0600-0000D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151321</xdr:rowOff>
    </xdr:from>
    <xdr:to>
      <xdr:col>116</xdr:col>
      <xdr:colOff>62864</xdr:colOff>
      <xdr:row>39</xdr:row>
      <xdr:rowOff>43117</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flipV="1">
          <a:off x="22159595" y="5294821"/>
          <a:ext cx="1269" cy="1434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46944</xdr:rowOff>
    </xdr:from>
    <xdr:ext cx="249299" cy="259045"/>
    <xdr:sp macro="" textlink="">
      <xdr:nvSpPr>
        <xdr:cNvPr id="722" name="投資及び出資金最小値テキスト">
          <a:extLst>
            <a:ext uri="{FF2B5EF4-FFF2-40B4-BE49-F238E27FC236}">
              <a16:creationId xmlns:a16="http://schemas.microsoft.com/office/drawing/2014/main" id="{00000000-0008-0000-0600-0000D2020000}"/>
            </a:ext>
          </a:extLst>
        </xdr:cNvPr>
        <xdr:cNvSpPr txBox="1"/>
      </xdr:nvSpPr>
      <xdr:spPr>
        <a:xfrm>
          <a:off x="22212300" y="67334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43117</xdr:rowOff>
    </xdr:from>
    <xdr:to>
      <xdr:col>116</xdr:col>
      <xdr:colOff>152400</xdr:colOff>
      <xdr:row>39</xdr:row>
      <xdr:rowOff>43117</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22072600" y="6729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97998</xdr:rowOff>
    </xdr:from>
    <xdr:ext cx="469744" cy="259045"/>
    <xdr:sp macro="" textlink="">
      <xdr:nvSpPr>
        <xdr:cNvPr id="724" name="投資及び出資金最大値テキスト">
          <a:extLst>
            <a:ext uri="{FF2B5EF4-FFF2-40B4-BE49-F238E27FC236}">
              <a16:creationId xmlns:a16="http://schemas.microsoft.com/office/drawing/2014/main" id="{00000000-0008-0000-0600-0000D4020000}"/>
            </a:ext>
          </a:extLst>
        </xdr:cNvPr>
        <xdr:cNvSpPr txBox="1"/>
      </xdr:nvSpPr>
      <xdr:spPr>
        <a:xfrm>
          <a:off x="22212300" y="5070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151321</xdr:rowOff>
    </xdr:from>
    <xdr:to>
      <xdr:col>116</xdr:col>
      <xdr:colOff>152400</xdr:colOff>
      <xdr:row>30</xdr:row>
      <xdr:rowOff>151321</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22072600" y="5294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70168</xdr:rowOff>
    </xdr:from>
    <xdr:to>
      <xdr:col>116</xdr:col>
      <xdr:colOff>63500</xdr:colOff>
      <xdr:row>38</xdr:row>
      <xdr:rowOff>83312</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21323300" y="6585268"/>
          <a:ext cx="838200" cy="13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106253</xdr:rowOff>
    </xdr:from>
    <xdr:ext cx="469744" cy="259045"/>
    <xdr:sp macro="" textlink="">
      <xdr:nvSpPr>
        <xdr:cNvPr id="727" name="投資及び出資金平均値テキスト">
          <a:extLst>
            <a:ext uri="{FF2B5EF4-FFF2-40B4-BE49-F238E27FC236}">
              <a16:creationId xmlns:a16="http://schemas.microsoft.com/office/drawing/2014/main" id="{00000000-0008-0000-0600-0000D7020000}"/>
            </a:ext>
          </a:extLst>
        </xdr:cNvPr>
        <xdr:cNvSpPr txBox="1"/>
      </xdr:nvSpPr>
      <xdr:spPr>
        <a:xfrm>
          <a:off x="22212300" y="61070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83376</xdr:rowOff>
    </xdr:from>
    <xdr:to>
      <xdr:col>116</xdr:col>
      <xdr:colOff>114300</xdr:colOff>
      <xdr:row>37</xdr:row>
      <xdr:rowOff>13526</xdr:rowOff>
    </xdr:to>
    <xdr:sp macro="" textlink="">
      <xdr:nvSpPr>
        <xdr:cNvPr id="728" name="フローチャート: 判断 727">
          <a:extLst>
            <a:ext uri="{FF2B5EF4-FFF2-40B4-BE49-F238E27FC236}">
              <a16:creationId xmlns:a16="http://schemas.microsoft.com/office/drawing/2014/main" id="{00000000-0008-0000-0600-0000D8020000}"/>
            </a:ext>
          </a:extLst>
        </xdr:cNvPr>
        <xdr:cNvSpPr/>
      </xdr:nvSpPr>
      <xdr:spPr>
        <a:xfrm>
          <a:off x="22110700" y="6255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145986</xdr:rowOff>
    </xdr:from>
    <xdr:to>
      <xdr:col>111</xdr:col>
      <xdr:colOff>177800</xdr:colOff>
      <xdr:row>38</xdr:row>
      <xdr:rowOff>70168</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0434300" y="6318186"/>
          <a:ext cx="889000" cy="267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49276</xdr:rowOff>
    </xdr:from>
    <xdr:to>
      <xdr:col>112</xdr:col>
      <xdr:colOff>38100</xdr:colOff>
      <xdr:row>36</xdr:row>
      <xdr:rowOff>150876</xdr:rowOff>
    </xdr:to>
    <xdr:sp macro="" textlink="">
      <xdr:nvSpPr>
        <xdr:cNvPr id="730" name="フローチャート: 判断 729">
          <a:extLst>
            <a:ext uri="{FF2B5EF4-FFF2-40B4-BE49-F238E27FC236}">
              <a16:creationId xmlns:a16="http://schemas.microsoft.com/office/drawing/2014/main" id="{00000000-0008-0000-0600-0000DA020000}"/>
            </a:ext>
          </a:extLst>
        </xdr:cNvPr>
        <xdr:cNvSpPr/>
      </xdr:nvSpPr>
      <xdr:spPr>
        <a:xfrm>
          <a:off x="21272500" y="622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167403</xdr:rowOff>
    </xdr:from>
    <xdr:ext cx="469744"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21088428" y="5996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40449</xdr:rowOff>
    </xdr:from>
    <xdr:to>
      <xdr:col>107</xdr:col>
      <xdr:colOff>50800</xdr:colOff>
      <xdr:row>36</xdr:row>
      <xdr:rowOff>145986</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9545300" y="6212649"/>
          <a:ext cx="889000" cy="105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139573</xdr:rowOff>
    </xdr:from>
    <xdr:to>
      <xdr:col>107</xdr:col>
      <xdr:colOff>101600</xdr:colOff>
      <xdr:row>36</xdr:row>
      <xdr:rowOff>69723</xdr:rowOff>
    </xdr:to>
    <xdr:sp macro="" textlink="">
      <xdr:nvSpPr>
        <xdr:cNvPr id="733" name="フローチャート: 判断 732">
          <a:extLst>
            <a:ext uri="{FF2B5EF4-FFF2-40B4-BE49-F238E27FC236}">
              <a16:creationId xmlns:a16="http://schemas.microsoft.com/office/drawing/2014/main" id="{00000000-0008-0000-0600-0000DD020000}"/>
            </a:ext>
          </a:extLst>
        </xdr:cNvPr>
        <xdr:cNvSpPr/>
      </xdr:nvSpPr>
      <xdr:spPr>
        <a:xfrm>
          <a:off x="20383500" y="6140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86250</xdr:rowOff>
    </xdr:from>
    <xdr:ext cx="469744"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20199428" y="5915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40449</xdr:rowOff>
    </xdr:from>
    <xdr:to>
      <xdr:col>102</xdr:col>
      <xdr:colOff>114300</xdr:colOff>
      <xdr:row>36</xdr:row>
      <xdr:rowOff>45212</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18656300" y="6212649"/>
          <a:ext cx="889000" cy="4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34</xdr:row>
      <xdr:rowOff>153098</xdr:rowOff>
    </xdr:from>
    <xdr:to>
      <xdr:col>102</xdr:col>
      <xdr:colOff>165100</xdr:colOff>
      <xdr:row>35</xdr:row>
      <xdr:rowOff>83248</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19494500" y="5982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33</xdr:row>
      <xdr:rowOff>99775</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9310428" y="5757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113665</xdr:rowOff>
    </xdr:from>
    <xdr:to>
      <xdr:col>98</xdr:col>
      <xdr:colOff>38100</xdr:colOff>
      <xdr:row>36</xdr:row>
      <xdr:rowOff>43815</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18605500" y="611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60342</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8421428" y="5889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32512</xdr:rowOff>
    </xdr:from>
    <xdr:to>
      <xdr:col>116</xdr:col>
      <xdr:colOff>114300</xdr:colOff>
      <xdr:row>38</xdr:row>
      <xdr:rowOff>134112</xdr:rowOff>
    </xdr:to>
    <xdr:sp macro="" textlink="">
      <xdr:nvSpPr>
        <xdr:cNvPr id="745" name="楕円 744">
          <a:extLst>
            <a:ext uri="{FF2B5EF4-FFF2-40B4-BE49-F238E27FC236}">
              <a16:creationId xmlns:a16="http://schemas.microsoft.com/office/drawing/2014/main" id="{00000000-0008-0000-0600-0000E9020000}"/>
            </a:ext>
          </a:extLst>
        </xdr:cNvPr>
        <xdr:cNvSpPr/>
      </xdr:nvSpPr>
      <xdr:spPr>
        <a:xfrm>
          <a:off x="22110700" y="6547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10939</xdr:rowOff>
    </xdr:from>
    <xdr:ext cx="378565" cy="259045"/>
    <xdr:sp macro="" textlink="">
      <xdr:nvSpPr>
        <xdr:cNvPr id="746" name="投資及び出資金該当値テキスト">
          <a:extLst>
            <a:ext uri="{FF2B5EF4-FFF2-40B4-BE49-F238E27FC236}">
              <a16:creationId xmlns:a16="http://schemas.microsoft.com/office/drawing/2014/main" id="{00000000-0008-0000-0600-0000EA020000}"/>
            </a:ext>
          </a:extLst>
        </xdr:cNvPr>
        <xdr:cNvSpPr txBox="1"/>
      </xdr:nvSpPr>
      <xdr:spPr>
        <a:xfrm>
          <a:off x="22212300" y="65260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19368</xdr:rowOff>
    </xdr:from>
    <xdr:to>
      <xdr:col>112</xdr:col>
      <xdr:colOff>38100</xdr:colOff>
      <xdr:row>38</xdr:row>
      <xdr:rowOff>120968</xdr:rowOff>
    </xdr:to>
    <xdr:sp macro="" textlink="">
      <xdr:nvSpPr>
        <xdr:cNvPr id="747" name="楕円 746">
          <a:extLst>
            <a:ext uri="{FF2B5EF4-FFF2-40B4-BE49-F238E27FC236}">
              <a16:creationId xmlns:a16="http://schemas.microsoft.com/office/drawing/2014/main" id="{00000000-0008-0000-0600-0000EB020000}"/>
            </a:ext>
          </a:extLst>
        </xdr:cNvPr>
        <xdr:cNvSpPr/>
      </xdr:nvSpPr>
      <xdr:spPr>
        <a:xfrm>
          <a:off x="21272500" y="6534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112095</xdr:rowOff>
    </xdr:from>
    <xdr:ext cx="378565"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134017" y="66271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95186</xdr:rowOff>
    </xdr:from>
    <xdr:to>
      <xdr:col>107</xdr:col>
      <xdr:colOff>101600</xdr:colOff>
      <xdr:row>37</xdr:row>
      <xdr:rowOff>25336</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0383500" y="626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16463</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199428" y="6360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35</xdr:row>
      <xdr:rowOff>161099</xdr:rowOff>
    </xdr:from>
    <xdr:to>
      <xdr:col>102</xdr:col>
      <xdr:colOff>165100</xdr:colOff>
      <xdr:row>36</xdr:row>
      <xdr:rowOff>91249</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19494500" y="6161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82376</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10428" y="6254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165862</xdr:rowOff>
    </xdr:from>
    <xdr:to>
      <xdr:col>98</xdr:col>
      <xdr:colOff>38100</xdr:colOff>
      <xdr:row>36</xdr:row>
      <xdr:rowOff>96012</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18605500" y="6166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87139</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21428" y="6259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5" name="正方形/長方形 754">
          <a:extLst>
            <a:ext uri="{FF2B5EF4-FFF2-40B4-BE49-F238E27FC236}">
              <a16:creationId xmlns:a16="http://schemas.microsoft.com/office/drawing/2014/main" id="{00000000-0008-0000-0600-0000F3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6" name="正方形/長方形 755">
          <a:extLst>
            <a:ext uri="{FF2B5EF4-FFF2-40B4-BE49-F238E27FC236}">
              <a16:creationId xmlns:a16="http://schemas.microsoft.com/office/drawing/2014/main" id="{00000000-0008-0000-0600-0000F4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4" name="直線コネクタ 763">
          <a:extLst>
            <a:ext uri="{FF2B5EF4-FFF2-40B4-BE49-F238E27FC236}">
              <a16:creationId xmlns:a16="http://schemas.microsoft.com/office/drawing/2014/main" id="{00000000-0008-0000-0600-0000FC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5" name="直線コネクタ 764">
          <a:extLst>
            <a:ext uri="{FF2B5EF4-FFF2-40B4-BE49-F238E27FC236}">
              <a16:creationId xmlns:a16="http://schemas.microsoft.com/office/drawing/2014/main" id="{00000000-0008-0000-0600-0000FD02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5" name="貸付金グラフ枠">
          <a:extLst>
            <a:ext uri="{FF2B5EF4-FFF2-40B4-BE49-F238E27FC236}">
              <a16:creationId xmlns:a16="http://schemas.microsoft.com/office/drawing/2014/main" id="{00000000-0008-0000-0600-00000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117389</xdr:rowOff>
    </xdr:from>
    <xdr:to>
      <xdr:col>116</xdr:col>
      <xdr:colOff>62864</xdr:colOff>
      <xdr:row>58</xdr:row>
      <xdr:rowOff>130808</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flipV="1">
          <a:off x="22159595" y="8689889"/>
          <a:ext cx="1269" cy="1385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134635</xdr:rowOff>
    </xdr:from>
    <xdr:ext cx="378565" cy="259045"/>
    <xdr:sp macro="" textlink="">
      <xdr:nvSpPr>
        <xdr:cNvPr id="777" name="貸付金最小値テキスト">
          <a:extLst>
            <a:ext uri="{FF2B5EF4-FFF2-40B4-BE49-F238E27FC236}">
              <a16:creationId xmlns:a16="http://schemas.microsoft.com/office/drawing/2014/main" id="{00000000-0008-0000-0600-000009030000}"/>
            </a:ext>
          </a:extLst>
        </xdr:cNvPr>
        <xdr:cNvSpPr txBox="1"/>
      </xdr:nvSpPr>
      <xdr:spPr>
        <a:xfrm>
          <a:off x="22212300" y="100787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130808</xdr:rowOff>
    </xdr:from>
    <xdr:to>
      <xdr:col>116</xdr:col>
      <xdr:colOff>152400</xdr:colOff>
      <xdr:row>58</xdr:row>
      <xdr:rowOff>130808</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22072600" y="10074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64066</xdr:rowOff>
    </xdr:from>
    <xdr:ext cx="534377" cy="259045"/>
    <xdr:sp macro="" textlink="">
      <xdr:nvSpPr>
        <xdr:cNvPr id="779" name="貸付金最大値テキスト">
          <a:extLst>
            <a:ext uri="{FF2B5EF4-FFF2-40B4-BE49-F238E27FC236}">
              <a16:creationId xmlns:a16="http://schemas.microsoft.com/office/drawing/2014/main" id="{00000000-0008-0000-0600-00000B030000}"/>
            </a:ext>
          </a:extLst>
        </xdr:cNvPr>
        <xdr:cNvSpPr txBox="1"/>
      </xdr:nvSpPr>
      <xdr:spPr>
        <a:xfrm>
          <a:off x="22212300" y="8465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117389</xdr:rowOff>
    </xdr:from>
    <xdr:to>
      <xdr:col>116</xdr:col>
      <xdr:colOff>152400</xdr:colOff>
      <xdr:row>50</xdr:row>
      <xdr:rowOff>117389</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22072600" y="8689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83990</xdr:rowOff>
    </xdr:from>
    <xdr:to>
      <xdr:col>116</xdr:col>
      <xdr:colOff>63500</xdr:colOff>
      <xdr:row>58</xdr:row>
      <xdr:rowOff>90277</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21323300" y="10028090"/>
          <a:ext cx="838200" cy="6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97741</xdr:rowOff>
    </xdr:from>
    <xdr:ext cx="534377" cy="259045"/>
    <xdr:sp macro="" textlink="">
      <xdr:nvSpPr>
        <xdr:cNvPr id="782" name="貸付金平均値テキスト">
          <a:extLst>
            <a:ext uri="{FF2B5EF4-FFF2-40B4-BE49-F238E27FC236}">
              <a16:creationId xmlns:a16="http://schemas.microsoft.com/office/drawing/2014/main" id="{00000000-0008-0000-0600-00000E030000}"/>
            </a:ext>
          </a:extLst>
        </xdr:cNvPr>
        <xdr:cNvSpPr txBox="1"/>
      </xdr:nvSpPr>
      <xdr:spPr>
        <a:xfrm>
          <a:off x="22212300" y="93560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74864</xdr:rowOff>
    </xdr:from>
    <xdr:to>
      <xdr:col>116</xdr:col>
      <xdr:colOff>114300</xdr:colOff>
      <xdr:row>56</xdr:row>
      <xdr:rowOff>5014</xdr:rowOff>
    </xdr:to>
    <xdr:sp macro="" textlink="">
      <xdr:nvSpPr>
        <xdr:cNvPr id="783" name="フローチャート: 判断 782">
          <a:extLst>
            <a:ext uri="{FF2B5EF4-FFF2-40B4-BE49-F238E27FC236}">
              <a16:creationId xmlns:a16="http://schemas.microsoft.com/office/drawing/2014/main" id="{00000000-0008-0000-0600-00000F030000}"/>
            </a:ext>
          </a:extLst>
        </xdr:cNvPr>
        <xdr:cNvSpPr/>
      </xdr:nvSpPr>
      <xdr:spPr>
        <a:xfrm>
          <a:off x="22110700" y="9504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73200</xdr:rowOff>
    </xdr:from>
    <xdr:to>
      <xdr:col>111</xdr:col>
      <xdr:colOff>177800</xdr:colOff>
      <xdr:row>58</xdr:row>
      <xdr:rowOff>83990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20434300" y="10017300"/>
          <a:ext cx="889000" cy="10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55</xdr:row>
      <xdr:rowOff>45238</xdr:rowOff>
    </xdr:from>
    <xdr:to>
      <xdr:col>112</xdr:col>
      <xdr:colOff>38100</xdr:colOff>
      <xdr:row>55</xdr:row>
      <xdr:rowOff>146838</xdr:rowOff>
    </xdr:to>
    <xdr:sp macro="" textlink="">
      <xdr:nvSpPr>
        <xdr:cNvPr id="785" name="フローチャート: 判断 784">
          <a:extLst>
            <a:ext uri="{FF2B5EF4-FFF2-40B4-BE49-F238E27FC236}">
              <a16:creationId xmlns:a16="http://schemas.microsoft.com/office/drawing/2014/main" id="{00000000-0008-0000-0600-000011030000}"/>
            </a:ext>
          </a:extLst>
        </xdr:cNvPr>
        <xdr:cNvSpPr/>
      </xdr:nvSpPr>
      <xdr:spPr>
        <a:xfrm>
          <a:off x="21272500" y="9474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53</xdr:row>
      <xdr:rowOff>163365</xdr:rowOff>
    </xdr:from>
    <xdr:ext cx="534377"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21056111" y="9250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52146</xdr:rowOff>
    </xdr:from>
    <xdr:to>
      <xdr:col>107</xdr:col>
      <xdr:colOff>50800</xdr:colOff>
      <xdr:row>58</xdr:row>
      <xdr:rowOff>73200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9545300" y="9996246"/>
          <a:ext cx="889000" cy="21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6947</xdr:rowOff>
    </xdr:from>
    <xdr:to>
      <xdr:col>107</xdr:col>
      <xdr:colOff>101600</xdr:colOff>
      <xdr:row>55</xdr:row>
      <xdr:rowOff>108547</xdr:rowOff>
    </xdr:to>
    <xdr:sp macro="" textlink="">
      <xdr:nvSpPr>
        <xdr:cNvPr id="788" name="フローチャート: 判断 787">
          <a:extLst>
            <a:ext uri="{FF2B5EF4-FFF2-40B4-BE49-F238E27FC236}">
              <a16:creationId xmlns:a16="http://schemas.microsoft.com/office/drawing/2014/main" id="{00000000-0008-0000-0600-000014030000}"/>
            </a:ext>
          </a:extLst>
        </xdr:cNvPr>
        <xdr:cNvSpPr/>
      </xdr:nvSpPr>
      <xdr:spPr>
        <a:xfrm>
          <a:off x="20383500" y="9436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53</xdr:row>
      <xdr:rowOff>125074</xdr:rowOff>
    </xdr:from>
    <xdr:ext cx="534377"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20167111" y="9211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52146</xdr:rowOff>
    </xdr:from>
    <xdr:to>
      <xdr:col>102</xdr:col>
      <xdr:colOff>114300</xdr:colOff>
      <xdr:row>58</xdr:row>
      <xdr:rowOff>57587</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18656300" y="9996246"/>
          <a:ext cx="889000" cy="5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117635</xdr:rowOff>
    </xdr:from>
    <xdr:to>
      <xdr:col>102</xdr:col>
      <xdr:colOff>165100</xdr:colOff>
      <xdr:row>55</xdr:row>
      <xdr:rowOff>47785</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19494500" y="9375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53</xdr:row>
      <xdr:rowOff>64312</xdr:rowOff>
    </xdr:from>
    <xdr:ext cx="534377"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9278111" y="9151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61262</xdr:rowOff>
    </xdr:from>
    <xdr:to>
      <xdr:col>98</xdr:col>
      <xdr:colOff>38100</xdr:colOff>
      <xdr:row>54</xdr:row>
      <xdr:rowOff>162862</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18605500" y="9319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53</xdr:row>
      <xdr:rowOff>7939</xdr:rowOff>
    </xdr:from>
    <xdr:ext cx="534377"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8389111" y="9094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39477</xdr:rowOff>
    </xdr:from>
    <xdr:to>
      <xdr:col>116</xdr:col>
      <xdr:colOff>114300</xdr:colOff>
      <xdr:row>58</xdr:row>
      <xdr:rowOff>141077</xdr:rowOff>
    </xdr:to>
    <xdr:sp macro="" textlink="">
      <xdr:nvSpPr>
        <xdr:cNvPr id="800" name="楕円 799">
          <a:extLst>
            <a:ext uri="{FF2B5EF4-FFF2-40B4-BE49-F238E27FC236}">
              <a16:creationId xmlns:a16="http://schemas.microsoft.com/office/drawing/2014/main" id="{00000000-0008-0000-0600-000020030000}"/>
            </a:ext>
          </a:extLst>
        </xdr:cNvPr>
        <xdr:cNvSpPr/>
      </xdr:nvSpPr>
      <xdr:spPr>
        <a:xfrm>
          <a:off x="22110700" y="9983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125854</xdr:rowOff>
    </xdr:from>
    <xdr:ext cx="469744" cy="259045"/>
    <xdr:sp macro="" textlink="">
      <xdr:nvSpPr>
        <xdr:cNvPr id="801" name="貸付金該当値テキスト">
          <a:extLst>
            <a:ext uri="{FF2B5EF4-FFF2-40B4-BE49-F238E27FC236}">
              <a16:creationId xmlns:a16="http://schemas.microsoft.com/office/drawing/2014/main" id="{00000000-0008-0000-0600-000021030000}"/>
            </a:ext>
          </a:extLst>
        </xdr:cNvPr>
        <xdr:cNvSpPr txBox="1"/>
      </xdr:nvSpPr>
      <xdr:spPr>
        <a:xfrm>
          <a:off x="22212300" y="9898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33190</xdr:rowOff>
    </xdr:from>
    <xdr:to>
      <xdr:col>112</xdr:col>
      <xdr:colOff>38100</xdr:colOff>
      <xdr:row>58</xdr:row>
      <xdr:rowOff>134790</xdr:rowOff>
    </xdr:to>
    <xdr:sp macro="" textlink="">
      <xdr:nvSpPr>
        <xdr:cNvPr id="802" name="楕円 801">
          <a:extLst>
            <a:ext uri="{FF2B5EF4-FFF2-40B4-BE49-F238E27FC236}">
              <a16:creationId xmlns:a16="http://schemas.microsoft.com/office/drawing/2014/main" id="{00000000-0008-0000-0600-000022030000}"/>
            </a:ext>
          </a:extLst>
        </xdr:cNvPr>
        <xdr:cNvSpPr/>
      </xdr:nvSpPr>
      <xdr:spPr>
        <a:xfrm>
          <a:off x="21272500" y="9977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125917</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088428" y="10070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22400</xdr:rowOff>
    </xdr:from>
    <xdr:to>
      <xdr:col>107</xdr:col>
      <xdr:colOff>101600</xdr:colOff>
      <xdr:row>58</xdr:row>
      <xdr:rowOff>124000</xdr:rowOff>
    </xdr:to>
    <xdr:sp macro="" textlink="">
      <xdr:nvSpPr>
        <xdr:cNvPr id="804" name="楕円 803">
          <a:extLst>
            <a:ext uri="{FF2B5EF4-FFF2-40B4-BE49-F238E27FC236}">
              <a16:creationId xmlns:a16="http://schemas.microsoft.com/office/drawing/2014/main" id="{00000000-0008-0000-0600-000024030000}"/>
            </a:ext>
          </a:extLst>
        </xdr:cNvPr>
        <xdr:cNvSpPr/>
      </xdr:nvSpPr>
      <xdr:spPr>
        <a:xfrm>
          <a:off x="20383500" y="996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115127</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199428" y="1005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1346</xdr:rowOff>
    </xdr:from>
    <xdr:to>
      <xdr:col>102</xdr:col>
      <xdr:colOff>165100</xdr:colOff>
      <xdr:row>58</xdr:row>
      <xdr:rowOff>102946</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19494500" y="9945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94073</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10428" y="10038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6787</xdr:rowOff>
    </xdr:from>
    <xdr:to>
      <xdr:col>98</xdr:col>
      <xdr:colOff>38100</xdr:colOff>
      <xdr:row>58</xdr:row>
      <xdr:rowOff>108387</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18605500" y="9950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99514</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21428" y="10043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0" name="正方形/長方形 809">
          <a:extLst>
            <a:ext uri="{FF2B5EF4-FFF2-40B4-BE49-F238E27FC236}">
              <a16:creationId xmlns:a16="http://schemas.microsoft.com/office/drawing/2014/main" id="{00000000-0008-0000-0600-00002A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1" name="正方形/長方形 810">
          <a:extLst>
            <a:ext uri="{FF2B5EF4-FFF2-40B4-BE49-F238E27FC236}">
              <a16:creationId xmlns:a16="http://schemas.microsoft.com/office/drawing/2014/main" id="{00000000-0008-0000-0600-00002B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2" name="正方形/長方形 811">
          <a:extLst>
            <a:ext uri="{FF2B5EF4-FFF2-40B4-BE49-F238E27FC236}">
              <a16:creationId xmlns:a16="http://schemas.microsoft.com/office/drawing/2014/main" id="{00000000-0008-0000-0600-00002C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3" name="正方形/長方形 812">
          <a:extLst>
            <a:ext uri="{FF2B5EF4-FFF2-40B4-BE49-F238E27FC236}">
              <a16:creationId xmlns:a16="http://schemas.microsoft.com/office/drawing/2014/main" id="{00000000-0008-0000-0600-00002D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9" name="直線コネクタ 818">
          <a:extLst>
            <a:ext uri="{FF2B5EF4-FFF2-40B4-BE49-F238E27FC236}">
              <a16:creationId xmlns:a16="http://schemas.microsoft.com/office/drawing/2014/main" id="{00000000-0008-0000-0600-000033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21" name="直線コネクタ 820">
          <a:extLst>
            <a:ext uri="{FF2B5EF4-FFF2-40B4-BE49-F238E27FC236}">
              <a16:creationId xmlns:a16="http://schemas.microsoft.com/office/drawing/2014/main" id="{00000000-0008-0000-0600-000035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1" name="繰出金グラフ枠">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65634</xdr:rowOff>
    </xdr:from>
    <xdr:to>
      <xdr:col>116</xdr:col>
      <xdr:colOff>62864</xdr:colOff>
      <xdr:row>77</xdr:row>
      <xdr:rowOff>111170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flipV="1">
          <a:off x="22159595" y="12238584"/>
          <a:ext cx="1269" cy="10742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114997</xdr:rowOff>
    </xdr:from>
    <xdr:ext cx="534377" cy="259045"/>
    <xdr:sp macro="" textlink="">
      <xdr:nvSpPr>
        <xdr:cNvPr id="833" name="繰出金最小値テキスト">
          <a:extLst>
            <a:ext uri="{FF2B5EF4-FFF2-40B4-BE49-F238E27FC236}">
              <a16:creationId xmlns:a16="http://schemas.microsoft.com/office/drawing/2014/main" id="{00000000-0008-0000-0600-000041030000}"/>
            </a:ext>
          </a:extLst>
        </xdr:cNvPr>
        <xdr:cNvSpPr txBox="1"/>
      </xdr:nvSpPr>
      <xdr:spPr>
        <a:xfrm>
          <a:off x="22212300" y="13316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111170</xdr:rowOff>
    </xdr:from>
    <xdr:to>
      <xdr:col>116</xdr:col>
      <xdr:colOff>152400</xdr:colOff>
      <xdr:row>77</xdr:row>
      <xdr:rowOff>111170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22072600" y="1331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12311</xdr:rowOff>
    </xdr:from>
    <xdr:ext cx="534377" cy="259045"/>
    <xdr:sp macro="" textlink="">
      <xdr:nvSpPr>
        <xdr:cNvPr id="835" name="繰出金最大値テキスト">
          <a:extLst>
            <a:ext uri="{FF2B5EF4-FFF2-40B4-BE49-F238E27FC236}">
              <a16:creationId xmlns:a16="http://schemas.microsoft.com/office/drawing/2014/main" id="{00000000-0008-0000-0600-000043030000}"/>
            </a:ext>
          </a:extLst>
        </xdr:cNvPr>
        <xdr:cNvSpPr txBox="1"/>
      </xdr:nvSpPr>
      <xdr:spPr>
        <a:xfrm>
          <a:off x="22212300" y="12013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65634</xdr:rowOff>
    </xdr:from>
    <xdr:to>
      <xdr:col>116</xdr:col>
      <xdr:colOff>152400</xdr:colOff>
      <xdr:row>71</xdr:row>
      <xdr:rowOff>65634</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22072600" y="12238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71943</xdr:rowOff>
    </xdr:from>
    <xdr:to>
      <xdr:col>116</xdr:col>
      <xdr:colOff>63500</xdr:colOff>
      <xdr:row>74</xdr:row>
      <xdr:rowOff>122966</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flipV="1">
          <a:off x="21323300" y="12759243"/>
          <a:ext cx="838200" cy="5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78483</xdr:rowOff>
    </xdr:from>
    <xdr:ext cx="534377" cy="259045"/>
    <xdr:sp macro="" textlink="">
      <xdr:nvSpPr>
        <xdr:cNvPr id="838" name="繰出金平均値テキスト">
          <a:extLst>
            <a:ext uri="{FF2B5EF4-FFF2-40B4-BE49-F238E27FC236}">
              <a16:creationId xmlns:a16="http://schemas.microsoft.com/office/drawing/2014/main" id="{00000000-0008-0000-0600-000046030000}"/>
            </a:ext>
          </a:extLst>
        </xdr:cNvPr>
        <xdr:cNvSpPr txBox="1"/>
      </xdr:nvSpPr>
      <xdr:spPr>
        <a:xfrm>
          <a:off x="22212300" y="127657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100056</xdr:rowOff>
    </xdr:from>
    <xdr:to>
      <xdr:col>116</xdr:col>
      <xdr:colOff>114300</xdr:colOff>
      <xdr:row>75</xdr:row>
      <xdr:rowOff>30206</xdr:rowOff>
    </xdr:to>
    <xdr:sp macro="" textlink="">
      <xdr:nvSpPr>
        <xdr:cNvPr id="839" name="フローチャート: 判断 838">
          <a:extLst>
            <a:ext uri="{FF2B5EF4-FFF2-40B4-BE49-F238E27FC236}">
              <a16:creationId xmlns:a16="http://schemas.microsoft.com/office/drawing/2014/main" id="{00000000-0008-0000-0600-000047030000}"/>
            </a:ext>
          </a:extLst>
        </xdr:cNvPr>
        <xdr:cNvSpPr/>
      </xdr:nvSpPr>
      <xdr:spPr>
        <a:xfrm>
          <a:off x="22110700" y="12787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111948</xdr:rowOff>
    </xdr:from>
    <xdr:to>
      <xdr:col>111</xdr:col>
      <xdr:colOff>177800</xdr:colOff>
      <xdr:row>74</xdr:row>
      <xdr:rowOff>122966</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20434300" y="12799248"/>
          <a:ext cx="889000" cy="11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112217</xdr:rowOff>
    </xdr:from>
    <xdr:to>
      <xdr:col>112</xdr:col>
      <xdr:colOff>38100</xdr:colOff>
      <xdr:row>75</xdr:row>
      <xdr:rowOff>42367</xdr:rowOff>
    </xdr:to>
    <xdr:sp macro="" textlink="">
      <xdr:nvSpPr>
        <xdr:cNvPr id="841" name="フローチャート: 判断 840">
          <a:extLst>
            <a:ext uri="{FF2B5EF4-FFF2-40B4-BE49-F238E27FC236}">
              <a16:creationId xmlns:a16="http://schemas.microsoft.com/office/drawing/2014/main" id="{00000000-0008-0000-0600-000049030000}"/>
            </a:ext>
          </a:extLst>
        </xdr:cNvPr>
        <xdr:cNvSpPr/>
      </xdr:nvSpPr>
      <xdr:spPr>
        <a:xfrm>
          <a:off x="21272500" y="12799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33494</xdr:rowOff>
    </xdr:from>
    <xdr:ext cx="534377"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21056111" y="12892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111948</xdr:rowOff>
    </xdr:from>
    <xdr:to>
      <xdr:col>107</xdr:col>
      <xdr:colOff>50800</xdr:colOff>
      <xdr:row>75</xdr:row>
      <xdr:rowOff>81544</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19545300" y="12799248"/>
          <a:ext cx="889000" cy="141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156291</xdr:rowOff>
    </xdr:from>
    <xdr:to>
      <xdr:col>107</xdr:col>
      <xdr:colOff>101600</xdr:colOff>
      <xdr:row>74</xdr:row>
      <xdr:rowOff>86441</xdr:rowOff>
    </xdr:to>
    <xdr:sp macro="" textlink="">
      <xdr:nvSpPr>
        <xdr:cNvPr id="844" name="フローチャート: 判断 843">
          <a:extLst>
            <a:ext uri="{FF2B5EF4-FFF2-40B4-BE49-F238E27FC236}">
              <a16:creationId xmlns:a16="http://schemas.microsoft.com/office/drawing/2014/main" id="{00000000-0008-0000-0600-00004C030000}"/>
            </a:ext>
          </a:extLst>
        </xdr:cNvPr>
        <xdr:cNvSpPr/>
      </xdr:nvSpPr>
      <xdr:spPr>
        <a:xfrm>
          <a:off x="20383500" y="12672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102968</xdr:rowOff>
    </xdr:from>
    <xdr:ext cx="534377"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20167111" y="12447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81544</xdr:rowOff>
    </xdr:from>
    <xdr:to>
      <xdr:col>102</xdr:col>
      <xdr:colOff>114300</xdr:colOff>
      <xdr:row>75</xdr:row>
      <xdr:rowOff>170562</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18656300" y="12940294"/>
          <a:ext cx="889000" cy="89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170602</xdr:rowOff>
    </xdr:from>
    <xdr:to>
      <xdr:col>102</xdr:col>
      <xdr:colOff>165100</xdr:colOff>
      <xdr:row>75</xdr:row>
      <xdr:rowOff>100752</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19494500" y="12857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117279</xdr:rowOff>
    </xdr:from>
    <xdr:ext cx="534377"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9278111" y="12633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58039</xdr:rowOff>
    </xdr:from>
    <xdr:to>
      <xdr:col>98</xdr:col>
      <xdr:colOff>38100</xdr:colOff>
      <xdr:row>75</xdr:row>
      <xdr:rowOff>159640</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18605500" y="1291678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4716</xdr:rowOff>
    </xdr:from>
    <xdr:ext cx="534377"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8389111" y="12692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21143</xdr:rowOff>
    </xdr:from>
    <xdr:to>
      <xdr:col>116</xdr:col>
      <xdr:colOff>114300</xdr:colOff>
      <xdr:row>74</xdr:row>
      <xdr:rowOff>122743</xdr:rowOff>
    </xdr:to>
    <xdr:sp macro="" textlink="">
      <xdr:nvSpPr>
        <xdr:cNvPr id="856" name="楕円 855">
          <a:extLst>
            <a:ext uri="{FF2B5EF4-FFF2-40B4-BE49-F238E27FC236}">
              <a16:creationId xmlns:a16="http://schemas.microsoft.com/office/drawing/2014/main" id="{00000000-0008-0000-0600-000058030000}"/>
            </a:ext>
          </a:extLst>
        </xdr:cNvPr>
        <xdr:cNvSpPr/>
      </xdr:nvSpPr>
      <xdr:spPr>
        <a:xfrm>
          <a:off x="22110700" y="12708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44020</xdr:rowOff>
    </xdr:from>
    <xdr:ext cx="534377" cy="259045"/>
    <xdr:sp macro="" textlink="">
      <xdr:nvSpPr>
        <xdr:cNvPr id="857" name="繰出金該当値テキスト">
          <a:extLst>
            <a:ext uri="{FF2B5EF4-FFF2-40B4-BE49-F238E27FC236}">
              <a16:creationId xmlns:a16="http://schemas.microsoft.com/office/drawing/2014/main" id="{00000000-0008-0000-0600-000059030000}"/>
            </a:ext>
          </a:extLst>
        </xdr:cNvPr>
        <xdr:cNvSpPr txBox="1"/>
      </xdr:nvSpPr>
      <xdr:spPr>
        <a:xfrm>
          <a:off x="22212300" y="12559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72166</xdr:rowOff>
    </xdr:from>
    <xdr:to>
      <xdr:col>112</xdr:col>
      <xdr:colOff>38100</xdr:colOff>
      <xdr:row>75</xdr:row>
      <xdr:rowOff>2316</xdr:rowOff>
    </xdr:to>
    <xdr:sp macro="" textlink="">
      <xdr:nvSpPr>
        <xdr:cNvPr id="858" name="楕円 857">
          <a:extLst>
            <a:ext uri="{FF2B5EF4-FFF2-40B4-BE49-F238E27FC236}">
              <a16:creationId xmlns:a16="http://schemas.microsoft.com/office/drawing/2014/main" id="{00000000-0008-0000-0600-00005A030000}"/>
            </a:ext>
          </a:extLst>
        </xdr:cNvPr>
        <xdr:cNvSpPr/>
      </xdr:nvSpPr>
      <xdr:spPr>
        <a:xfrm>
          <a:off x="21272500" y="1275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18843</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056111" y="12534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61148</xdr:rowOff>
    </xdr:from>
    <xdr:to>
      <xdr:col>107</xdr:col>
      <xdr:colOff>101600</xdr:colOff>
      <xdr:row>74</xdr:row>
      <xdr:rowOff>162748</xdr:rowOff>
    </xdr:to>
    <xdr:sp macro="" textlink="">
      <xdr:nvSpPr>
        <xdr:cNvPr id="860" name="楕円 859">
          <a:extLst>
            <a:ext uri="{FF2B5EF4-FFF2-40B4-BE49-F238E27FC236}">
              <a16:creationId xmlns:a16="http://schemas.microsoft.com/office/drawing/2014/main" id="{00000000-0008-0000-0600-00005C030000}"/>
            </a:ext>
          </a:extLst>
        </xdr:cNvPr>
        <xdr:cNvSpPr/>
      </xdr:nvSpPr>
      <xdr:spPr>
        <a:xfrm>
          <a:off x="20383500" y="12748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153875</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167111" y="12841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30744</xdr:rowOff>
    </xdr:from>
    <xdr:to>
      <xdr:col>102</xdr:col>
      <xdr:colOff>165100</xdr:colOff>
      <xdr:row>75</xdr:row>
      <xdr:rowOff>132344</xdr:rowOff>
    </xdr:to>
    <xdr:sp macro="" textlink="">
      <xdr:nvSpPr>
        <xdr:cNvPr id="862" name="楕円 861">
          <a:extLst>
            <a:ext uri="{FF2B5EF4-FFF2-40B4-BE49-F238E27FC236}">
              <a16:creationId xmlns:a16="http://schemas.microsoft.com/office/drawing/2014/main" id="{00000000-0008-0000-0600-00005E030000}"/>
            </a:ext>
          </a:extLst>
        </xdr:cNvPr>
        <xdr:cNvSpPr/>
      </xdr:nvSpPr>
      <xdr:spPr>
        <a:xfrm>
          <a:off x="19494500" y="12889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123471</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78111" y="12982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119761</xdr:rowOff>
    </xdr:from>
    <xdr:to>
      <xdr:col>98</xdr:col>
      <xdr:colOff>38100</xdr:colOff>
      <xdr:row>76</xdr:row>
      <xdr:rowOff>49910</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18605500" y="1297851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41039</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89111" y="13071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6" name="正方形/長方形 865">
          <a:extLst>
            <a:ext uri="{FF2B5EF4-FFF2-40B4-BE49-F238E27FC236}">
              <a16:creationId xmlns:a16="http://schemas.microsoft.com/office/drawing/2014/main" id="{00000000-0008-0000-0600-000062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67" name="正方形/長方形 866">
          <a:extLst>
            <a:ext uri="{FF2B5EF4-FFF2-40B4-BE49-F238E27FC236}">
              <a16:creationId xmlns:a16="http://schemas.microsoft.com/office/drawing/2014/main" id="{00000000-0008-0000-0600-000063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68" name="正方形/長方形 867">
          <a:extLst>
            <a:ext uri="{FF2B5EF4-FFF2-40B4-BE49-F238E27FC236}">
              <a16:creationId xmlns:a16="http://schemas.microsoft.com/office/drawing/2014/main" id="{00000000-0008-0000-0600-000064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69" name="正方形/長方形 868">
          <a:extLst>
            <a:ext uri="{FF2B5EF4-FFF2-40B4-BE49-F238E27FC236}">
              <a16:creationId xmlns:a16="http://schemas.microsoft.com/office/drawing/2014/main" id="{00000000-0008-0000-0600-000065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0" name="正方形/長方形 869">
          <a:extLst>
            <a:ext uri="{FF2B5EF4-FFF2-40B4-BE49-F238E27FC236}">
              <a16:creationId xmlns:a16="http://schemas.microsoft.com/office/drawing/2014/main" id="{00000000-0008-0000-0600-000066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1" name="正方形/長方形 870">
          <a:extLst>
            <a:ext uri="{FF2B5EF4-FFF2-40B4-BE49-F238E27FC236}">
              <a16:creationId xmlns:a16="http://schemas.microsoft.com/office/drawing/2014/main" id="{00000000-0008-0000-0600-000067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5" name="直線コネクタ 874">
          <a:extLst>
            <a:ext uri="{FF2B5EF4-FFF2-40B4-BE49-F238E27FC236}">
              <a16:creationId xmlns:a16="http://schemas.microsoft.com/office/drawing/2014/main" id="{00000000-0008-0000-0600-00006B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6" name="直線コネクタ 875">
          <a:extLst>
            <a:ext uri="{FF2B5EF4-FFF2-40B4-BE49-F238E27FC236}">
              <a16:creationId xmlns:a16="http://schemas.microsoft.com/office/drawing/2014/main" id="{00000000-0008-0000-0600-00006C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78" name="直線コネクタ 877">
          <a:extLst>
            <a:ext uri="{FF2B5EF4-FFF2-40B4-BE49-F238E27FC236}">
              <a16:creationId xmlns:a16="http://schemas.microsoft.com/office/drawing/2014/main" id="{00000000-0008-0000-0600-00006E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0" name="前年度繰上充用金グラフ枠">
          <a:extLst>
            <a:ext uri="{FF2B5EF4-FFF2-40B4-BE49-F238E27FC236}">
              <a16:creationId xmlns:a16="http://schemas.microsoft.com/office/drawing/2014/main" id="{00000000-0008-0000-0600-000070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1" name="直線コネクタ 880">
          <a:extLst>
            <a:ext uri="{FF2B5EF4-FFF2-40B4-BE49-F238E27FC236}">
              <a16:creationId xmlns:a16="http://schemas.microsoft.com/office/drawing/2014/main" id="{00000000-0008-0000-0600-000071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2" name="前年度繰上充用金最小値テキスト">
          <a:extLst>
            <a:ext uri="{FF2B5EF4-FFF2-40B4-BE49-F238E27FC236}">
              <a16:creationId xmlns:a16="http://schemas.microsoft.com/office/drawing/2014/main" id="{00000000-0008-0000-0600-000072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4" name="前年度繰上充用金最大値テキスト">
          <a:extLst>
            <a:ext uri="{FF2B5EF4-FFF2-40B4-BE49-F238E27FC236}">
              <a16:creationId xmlns:a16="http://schemas.microsoft.com/office/drawing/2014/main" id="{00000000-0008-0000-0600-000074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87" name="前年度繰上充用金平均値テキスト">
          <a:extLst>
            <a:ext uri="{FF2B5EF4-FFF2-40B4-BE49-F238E27FC236}">
              <a16:creationId xmlns:a16="http://schemas.microsoft.com/office/drawing/2014/main" id="{00000000-0008-0000-0600-000077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88" name="フローチャート: 判断 887">
          <a:extLst>
            <a:ext uri="{FF2B5EF4-FFF2-40B4-BE49-F238E27FC236}">
              <a16:creationId xmlns:a16="http://schemas.microsoft.com/office/drawing/2014/main" id="{00000000-0008-0000-0600-000078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0" name="フローチャート: 判断 889">
          <a:extLst>
            <a:ext uri="{FF2B5EF4-FFF2-40B4-BE49-F238E27FC236}">
              <a16:creationId xmlns:a16="http://schemas.microsoft.com/office/drawing/2014/main" id="{00000000-0008-0000-0600-00007A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3" name="フローチャート: 判断 892">
          <a:extLst>
            <a:ext uri="{FF2B5EF4-FFF2-40B4-BE49-F238E27FC236}">
              <a16:creationId xmlns:a16="http://schemas.microsoft.com/office/drawing/2014/main" id="{00000000-0008-0000-0600-00007D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6" name="フローチャート: 判断 895">
          <a:extLst>
            <a:ext uri="{FF2B5EF4-FFF2-40B4-BE49-F238E27FC236}">
              <a16:creationId xmlns:a16="http://schemas.microsoft.com/office/drawing/2014/main" id="{00000000-0008-0000-0600-000080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98" name="フローチャート: 判断 897">
          <a:extLst>
            <a:ext uri="{FF2B5EF4-FFF2-40B4-BE49-F238E27FC236}">
              <a16:creationId xmlns:a16="http://schemas.microsoft.com/office/drawing/2014/main" id="{00000000-0008-0000-0600-000082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楕円 904">
          <a:extLst>
            <a:ext uri="{FF2B5EF4-FFF2-40B4-BE49-F238E27FC236}">
              <a16:creationId xmlns:a16="http://schemas.microsoft.com/office/drawing/2014/main" id="{00000000-0008-0000-0600-000089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6" name="前年度繰上充用金該当値テキスト">
          <a:extLst>
            <a:ext uri="{FF2B5EF4-FFF2-40B4-BE49-F238E27FC236}">
              <a16:creationId xmlns:a16="http://schemas.microsoft.com/office/drawing/2014/main" id="{00000000-0008-0000-0600-00008A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07" name="楕円 906">
          <a:extLst>
            <a:ext uri="{FF2B5EF4-FFF2-40B4-BE49-F238E27FC236}">
              <a16:creationId xmlns:a16="http://schemas.microsoft.com/office/drawing/2014/main" id="{00000000-0008-0000-0600-00008B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09" name="楕円 908">
          <a:extLst>
            <a:ext uri="{FF2B5EF4-FFF2-40B4-BE49-F238E27FC236}">
              <a16:creationId xmlns:a16="http://schemas.microsoft.com/office/drawing/2014/main" id="{00000000-0008-0000-0600-00008D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1" name="楕円 910">
          <a:extLst>
            <a:ext uri="{FF2B5EF4-FFF2-40B4-BE49-F238E27FC236}">
              <a16:creationId xmlns:a16="http://schemas.microsoft.com/office/drawing/2014/main" id="{00000000-0008-0000-0600-00008F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楕円 912">
          <a:extLst>
            <a:ext uri="{FF2B5EF4-FFF2-40B4-BE49-F238E27FC236}">
              <a16:creationId xmlns:a16="http://schemas.microsoft.com/office/drawing/2014/main" id="{00000000-0008-0000-0600-000091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5" name="正方形/長方形 914">
          <a:extLst>
            <a:ext uri="{FF2B5EF4-FFF2-40B4-BE49-F238E27FC236}">
              <a16:creationId xmlns:a16="http://schemas.microsoft.com/office/drawing/2014/main" id="{00000000-0008-0000-0600-00009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6" name="正方形/長方形 915">
          <a:extLst>
            <a:ext uri="{FF2B5EF4-FFF2-40B4-BE49-F238E27FC236}">
              <a16:creationId xmlns:a16="http://schemas.microsoft.com/office/drawing/2014/main" id="{00000000-0008-0000-0600-00009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〇人件費については、平成</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年度に策定した「堺市要員管理方針」に基づく要員管理の徹底による職員数の削減を続けている。類似団体平均との比較では、５年間低位で推移している。平成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年度は、定年退職者数の増加に伴う退職手当の増加により、前年度から</a:t>
          </a:r>
          <a:r>
            <a:rPr kumimoji="1" lang="en-US" altLang="ja-JP" sz="1300">
              <a:latin typeface="ＭＳ Ｐゴシック" panose="020B0600070205080204" pitchFamily="50" charset="-128"/>
              <a:ea typeface="ＭＳ Ｐゴシック" panose="020B0600070205080204" pitchFamily="50" charset="-128"/>
            </a:rPr>
            <a:t>4.9</a:t>
          </a:r>
          <a:r>
            <a:rPr kumimoji="1" lang="ja-JP" altLang="en-US" sz="1300">
              <a:latin typeface="ＭＳ Ｐゴシック" panose="020B0600070205080204" pitchFamily="50" charset="-128"/>
              <a:ea typeface="ＭＳ Ｐゴシック" panose="020B0600070205080204" pitchFamily="50" charset="-128"/>
            </a:rPr>
            <a:t>％増加し、平成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年度は定年退職者数の減少により、前年度から</a:t>
          </a:r>
          <a:r>
            <a:rPr kumimoji="1" lang="en-US" altLang="ja-JP" sz="1300">
              <a:latin typeface="ＭＳ Ｐゴシック" panose="020B0600070205080204" pitchFamily="50" charset="-128"/>
              <a:ea typeface="ＭＳ Ｐゴシック" panose="020B0600070205080204" pitchFamily="50" charset="-128"/>
            </a:rPr>
            <a:t>5.6</a:t>
          </a:r>
          <a:r>
            <a:rPr kumimoji="1" lang="ja-JP" altLang="en-US" sz="1300">
              <a:latin typeface="ＭＳ Ｐゴシック" panose="020B0600070205080204" pitchFamily="50" charset="-128"/>
              <a:ea typeface="ＭＳ Ｐゴシック" panose="020B0600070205080204" pitchFamily="50" charset="-128"/>
            </a:rPr>
            <a:t>％減少した。また、平成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年度は、府費負担教職員制度の見直しの影響により、前年度から</a:t>
          </a:r>
          <a:r>
            <a:rPr kumimoji="1" lang="en-US" altLang="ja-JP" sz="1300">
              <a:latin typeface="ＭＳ Ｐゴシック" panose="020B0600070205080204" pitchFamily="50" charset="-128"/>
              <a:ea typeface="ＭＳ Ｐゴシック" panose="020B0600070205080204" pitchFamily="50" charset="-128"/>
            </a:rPr>
            <a:t>76.0</a:t>
          </a:r>
          <a:r>
            <a:rPr kumimoji="1" lang="ja-JP" altLang="en-US" sz="1300">
              <a:latin typeface="ＭＳ Ｐゴシック" panose="020B0600070205080204" pitchFamily="50" charset="-128"/>
              <a:ea typeface="ＭＳ Ｐゴシック" panose="020B0600070205080204" pitchFamily="50" charset="-128"/>
            </a:rPr>
            <a:t>％増加した。</a:t>
          </a:r>
        </a:p>
        <a:p>
          <a:r>
            <a:rPr kumimoji="1" lang="ja-JP" altLang="en-US" sz="1300">
              <a:latin typeface="ＭＳ Ｐゴシック" panose="020B0600070205080204" pitchFamily="50" charset="-128"/>
              <a:ea typeface="ＭＳ Ｐゴシック" panose="020B0600070205080204" pitchFamily="50" charset="-128"/>
            </a:rPr>
            <a:t>〇扶助費は年々増加している。認定こども園運営費の増加が続いていること等が要因である。また、本市は生活保護率が高いことから、類似団体平均に比べて高い水準となっている。</a:t>
          </a:r>
        </a:p>
        <a:p>
          <a:r>
            <a:rPr kumimoji="1" lang="ja-JP" altLang="en-US" sz="1300">
              <a:latin typeface="ＭＳ Ｐゴシック" panose="020B0600070205080204" pitchFamily="50" charset="-128"/>
              <a:ea typeface="ＭＳ Ｐゴシック" panose="020B0600070205080204" pitchFamily="50" charset="-128"/>
            </a:rPr>
            <a:t>〇普通建設事業費について、平成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年度に文化観光拠点整備事業等、平成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年度に南海本線連続立体交差事業等を実施したため、類似団体平均を大きく上回っている</a:t>
          </a:r>
        </a:p>
        <a:p>
          <a:r>
            <a:rPr kumimoji="1" lang="ja-JP" altLang="en-US" sz="1300">
              <a:latin typeface="ＭＳ Ｐゴシック" panose="020B0600070205080204" pitchFamily="50" charset="-128"/>
              <a:ea typeface="ＭＳ Ｐゴシック" panose="020B0600070205080204" pitchFamily="50" charset="-128"/>
            </a:rPr>
            <a:t>〇投資および出資金について、概ね横ばいで推移してきたが、平成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年度は、日本高速道路保有・債務返済機構への出資対象事業費が減少したため、前年度から大きく減少した。</a:t>
          </a:r>
        </a:p>
        <a:p>
          <a:r>
            <a:rPr kumimoji="1" lang="ja-JP" altLang="en-US" sz="1300">
              <a:latin typeface="ＭＳ Ｐゴシック" panose="020B0600070205080204" pitchFamily="50" charset="-128"/>
              <a:ea typeface="ＭＳ Ｐゴシック" panose="020B0600070205080204" pitchFamily="50" charset="-128"/>
            </a:rPr>
            <a:t>〇繰出金は増加傾向にある。国民健康保険事業特別会計と介護保険事業特別会計への繰出が増加していることが要因である。平成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年度が前年度から減少しているのは、国民健康保険基盤安定事業の対象者数の減少に伴い繰出が減少したためである。</a:t>
          </a:r>
        </a:p>
        <a:p>
          <a:r>
            <a:rPr kumimoji="1" lang="ja-JP" altLang="en-US" sz="1300">
              <a:latin typeface="ＭＳ Ｐゴシック" panose="020B0600070205080204" pitchFamily="50" charset="-128"/>
              <a:ea typeface="ＭＳ Ｐゴシック" panose="020B0600070205080204" pitchFamily="50" charset="-128"/>
            </a:rPr>
            <a:t>〇積立金について、平成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年度が突出して大きくなっているのは、堺市土地開発公社が平成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月</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日付で解散し、その清算金を積み立てたためである。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大阪府堺市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840,622
827,324
149.82
401,827,515
397,393,283
2,542,024
218,625,580
428,454,234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22.9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38</xdr:row>
      <xdr:rowOff>128105</xdr:rowOff>
    </xdr:from>
    <xdr:ext cx="377026"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384974" y="6643205"/>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20501</xdr:rowOff>
    </xdr:from>
    <xdr:to>
      <xdr:col>24</xdr:col>
      <xdr:colOff>62865</xdr:colOff>
      <xdr:row>39</xdr:row>
      <xdr:rowOff>90715</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335451"/>
          <a:ext cx="1270" cy="1441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94542</xdr:rowOff>
    </xdr:from>
    <xdr:ext cx="378565"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7810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90715</xdr:rowOff>
    </xdr:from>
    <xdr:to>
      <xdr:col>24</xdr:col>
      <xdr:colOff>152400</xdr:colOff>
      <xdr:row>39</xdr:row>
      <xdr:rowOff>90715</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777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138628</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110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20501</xdr:rowOff>
    </xdr:from>
    <xdr:to>
      <xdr:col>24</xdr:col>
      <xdr:colOff>152400</xdr:colOff>
      <xdr:row>31</xdr:row>
      <xdr:rowOff>20501</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335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64589</xdr:rowOff>
    </xdr:from>
    <xdr:to>
      <xdr:col>24</xdr:col>
      <xdr:colOff>63500</xdr:colOff>
      <xdr:row>33</xdr:row>
      <xdr:rowOff>84183</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5722439"/>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106516</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1072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128089</xdr:rowOff>
    </xdr:from>
    <xdr:to>
      <xdr:col>24</xdr:col>
      <xdr:colOff>114300</xdr:colOff>
      <xdr:row>36</xdr:row>
      <xdr:rowOff>58239</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12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67854</xdr:rowOff>
    </xdr:from>
    <xdr:to>
      <xdr:col>19</xdr:col>
      <xdr:colOff>177800</xdr:colOff>
      <xdr:row>33</xdr:row>
      <xdr:rowOff>84183</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5554254"/>
          <a:ext cx="889000" cy="187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118292</xdr:rowOff>
    </xdr:from>
    <xdr:to>
      <xdr:col>20</xdr:col>
      <xdr:colOff>38100</xdr:colOff>
      <xdr:row>36</xdr:row>
      <xdr:rowOff>48442</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11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39569</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6211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67854</xdr:rowOff>
    </xdr:from>
    <xdr:to>
      <xdr:col>15</xdr:col>
      <xdr:colOff>50800</xdr:colOff>
      <xdr:row>32</xdr:row>
      <xdr:rowOff>103777</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2019300" y="555425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39914</xdr:rowOff>
    </xdr:from>
    <xdr:to>
      <xdr:col>15</xdr:col>
      <xdr:colOff>101600</xdr:colOff>
      <xdr:row>35</xdr:row>
      <xdr:rowOff>141514</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040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132641</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6133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102144</xdr:rowOff>
    </xdr:from>
    <xdr:to>
      <xdr:col>10</xdr:col>
      <xdr:colOff>114300</xdr:colOff>
      <xdr:row>32</xdr:row>
      <xdr:rowOff>103777</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5588544"/>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95431</xdr:rowOff>
    </xdr:from>
    <xdr:to>
      <xdr:col>10</xdr:col>
      <xdr:colOff>165100</xdr:colOff>
      <xdr:row>36</xdr:row>
      <xdr:rowOff>25581</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096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16708</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6188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123190</xdr:rowOff>
    </xdr:from>
    <xdr:to>
      <xdr:col>6</xdr:col>
      <xdr:colOff>38100</xdr:colOff>
      <xdr:row>36</xdr:row>
      <xdr:rowOff>53340</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12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44467</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6216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13789</xdr:rowOff>
    </xdr:from>
    <xdr:to>
      <xdr:col>24</xdr:col>
      <xdr:colOff>114300</xdr:colOff>
      <xdr:row>33</xdr:row>
      <xdr:rowOff>115389</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567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36666</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523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33383</xdr:rowOff>
    </xdr:from>
    <xdr:to>
      <xdr:col>20</xdr:col>
      <xdr:colOff>38100</xdr:colOff>
      <xdr:row>33</xdr:row>
      <xdr:rowOff>134983</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5691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151510</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5466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17054</xdr:rowOff>
    </xdr:from>
    <xdr:to>
      <xdr:col>15</xdr:col>
      <xdr:colOff>101600</xdr:colOff>
      <xdr:row>32</xdr:row>
      <xdr:rowOff>118654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5503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30</xdr:row>
      <xdr:rowOff>135181</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5278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52977</xdr:rowOff>
    </xdr:from>
    <xdr:to>
      <xdr:col>10</xdr:col>
      <xdr:colOff>165100</xdr:colOff>
      <xdr:row>32</xdr:row>
      <xdr:rowOff>154577</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5539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171104</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5314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51344</xdr:rowOff>
    </xdr:from>
    <xdr:to>
      <xdr:col>6</xdr:col>
      <xdr:colOff>38100</xdr:colOff>
      <xdr:row>32</xdr:row>
      <xdr:rowOff>152944</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5537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169471</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5312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113457</xdr:rowOff>
    </xdr:from>
    <xdr:to>
      <xdr:col>24</xdr:col>
      <xdr:colOff>62865</xdr:colOff>
      <xdr:row>58</xdr:row>
      <xdr:rowOff>15067</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9028857"/>
          <a:ext cx="1270" cy="930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18894</xdr:rowOff>
    </xdr:from>
    <xdr:ext cx="534377"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9962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15067</xdr:rowOff>
    </xdr:from>
    <xdr:to>
      <xdr:col>24</xdr:col>
      <xdr:colOff>152400</xdr:colOff>
      <xdr:row>58</xdr:row>
      <xdr:rowOff>15067</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9959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60134</xdr:rowOff>
    </xdr:from>
    <xdr:ext cx="534377"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8804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43,074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113457</xdr:rowOff>
    </xdr:from>
    <xdr:to>
      <xdr:col>24</xdr:col>
      <xdr:colOff>152400</xdr:colOff>
      <xdr:row>52</xdr:row>
      <xdr:rowOff>113457</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9028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154559</xdr:rowOff>
    </xdr:from>
    <xdr:to>
      <xdr:col>24</xdr:col>
      <xdr:colOff>63500</xdr:colOff>
      <xdr:row>55</xdr:row>
      <xdr:rowOff>22245</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3797300" y="9412859"/>
          <a:ext cx="838200" cy="39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68516</xdr:rowOff>
    </xdr:from>
    <xdr:ext cx="534377"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4982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90089</xdr:rowOff>
    </xdr:from>
    <xdr:to>
      <xdr:col>24</xdr:col>
      <xdr:colOff>114300</xdr:colOff>
      <xdr:row>56</xdr:row>
      <xdr:rowOff>20239</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519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151770</xdr:rowOff>
    </xdr:from>
    <xdr:to>
      <xdr:col>19</xdr:col>
      <xdr:colOff>177800</xdr:colOff>
      <xdr:row>55</xdr:row>
      <xdr:rowOff>22245</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908300" y="9410070"/>
          <a:ext cx="889000" cy="4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118756</xdr:rowOff>
    </xdr:from>
    <xdr:to>
      <xdr:col>20</xdr:col>
      <xdr:colOff>38100</xdr:colOff>
      <xdr:row>56</xdr:row>
      <xdr:rowOff>48906</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548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40033</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530111" y="9641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151770</xdr:rowOff>
    </xdr:from>
    <xdr:to>
      <xdr:col>15</xdr:col>
      <xdr:colOff>50800</xdr:colOff>
      <xdr:row>55</xdr:row>
      <xdr:rowOff>6655</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2019300" y="9410070"/>
          <a:ext cx="889000" cy="26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21737</xdr:rowOff>
    </xdr:from>
    <xdr:to>
      <xdr:col>15</xdr:col>
      <xdr:colOff>101600</xdr:colOff>
      <xdr:row>55</xdr:row>
      <xdr:rowOff>123337</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9451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114464</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41111" y="9544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6655</xdr:rowOff>
    </xdr:from>
    <xdr:to>
      <xdr:col>10</xdr:col>
      <xdr:colOff>114300</xdr:colOff>
      <xdr:row>55</xdr:row>
      <xdr:rowOff>157622</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flipV="1">
          <a:off x="1130300" y="9436405"/>
          <a:ext cx="889000" cy="150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53101</xdr:rowOff>
    </xdr:from>
    <xdr:to>
      <xdr:col>10</xdr:col>
      <xdr:colOff>165100</xdr:colOff>
      <xdr:row>55</xdr:row>
      <xdr:rowOff>154701</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9482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145828</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52111" y="9575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103713</xdr:rowOff>
    </xdr:from>
    <xdr:to>
      <xdr:col>6</xdr:col>
      <xdr:colOff>38100</xdr:colOff>
      <xdr:row>54</xdr:row>
      <xdr:rowOff>33863</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9190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52</xdr:row>
      <xdr:rowOff>50390</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63111" y="896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103759</xdr:rowOff>
    </xdr:from>
    <xdr:to>
      <xdr:col>24</xdr:col>
      <xdr:colOff>114300</xdr:colOff>
      <xdr:row>55</xdr:row>
      <xdr:rowOff>33909</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9362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126636</xdr:rowOff>
    </xdr:from>
    <xdr:ext cx="534377"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213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142895</xdr:rowOff>
    </xdr:from>
    <xdr:to>
      <xdr:col>20</xdr:col>
      <xdr:colOff>38100</xdr:colOff>
      <xdr:row>55</xdr:row>
      <xdr:rowOff>73045</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9401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89572</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530111" y="9176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100970</xdr:rowOff>
    </xdr:from>
    <xdr:to>
      <xdr:col>15</xdr:col>
      <xdr:colOff>101600</xdr:colOff>
      <xdr:row>55</xdr:row>
      <xdr:rowOff>31120</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9359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47647</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41111" y="9134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127305</xdr:rowOff>
    </xdr:from>
    <xdr:to>
      <xdr:col>10</xdr:col>
      <xdr:colOff>165100</xdr:colOff>
      <xdr:row>55</xdr:row>
      <xdr:rowOff>57455</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9385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73982</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52111" y="9160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106822</xdr:rowOff>
    </xdr:from>
    <xdr:to>
      <xdr:col>6</xdr:col>
      <xdr:colOff>38100</xdr:colOff>
      <xdr:row>56</xdr:row>
      <xdr:rowOff>36972</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9536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28099</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63111" y="9629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a:extLst>
            <a:ext uri="{FF2B5EF4-FFF2-40B4-BE49-F238E27FC236}">
              <a16:creationId xmlns:a16="http://schemas.microsoft.com/office/drawing/2014/main" id="{00000000-0008-0000-07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143390</xdr:rowOff>
    </xdr:from>
    <xdr:to>
      <xdr:col>24</xdr:col>
      <xdr:colOff>62865</xdr:colOff>
      <xdr:row>79</xdr:row>
      <xdr:rowOff>30048</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4633595" y="11973440"/>
          <a:ext cx="1270" cy="1601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33875</xdr:rowOff>
    </xdr:from>
    <xdr:ext cx="599010" cy="259045"/>
    <xdr:sp macro="" textlink="">
      <xdr:nvSpPr>
        <xdr:cNvPr id="175" name="民生費最小値テキスト">
          <a:extLst>
            <a:ext uri="{FF2B5EF4-FFF2-40B4-BE49-F238E27FC236}">
              <a16:creationId xmlns:a16="http://schemas.microsoft.com/office/drawing/2014/main" id="{00000000-0008-0000-0700-0000AF000000}"/>
            </a:ext>
          </a:extLst>
        </xdr:cNvPr>
        <xdr:cNvSpPr txBox="1"/>
      </xdr:nvSpPr>
      <xdr:spPr>
        <a:xfrm>
          <a:off x="4686300" y="13578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30048</xdr:rowOff>
    </xdr:from>
    <xdr:to>
      <xdr:col>24</xdr:col>
      <xdr:colOff>152400</xdr:colOff>
      <xdr:row>79</xdr:row>
      <xdr:rowOff>30048</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3574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90067</xdr:rowOff>
    </xdr:from>
    <xdr:ext cx="599010" cy="259045"/>
    <xdr:sp macro="" textlink="">
      <xdr:nvSpPr>
        <xdr:cNvPr id="177" name="民生費最大値テキスト">
          <a:extLst>
            <a:ext uri="{FF2B5EF4-FFF2-40B4-BE49-F238E27FC236}">
              <a16:creationId xmlns:a16="http://schemas.microsoft.com/office/drawing/2014/main" id="{00000000-0008-0000-0700-0000B1000000}"/>
            </a:ext>
          </a:extLst>
        </xdr:cNvPr>
        <xdr:cNvSpPr txBox="1"/>
      </xdr:nvSpPr>
      <xdr:spPr>
        <a:xfrm>
          <a:off x="4686300" y="11748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273,411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143390</xdr:rowOff>
    </xdr:from>
    <xdr:to>
      <xdr:col>24</xdr:col>
      <xdr:colOff>152400</xdr:colOff>
      <xdr:row>69</xdr:row>
      <xdr:rowOff>143390</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4546600" y="11973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148278</xdr:rowOff>
    </xdr:from>
    <xdr:to>
      <xdr:col>24</xdr:col>
      <xdr:colOff>63500</xdr:colOff>
      <xdr:row>74</xdr:row>
      <xdr:rowOff>72666</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3797300" y="12664128"/>
          <a:ext cx="838200" cy="95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146640</xdr:rowOff>
    </xdr:from>
    <xdr:ext cx="599010" cy="259045"/>
    <xdr:sp macro="" textlink="">
      <xdr:nvSpPr>
        <xdr:cNvPr id="180" name="民生費平均値テキスト">
          <a:extLst>
            <a:ext uri="{FF2B5EF4-FFF2-40B4-BE49-F238E27FC236}">
              <a16:creationId xmlns:a16="http://schemas.microsoft.com/office/drawing/2014/main" id="{00000000-0008-0000-0700-0000B4000000}"/>
            </a:ext>
          </a:extLst>
        </xdr:cNvPr>
        <xdr:cNvSpPr txBox="1"/>
      </xdr:nvSpPr>
      <xdr:spPr>
        <a:xfrm>
          <a:off x="4686300" y="128339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168213</xdr:rowOff>
    </xdr:from>
    <xdr:to>
      <xdr:col>24</xdr:col>
      <xdr:colOff>114300</xdr:colOff>
      <xdr:row>75</xdr:row>
      <xdr:rowOff>98363</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4584700" y="12855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72666</xdr:rowOff>
    </xdr:from>
    <xdr:to>
      <xdr:col>19</xdr:col>
      <xdr:colOff>177800</xdr:colOff>
      <xdr:row>74</xdr:row>
      <xdr:rowOff>145524</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908300" y="12759966"/>
          <a:ext cx="889000" cy="7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27831</xdr:rowOff>
    </xdr:from>
    <xdr:to>
      <xdr:col>20</xdr:col>
      <xdr:colOff>38100</xdr:colOff>
      <xdr:row>75</xdr:row>
      <xdr:rowOff>129431</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3746500" y="12886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120558</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3497795" y="12979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145524</xdr:rowOff>
    </xdr:from>
    <xdr:to>
      <xdr:col>15</xdr:col>
      <xdr:colOff>50800</xdr:colOff>
      <xdr:row>74</xdr:row>
      <xdr:rowOff>166870</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2019300" y="12832824"/>
          <a:ext cx="889000" cy="2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97761</xdr:rowOff>
    </xdr:from>
    <xdr:to>
      <xdr:col>15</xdr:col>
      <xdr:colOff>101600</xdr:colOff>
      <xdr:row>76</xdr:row>
      <xdr:rowOff>27911</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2857500" y="12956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19038</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2608795" y="13049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166870</xdr:rowOff>
    </xdr:from>
    <xdr:to>
      <xdr:col>10</xdr:col>
      <xdr:colOff>114300</xdr:colOff>
      <xdr:row>75</xdr:row>
      <xdr:rowOff>128194</xdr:rowOff>
    </xdr:to>
    <xdr:cxnSp macro="">
      <xdr:nvCxnSpPr>
        <xdr:cNvPr id="188" name="直線コネクタ 187">
          <a:extLst>
            <a:ext uri="{FF2B5EF4-FFF2-40B4-BE49-F238E27FC236}">
              <a16:creationId xmlns:a16="http://schemas.microsoft.com/office/drawing/2014/main" id="{00000000-0008-0000-0700-0000BC000000}"/>
            </a:ext>
          </a:extLst>
        </xdr:cNvPr>
        <xdr:cNvCxnSpPr/>
      </xdr:nvCxnSpPr>
      <xdr:spPr>
        <a:xfrm flipV="1">
          <a:off x="1130300" y="12854170"/>
          <a:ext cx="889000" cy="132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147650</xdr:rowOff>
    </xdr:from>
    <xdr:to>
      <xdr:col>10</xdr:col>
      <xdr:colOff>165100</xdr:colOff>
      <xdr:row>76</xdr:row>
      <xdr:rowOff>77800</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968500" y="130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68927</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1719795" y="13099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74346</xdr:rowOff>
    </xdr:from>
    <xdr:to>
      <xdr:col>6</xdr:col>
      <xdr:colOff>38100</xdr:colOff>
      <xdr:row>77</xdr:row>
      <xdr:rowOff>4496</xdr:rowOff>
    </xdr:to>
    <xdr:sp macro="" textlink="">
      <xdr:nvSpPr>
        <xdr:cNvPr id="191" name="フローチャート: 判断 190">
          <a:extLst>
            <a:ext uri="{FF2B5EF4-FFF2-40B4-BE49-F238E27FC236}">
              <a16:creationId xmlns:a16="http://schemas.microsoft.com/office/drawing/2014/main" id="{00000000-0008-0000-0700-0000BF000000}"/>
            </a:ext>
          </a:extLst>
        </xdr:cNvPr>
        <xdr:cNvSpPr/>
      </xdr:nvSpPr>
      <xdr:spPr>
        <a:xfrm>
          <a:off x="1079500" y="13104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167073</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830795" y="13197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97478</xdr:rowOff>
    </xdr:from>
    <xdr:to>
      <xdr:col>24</xdr:col>
      <xdr:colOff>114300</xdr:colOff>
      <xdr:row>74</xdr:row>
      <xdr:rowOff>27628</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4584700" y="1261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120355</xdr:rowOff>
    </xdr:from>
    <xdr:ext cx="599010" cy="259045"/>
    <xdr:sp macro="" textlink="">
      <xdr:nvSpPr>
        <xdr:cNvPr id="199" name="民生費該当値テキスト">
          <a:extLst>
            <a:ext uri="{FF2B5EF4-FFF2-40B4-BE49-F238E27FC236}">
              <a16:creationId xmlns:a16="http://schemas.microsoft.com/office/drawing/2014/main" id="{00000000-0008-0000-0700-0000C7000000}"/>
            </a:ext>
          </a:extLst>
        </xdr:cNvPr>
        <xdr:cNvSpPr txBox="1"/>
      </xdr:nvSpPr>
      <xdr:spPr>
        <a:xfrm>
          <a:off x="4686300" y="12464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21866</xdr:rowOff>
    </xdr:from>
    <xdr:to>
      <xdr:col>20</xdr:col>
      <xdr:colOff>38100</xdr:colOff>
      <xdr:row>74</xdr:row>
      <xdr:rowOff>123466</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3746500" y="12709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139993</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3497795" y="12484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94724</xdr:rowOff>
    </xdr:from>
    <xdr:to>
      <xdr:col>15</xdr:col>
      <xdr:colOff>101600</xdr:colOff>
      <xdr:row>75</xdr:row>
      <xdr:rowOff>24874</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2857500" y="12782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41401</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2608795" y="12557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116070</xdr:rowOff>
    </xdr:from>
    <xdr:to>
      <xdr:col>10</xdr:col>
      <xdr:colOff>165100</xdr:colOff>
      <xdr:row>75</xdr:row>
      <xdr:rowOff>46220</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968500" y="1280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62747</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1719795" y="12578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77394</xdr:rowOff>
    </xdr:from>
    <xdr:to>
      <xdr:col>6</xdr:col>
      <xdr:colOff>38100</xdr:colOff>
      <xdr:row>76</xdr:row>
      <xdr:rowOff>7544</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1079500" y="1293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24071</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830795" y="12711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a:extLst>
            <a:ext uri="{FF2B5EF4-FFF2-40B4-BE49-F238E27FC236}">
              <a16:creationId xmlns:a16="http://schemas.microsoft.com/office/drawing/2014/main" id="{00000000-0008-0000-0700-0000E9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60082</xdr:rowOff>
    </xdr:from>
    <xdr:to>
      <xdr:col>24</xdr:col>
      <xdr:colOff>62865</xdr:colOff>
      <xdr:row>98</xdr:row>
      <xdr:rowOff>136663</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4633595" y="15662032"/>
          <a:ext cx="1270" cy="1276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140490</xdr:rowOff>
    </xdr:from>
    <xdr:ext cx="534377" cy="259045"/>
    <xdr:sp macro="" textlink="">
      <xdr:nvSpPr>
        <xdr:cNvPr id="235" name="衛生費最小値テキスト">
          <a:extLst>
            <a:ext uri="{FF2B5EF4-FFF2-40B4-BE49-F238E27FC236}">
              <a16:creationId xmlns:a16="http://schemas.microsoft.com/office/drawing/2014/main" id="{00000000-0008-0000-0700-0000EB000000}"/>
            </a:ext>
          </a:extLst>
        </xdr:cNvPr>
        <xdr:cNvSpPr txBox="1"/>
      </xdr:nvSpPr>
      <xdr:spPr>
        <a:xfrm>
          <a:off x="4686300" y="16942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136663</xdr:rowOff>
    </xdr:from>
    <xdr:to>
      <xdr:col>24</xdr:col>
      <xdr:colOff>152400</xdr:colOff>
      <xdr:row>98</xdr:row>
      <xdr:rowOff>136663</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6938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6759</xdr:rowOff>
    </xdr:from>
    <xdr:ext cx="534377" cy="259045"/>
    <xdr:sp macro="" textlink="">
      <xdr:nvSpPr>
        <xdr:cNvPr id="237" name="衛生費最大値テキスト">
          <a:extLst>
            <a:ext uri="{FF2B5EF4-FFF2-40B4-BE49-F238E27FC236}">
              <a16:creationId xmlns:a16="http://schemas.microsoft.com/office/drawing/2014/main" id="{00000000-0008-0000-0700-0000ED000000}"/>
            </a:ext>
          </a:extLst>
        </xdr:cNvPr>
        <xdr:cNvSpPr txBox="1"/>
      </xdr:nvSpPr>
      <xdr:spPr>
        <a:xfrm>
          <a:off x="4686300" y="15437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63,188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60082</xdr:rowOff>
    </xdr:from>
    <xdr:to>
      <xdr:col>24</xdr:col>
      <xdr:colOff>152400</xdr:colOff>
      <xdr:row>91</xdr:row>
      <xdr:rowOff>60082</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4546600" y="15662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140353</xdr:rowOff>
    </xdr:from>
    <xdr:to>
      <xdr:col>24</xdr:col>
      <xdr:colOff>63500</xdr:colOff>
      <xdr:row>98</xdr:row>
      <xdr:rowOff>5087</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3797300" y="16771003"/>
          <a:ext cx="838200" cy="36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140547</xdr:rowOff>
    </xdr:from>
    <xdr:ext cx="534377" cy="259045"/>
    <xdr:sp macro="" textlink="">
      <xdr:nvSpPr>
        <xdr:cNvPr id="240" name="衛生費平均値テキスト">
          <a:extLst>
            <a:ext uri="{FF2B5EF4-FFF2-40B4-BE49-F238E27FC236}">
              <a16:creationId xmlns:a16="http://schemas.microsoft.com/office/drawing/2014/main" id="{00000000-0008-0000-0700-0000F0000000}"/>
            </a:ext>
          </a:extLst>
        </xdr:cNvPr>
        <xdr:cNvSpPr txBox="1"/>
      </xdr:nvSpPr>
      <xdr:spPr>
        <a:xfrm>
          <a:off x="4686300" y="164282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117670</xdr:rowOff>
    </xdr:from>
    <xdr:to>
      <xdr:col>24</xdr:col>
      <xdr:colOff>114300</xdr:colOff>
      <xdr:row>97</xdr:row>
      <xdr:rowOff>47820</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4584700" y="1657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165108</xdr:rowOff>
    </xdr:from>
    <xdr:to>
      <xdr:col>19</xdr:col>
      <xdr:colOff>177800</xdr:colOff>
      <xdr:row>98</xdr:row>
      <xdr:rowOff>5087</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2908300" y="16795758"/>
          <a:ext cx="8890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146638</xdr:rowOff>
    </xdr:from>
    <xdr:to>
      <xdr:col>20</xdr:col>
      <xdr:colOff>38100</xdr:colOff>
      <xdr:row>97</xdr:row>
      <xdr:rowOff>76788</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3746500" y="16605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93315</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530111" y="16381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165108</xdr:rowOff>
    </xdr:from>
    <xdr:to>
      <xdr:col>15</xdr:col>
      <xdr:colOff>50800</xdr:colOff>
      <xdr:row>98</xdr:row>
      <xdr:rowOff>1429</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2019300" y="16795758"/>
          <a:ext cx="889000" cy="7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151732</xdr:rowOff>
    </xdr:from>
    <xdr:to>
      <xdr:col>15</xdr:col>
      <xdr:colOff>101600</xdr:colOff>
      <xdr:row>97</xdr:row>
      <xdr:rowOff>81882</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2857500" y="16610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98409</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641111" y="16386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87154</xdr:rowOff>
    </xdr:from>
    <xdr:to>
      <xdr:col>10</xdr:col>
      <xdr:colOff>114300</xdr:colOff>
      <xdr:row>98</xdr:row>
      <xdr:rowOff>1429</xdr:rowOff>
    </xdr:to>
    <xdr:cxnSp macro="">
      <xdr:nvCxnSpPr>
        <xdr:cNvPr id="248" name="直線コネクタ 247">
          <a:extLst>
            <a:ext uri="{FF2B5EF4-FFF2-40B4-BE49-F238E27FC236}">
              <a16:creationId xmlns:a16="http://schemas.microsoft.com/office/drawing/2014/main" id="{00000000-0008-0000-0700-0000F8000000}"/>
            </a:ext>
          </a:extLst>
        </xdr:cNvPr>
        <xdr:cNvCxnSpPr/>
      </xdr:nvCxnSpPr>
      <xdr:spPr>
        <a:xfrm>
          <a:off x="1130300" y="16546354"/>
          <a:ext cx="889000" cy="257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123811</xdr:rowOff>
    </xdr:from>
    <xdr:to>
      <xdr:col>10</xdr:col>
      <xdr:colOff>165100</xdr:colOff>
      <xdr:row>97</xdr:row>
      <xdr:rowOff>53961</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968500" y="16583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70488</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752111" y="16358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12483</xdr:rowOff>
    </xdr:from>
    <xdr:to>
      <xdr:col>6</xdr:col>
      <xdr:colOff>38100</xdr:colOff>
      <xdr:row>97</xdr:row>
      <xdr:rowOff>114083</xdr:rowOff>
    </xdr:to>
    <xdr:sp macro="" textlink="">
      <xdr:nvSpPr>
        <xdr:cNvPr id="251" name="フローチャート: 判断 250">
          <a:extLst>
            <a:ext uri="{FF2B5EF4-FFF2-40B4-BE49-F238E27FC236}">
              <a16:creationId xmlns:a16="http://schemas.microsoft.com/office/drawing/2014/main" id="{00000000-0008-0000-0700-0000FB000000}"/>
            </a:ext>
          </a:extLst>
        </xdr:cNvPr>
        <xdr:cNvSpPr/>
      </xdr:nvSpPr>
      <xdr:spPr>
        <a:xfrm>
          <a:off x="1079500" y="16643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105210</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863111" y="16735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89553</xdr:rowOff>
    </xdr:from>
    <xdr:to>
      <xdr:col>24</xdr:col>
      <xdr:colOff>114300</xdr:colOff>
      <xdr:row>98</xdr:row>
      <xdr:rowOff>19703</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4584700" y="16720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67980</xdr:rowOff>
    </xdr:from>
    <xdr:ext cx="534377" cy="259045"/>
    <xdr:sp macro="" textlink="">
      <xdr:nvSpPr>
        <xdr:cNvPr id="259" name="衛生費該当値テキスト">
          <a:extLst>
            <a:ext uri="{FF2B5EF4-FFF2-40B4-BE49-F238E27FC236}">
              <a16:creationId xmlns:a16="http://schemas.microsoft.com/office/drawing/2014/main" id="{00000000-0008-0000-0700-000003010000}"/>
            </a:ext>
          </a:extLst>
        </xdr:cNvPr>
        <xdr:cNvSpPr txBox="1"/>
      </xdr:nvSpPr>
      <xdr:spPr>
        <a:xfrm>
          <a:off x="4686300" y="16698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125737</xdr:rowOff>
    </xdr:from>
    <xdr:to>
      <xdr:col>20</xdr:col>
      <xdr:colOff>38100</xdr:colOff>
      <xdr:row>98</xdr:row>
      <xdr:rowOff>55887</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3746500" y="16756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47014</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3530111" y="16849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114308</xdr:rowOff>
    </xdr:from>
    <xdr:to>
      <xdr:col>15</xdr:col>
      <xdr:colOff>101600</xdr:colOff>
      <xdr:row>98</xdr:row>
      <xdr:rowOff>44458</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2857500" y="1674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35585</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2641111" y="16837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122079</xdr:rowOff>
    </xdr:from>
    <xdr:to>
      <xdr:col>10</xdr:col>
      <xdr:colOff>165100</xdr:colOff>
      <xdr:row>98</xdr:row>
      <xdr:rowOff>52229</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968500" y="16752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43356</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1752111" y="16845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36354</xdr:rowOff>
    </xdr:from>
    <xdr:to>
      <xdr:col>6</xdr:col>
      <xdr:colOff>38100</xdr:colOff>
      <xdr:row>96</xdr:row>
      <xdr:rowOff>137954</xdr:rowOff>
    </xdr:to>
    <xdr:sp macro="" textlink="">
      <xdr:nvSpPr>
        <xdr:cNvPr id="266" name="楕円 265">
          <a:extLst>
            <a:ext uri="{FF2B5EF4-FFF2-40B4-BE49-F238E27FC236}">
              <a16:creationId xmlns:a16="http://schemas.microsoft.com/office/drawing/2014/main" id="{00000000-0008-0000-0700-00000A010000}"/>
            </a:ext>
          </a:extLst>
        </xdr:cNvPr>
        <xdr:cNvSpPr/>
      </xdr:nvSpPr>
      <xdr:spPr>
        <a:xfrm>
          <a:off x="1079500" y="16495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154481</xdr:rowOff>
    </xdr:from>
    <xdr:ext cx="534377"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863111" y="16270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36</xdr:row>
      <xdr:rowOff>35577</xdr:rowOff>
    </xdr:from>
    <xdr:ext cx="377026"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226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労働費グラフ枠">
          <a:extLst>
            <a:ext uri="{FF2B5EF4-FFF2-40B4-BE49-F238E27FC236}">
              <a16:creationId xmlns:a16="http://schemas.microsoft.com/office/drawing/2014/main" id="{00000000-0008-0000-07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82550</xdr:rowOff>
    </xdr:from>
    <xdr:to>
      <xdr:col>54</xdr:col>
      <xdr:colOff>189865</xdr:colOff>
      <xdr:row>39</xdr:row>
      <xdr:rowOff>14732</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10475595" y="5397500"/>
          <a:ext cx="1270" cy="13037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18559</xdr:rowOff>
    </xdr:from>
    <xdr:ext cx="313932" cy="259045"/>
    <xdr:sp macro="" textlink="">
      <xdr:nvSpPr>
        <xdr:cNvPr id="292" name="労働費最小値テキスト">
          <a:extLst>
            <a:ext uri="{FF2B5EF4-FFF2-40B4-BE49-F238E27FC236}">
              <a16:creationId xmlns:a16="http://schemas.microsoft.com/office/drawing/2014/main" id="{00000000-0008-0000-0700-000024010000}"/>
            </a:ext>
          </a:extLst>
        </xdr:cNvPr>
        <xdr:cNvSpPr txBox="1"/>
      </xdr:nvSpPr>
      <xdr:spPr>
        <a:xfrm>
          <a:off x="10528300" y="67051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14732</xdr:rowOff>
    </xdr:from>
    <xdr:to>
      <xdr:col>55</xdr:col>
      <xdr:colOff>88900</xdr:colOff>
      <xdr:row>39</xdr:row>
      <xdr:rowOff>14732</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6701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29227</xdr:rowOff>
    </xdr:from>
    <xdr:ext cx="469744" cy="259045"/>
    <xdr:sp macro="" textlink="">
      <xdr:nvSpPr>
        <xdr:cNvPr id="294" name="労働費最大値テキスト">
          <a:extLst>
            <a:ext uri="{FF2B5EF4-FFF2-40B4-BE49-F238E27FC236}">
              <a16:creationId xmlns:a16="http://schemas.microsoft.com/office/drawing/2014/main" id="{00000000-0008-0000-0700-000026010000}"/>
            </a:ext>
          </a:extLst>
        </xdr:cNvPr>
        <xdr:cNvSpPr txBox="1"/>
      </xdr:nvSpPr>
      <xdr:spPr>
        <a:xfrm>
          <a:off x="10528300" y="517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1,750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82550</xdr:rowOff>
    </xdr:from>
    <xdr:to>
      <xdr:col>55</xdr:col>
      <xdr:colOff>88900</xdr:colOff>
      <xdr:row>31</xdr:row>
      <xdr:rowOff>82550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10388600" y="539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14732</xdr:rowOff>
    </xdr:from>
    <xdr:to>
      <xdr:col>55</xdr:col>
      <xdr:colOff>0</xdr:colOff>
      <xdr:row>37</xdr:row>
      <xdr:rowOff>65786</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9639300" y="6358382"/>
          <a:ext cx="838200" cy="51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10939</xdr:rowOff>
    </xdr:from>
    <xdr:ext cx="378565" cy="259045"/>
    <xdr:sp macro="" textlink="">
      <xdr:nvSpPr>
        <xdr:cNvPr id="297" name="労働費平均値テキスト">
          <a:extLst>
            <a:ext uri="{FF2B5EF4-FFF2-40B4-BE49-F238E27FC236}">
              <a16:creationId xmlns:a16="http://schemas.microsoft.com/office/drawing/2014/main" id="{00000000-0008-0000-0700-000029010000}"/>
            </a:ext>
          </a:extLst>
        </xdr:cNvPr>
        <xdr:cNvSpPr txBox="1"/>
      </xdr:nvSpPr>
      <xdr:spPr>
        <a:xfrm>
          <a:off x="10528300" y="635458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32512</xdr:rowOff>
    </xdr:from>
    <xdr:to>
      <xdr:col>55</xdr:col>
      <xdr:colOff>50800</xdr:colOff>
      <xdr:row>37</xdr:row>
      <xdr:rowOff>134112</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10426700" y="6376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31496</xdr:rowOff>
    </xdr:from>
    <xdr:to>
      <xdr:col>50</xdr:col>
      <xdr:colOff>114300</xdr:colOff>
      <xdr:row>37</xdr:row>
      <xdr:rowOff>65786</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8750300" y="6375146"/>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43180</xdr:rowOff>
    </xdr:from>
    <xdr:to>
      <xdr:col>50</xdr:col>
      <xdr:colOff>165100</xdr:colOff>
      <xdr:row>37</xdr:row>
      <xdr:rowOff>144780</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9588500" y="638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135907</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50017" y="64795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150368</xdr:rowOff>
    </xdr:from>
    <xdr:to>
      <xdr:col>45</xdr:col>
      <xdr:colOff>177800</xdr:colOff>
      <xdr:row>37</xdr:row>
      <xdr:rowOff>31496</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a:off x="7861300" y="6322568"/>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109474</xdr:rowOff>
    </xdr:from>
    <xdr:to>
      <xdr:col>46</xdr:col>
      <xdr:colOff>38100</xdr:colOff>
      <xdr:row>37</xdr:row>
      <xdr:rowOff>39624</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8699500" y="628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56151</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61017" y="60569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97790</xdr:rowOff>
    </xdr:from>
    <xdr:to>
      <xdr:col>41</xdr:col>
      <xdr:colOff>50800</xdr:colOff>
      <xdr:row>36</xdr:row>
      <xdr:rowOff>150368</xdr:rowOff>
    </xdr:to>
    <xdr:cxnSp macro="">
      <xdr:nvCxnSpPr>
        <xdr:cNvPr id="305" name="直線コネクタ 304">
          <a:extLst>
            <a:ext uri="{FF2B5EF4-FFF2-40B4-BE49-F238E27FC236}">
              <a16:creationId xmlns:a16="http://schemas.microsoft.com/office/drawing/2014/main" id="{00000000-0008-0000-0700-000031010000}"/>
            </a:ext>
          </a:extLst>
        </xdr:cNvPr>
        <xdr:cNvCxnSpPr/>
      </xdr:nvCxnSpPr>
      <xdr:spPr>
        <a:xfrm>
          <a:off x="6972300" y="6269990"/>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70612</xdr:rowOff>
    </xdr:from>
    <xdr:to>
      <xdr:col>41</xdr:col>
      <xdr:colOff>101600</xdr:colOff>
      <xdr:row>36</xdr:row>
      <xdr:rowOff>762</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7810500" y="6071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34</xdr:row>
      <xdr:rowOff>17289</xdr:rowOff>
    </xdr:from>
    <xdr:ext cx="378565"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2017" y="58465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25654</xdr:rowOff>
    </xdr:from>
    <xdr:to>
      <xdr:col>36</xdr:col>
      <xdr:colOff>165100</xdr:colOff>
      <xdr:row>35</xdr:row>
      <xdr:rowOff>127254</xdr:rowOff>
    </xdr:to>
    <xdr:sp macro="" textlink="">
      <xdr:nvSpPr>
        <xdr:cNvPr id="308" name="フローチャート: 判断 307">
          <a:extLst>
            <a:ext uri="{FF2B5EF4-FFF2-40B4-BE49-F238E27FC236}">
              <a16:creationId xmlns:a16="http://schemas.microsoft.com/office/drawing/2014/main" id="{00000000-0008-0000-0700-000034010000}"/>
            </a:ext>
          </a:extLst>
        </xdr:cNvPr>
        <xdr:cNvSpPr/>
      </xdr:nvSpPr>
      <xdr:spPr>
        <a:xfrm>
          <a:off x="6921500" y="602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33</xdr:row>
      <xdr:rowOff>143781</xdr:rowOff>
    </xdr:from>
    <xdr:ext cx="378565"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3017" y="58016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135382</xdr:rowOff>
    </xdr:from>
    <xdr:to>
      <xdr:col>55</xdr:col>
      <xdr:colOff>50800</xdr:colOff>
      <xdr:row>37</xdr:row>
      <xdr:rowOff>65532</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10426700" y="6307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158259</xdr:rowOff>
    </xdr:from>
    <xdr:ext cx="378565" cy="259045"/>
    <xdr:sp macro="" textlink="">
      <xdr:nvSpPr>
        <xdr:cNvPr id="316" name="労働費該当値テキスト">
          <a:extLst>
            <a:ext uri="{FF2B5EF4-FFF2-40B4-BE49-F238E27FC236}">
              <a16:creationId xmlns:a16="http://schemas.microsoft.com/office/drawing/2014/main" id="{00000000-0008-0000-0700-00003C010000}"/>
            </a:ext>
          </a:extLst>
        </xdr:cNvPr>
        <xdr:cNvSpPr txBox="1"/>
      </xdr:nvSpPr>
      <xdr:spPr>
        <a:xfrm>
          <a:off x="10528300" y="61590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14986</xdr:rowOff>
    </xdr:from>
    <xdr:to>
      <xdr:col>50</xdr:col>
      <xdr:colOff>165100</xdr:colOff>
      <xdr:row>37</xdr:row>
      <xdr:rowOff>116586</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9588500" y="6358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133113</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9450017" y="61338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152146</xdr:rowOff>
    </xdr:from>
    <xdr:to>
      <xdr:col>46</xdr:col>
      <xdr:colOff>38100</xdr:colOff>
      <xdr:row>37</xdr:row>
      <xdr:rowOff>82296</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8699500" y="6324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73423</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8561017" y="64170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99568</xdr:rowOff>
    </xdr:from>
    <xdr:to>
      <xdr:col>41</xdr:col>
      <xdr:colOff>101600</xdr:colOff>
      <xdr:row>37</xdr:row>
      <xdr:rowOff>29718</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7810500" y="6271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20845</xdr:rowOff>
    </xdr:from>
    <xdr:ext cx="378565"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7672017" y="63644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46990</xdr:rowOff>
    </xdr:from>
    <xdr:to>
      <xdr:col>36</xdr:col>
      <xdr:colOff>165100</xdr:colOff>
      <xdr:row>36</xdr:row>
      <xdr:rowOff>148590</xdr:rowOff>
    </xdr:to>
    <xdr:sp macro="" textlink="">
      <xdr:nvSpPr>
        <xdr:cNvPr id="323" name="楕円 322">
          <a:extLst>
            <a:ext uri="{FF2B5EF4-FFF2-40B4-BE49-F238E27FC236}">
              <a16:creationId xmlns:a16="http://schemas.microsoft.com/office/drawing/2014/main" id="{00000000-0008-0000-0700-000043010000}"/>
            </a:ext>
          </a:extLst>
        </xdr:cNvPr>
        <xdr:cNvSpPr/>
      </xdr:nvSpPr>
      <xdr:spPr>
        <a:xfrm>
          <a:off x="6921500" y="621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139717</xdr:rowOff>
    </xdr:from>
    <xdr:ext cx="378565"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783017" y="63119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35577</xdr:rowOff>
    </xdr:from>
    <xdr:ext cx="46717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53</xdr:row>
      <xdr:rowOff>168927</xdr:rowOff>
    </xdr:from>
    <xdr:ext cx="46717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136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51</xdr:row>
      <xdr:rowOff>130827</xdr:rowOff>
    </xdr:from>
    <xdr:ext cx="46717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136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農林水産業費グラフ枠">
          <a:extLst>
            <a:ext uri="{FF2B5EF4-FFF2-40B4-BE49-F238E27FC236}">
              <a16:creationId xmlns:a16="http://schemas.microsoft.com/office/drawing/2014/main" id="{00000000-0008-0000-07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128270</xdr:rowOff>
    </xdr:from>
    <xdr:to>
      <xdr:col>54</xdr:col>
      <xdr:colOff>189865</xdr:colOff>
      <xdr:row>59</xdr:row>
      <xdr:rowOff>40132</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10475595" y="8529320"/>
          <a:ext cx="1270" cy="16263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43959</xdr:rowOff>
    </xdr:from>
    <xdr:ext cx="313932" cy="259045"/>
    <xdr:sp macro="" textlink="">
      <xdr:nvSpPr>
        <xdr:cNvPr id="349" name="農林水産業費最小値テキスト">
          <a:extLst>
            <a:ext uri="{FF2B5EF4-FFF2-40B4-BE49-F238E27FC236}">
              <a16:creationId xmlns:a16="http://schemas.microsoft.com/office/drawing/2014/main" id="{00000000-0008-0000-0700-00005D010000}"/>
            </a:ext>
          </a:extLst>
        </xdr:cNvPr>
        <xdr:cNvSpPr txBox="1"/>
      </xdr:nvSpPr>
      <xdr:spPr>
        <a:xfrm>
          <a:off x="10528300" y="101595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40132</xdr:rowOff>
    </xdr:from>
    <xdr:to>
      <xdr:col>55</xdr:col>
      <xdr:colOff>88900</xdr:colOff>
      <xdr:row>59</xdr:row>
      <xdr:rowOff>40132</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10388600" y="10155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74947</xdr:rowOff>
    </xdr:from>
    <xdr:ext cx="534377" cy="259045"/>
    <xdr:sp macro="" textlink="">
      <xdr:nvSpPr>
        <xdr:cNvPr id="351" name="農林水産業費最大値テキスト">
          <a:extLst>
            <a:ext uri="{FF2B5EF4-FFF2-40B4-BE49-F238E27FC236}">
              <a16:creationId xmlns:a16="http://schemas.microsoft.com/office/drawing/2014/main" id="{00000000-0008-0000-0700-00005F010000}"/>
            </a:ext>
          </a:extLst>
        </xdr:cNvPr>
        <xdr:cNvSpPr txBox="1"/>
      </xdr:nvSpPr>
      <xdr:spPr>
        <a:xfrm>
          <a:off x="10528300" y="8304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12,840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128270</xdr:rowOff>
    </xdr:from>
    <xdr:to>
      <xdr:col>55</xdr:col>
      <xdr:colOff>88900</xdr:colOff>
      <xdr:row>49</xdr:row>
      <xdr:rowOff>128270</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10388600" y="8529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85852</xdr:rowOff>
    </xdr:from>
    <xdr:to>
      <xdr:col>55</xdr:col>
      <xdr:colOff>0</xdr:colOff>
      <xdr:row>58</xdr:row>
      <xdr:rowOff>89916</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9639300" y="10029952"/>
          <a:ext cx="838200" cy="4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72534</xdr:rowOff>
    </xdr:from>
    <xdr:ext cx="469744" cy="259045"/>
    <xdr:sp macro="" textlink="">
      <xdr:nvSpPr>
        <xdr:cNvPr id="354" name="農林水産業費平均値テキスト">
          <a:extLst>
            <a:ext uri="{FF2B5EF4-FFF2-40B4-BE49-F238E27FC236}">
              <a16:creationId xmlns:a16="http://schemas.microsoft.com/office/drawing/2014/main" id="{00000000-0008-0000-0700-000062010000}"/>
            </a:ext>
          </a:extLst>
        </xdr:cNvPr>
        <xdr:cNvSpPr txBox="1"/>
      </xdr:nvSpPr>
      <xdr:spPr>
        <a:xfrm>
          <a:off x="10528300" y="96737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49657</xdr:rowOff>
    </xdr:from>
    <xdr:to>
      <xdr:col>55</xdr:col>
      <xdr:colOff>50800</xdr:colOff>
      <xdr:row>57</xdr:row>
      <xdr:rowOff>151257</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10426700" y="9822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85852</xdr:rowOff>
    </xdr:from>
    <xdr:to>
      <xdr:col>50</xdr:col>
      <xdr:colOff>114300</xdr:colOff>
      <xdr:row>58</xdr:row>
      <xdr:rowOff>87503</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8750300" y="10029952"/>
          <a:ext cx="889000" cy="1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46736</xdr:rowOff>
    </xdr:from>
    <xdr:to>
      <xdr:col>50</xdr:col>
      <xdr:colOff>165100</xdr:colOff>
      <xdr:row>57</xdr:row>
      <xdr:rowOff>148336</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9588500" y="9819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164863</xdr:rowOff>
    </xdr:from>
    <xdr:ext cx="469744"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404428" y="9594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77216</xdr:rowOff>
    </xdr:from>
    <xdr:to>
      <xdr:col>45</xdr:col>
      <xdr:colOff>177800</xdr:colOff>
      <xdr:row>58</xdr:row>
      <xdr:rowOff>87503</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a:off x="7861300" y="10021316"/>
          <a:ext cx="8890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59944</xdr:rowOff>
    </xdr:from>
    <xdr:to>
      <xdr:col>46</xdr:col>
      <xdr:colOff>38100</xdr:colOff>
      <xdr:row>57</xdr:row>
      <xdr:rowOff>161544</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8699500" y="983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6621</xdr:rowOff>
    </xdr:from>
    <xdr:ext cx="469744"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15428" y="9607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77216</xdr:rowOff>
    </xdr:from>
    <xdr:to>
      <xdr:col>41</xdr:col>
      <xdr:colOff>50800</xdr:colOff>
      <xdr:row>58</xdr:row>
      <xdr:rowOff>77851</xdr:rowOff>
    </xdr:to>
    <xdr:cxnSp macro="">
      <xdr:nvCxnSpPr>
        <xdr:cNvPr id="362" name="直線コネクタ 361">
          <a:extLst>
            <a:ext uri="{FF2B5EF4-FFF2-40B4-BE49-F238E27FC236}">
              <a16:creationId xmlns:a16="http://schemas.microsoft.com/office/drawing/2014/main" id="{00000000-0008-0000-0700-00006A010000}"/>
            </a:ext>
          </a:extLst>
        </xdr:cNvPr>
        <xdr:cNvCxnSpPr/>
      </xdr:nvCxnSpPr>
      <xdr:spPr>
        <a:xfrm flipV="1">
          <a:off x="6972300" y="10021316"/>
          <a:ext cx="889000" cy="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43307</xdr:rowOff>
    </xdr:from>
    <xdr:to>
      <xdr:col>41</xdr:col>
      <xdr:colOff>101600</xdr:colOff>
      <xdr:row>57</xdr:row>
      <xdr:rowOff>144907</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7810500" y="9815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161434</xdr:rowOff>
    </xdr:from>
    <xdr:ext cx="469744"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26428" y="9591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14097</xdr:rowOff>
    </xdr:from>
    <xdr:to>
      <xdr:col>36</xdr:col>
      <xdr:colOff>165100</xdr:colOff>
      <xdr:row>57</xdr:row>
      <xdr:rowOff>115697</xdr:rowOff>
    </xdr:to>
    <xdr:sp macro="" textlink="">
      <xdr:nvSpPr>
        <xdr:cNvPr id="365" name="フローチャート: 判断 364">
          <a:extLst>
            <a:ext uri="{FF2B5EF4-FFF2-40B4-BE49-F238E27FC236}">
              <a16:creationId xmlns:a16="http://schemas.microsoft.com/office/drawing/2014/main" id="{00000000-0008-0000-0700-00006D010000}"/>
            </a:ext>
          </a:extLst>
        </xdr:cNvPr>
        <xdr:cNvSpPr/>
      </xdr:nvSpPr>
      <xdr:spPr>
        <a:xfrm>
          <a:off x="6921500" y="9786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132224</xdr:rowOff>
    </xdr:from>
    <xdr:ext cx="469744"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37428" y="9561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39116</xdr:rowOff>
    </xdr:from>
    <xdr:to>
      <xdr:col>55</xdr:col>
      <xdr:colOff>50800</xdr:colOff>
      <xdr:row>58</xdr:row>
      <xdr:rowOff>140716</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10426700" y="9983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125493</xdr:rowOff>
    </xdr:from>
    <xdr:ext cx="378565" cy="259045"/>
    <xdr:sp macro="" textlink="">
      <xdr:nvSpPr>
        <xdr:cNvPr id="373" name="農林水産業費該当値テキスト">
          <a:extLst>
            <a:ext uri="{FF2B5EF4-FFF2-40B4-BE49-F238E27FC236}">
              <a16:creationId xmlns:a16="http://schemas.microsoft.com/office/drawing/2014/main" id="{00000000-0008-0000-0700-000075010000}"/>
            </a:ext>
          </a:extLst>
        </xdr:cNvPr>
        <xdr:cNvSpPr txBox="1"/>
      </xdr:nvSpPr>
      <xdr:spPr>
        <a:xfrm>
          <a:off x="10528300" y="98981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35052</xdr:rowOff>
    </xdr:from>
    <xdr:to>
      <xdr:col>50</xdr:col>
      <xdr:colOff>165100</xdr:colOff>
      <xdr:row>58</xdr:row>
      <xdr:rowOff>136652</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9588500" y="9979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127779</xdr:rowOff>
    </xdr:from>
    <xdr:ext cx="469744"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9404428" y="10071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36703</xdr:rowOff>
    </xdr:from>
    <xdr:to>
      <xdr:col>46</xdr:col>
      <xdr:colOff>38100</xdr:colOff>
      <xdr:row>58</xdr:row>
      <xdr:rowOff>138303</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8699500" y="9980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129430</xdr:rowOff>
    </xdr:from>
    <xdr:ext cx="469744"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8515428" y="10073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26416</xdr:rowOff>
    </xdr:from>
    <xdr:to>
      <xdr:col>41</xdr:col>
      <xdr:colOff>101600</xdr:colOff>
      <xdr:row>58</xdr:row>
      <xdr:rowOff>128016</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7810500" y="9970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119143</xdr:rowOff>
    </xdr:from>
    <xdr:ext cx="469744"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7626428" y="10063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27051</xdr:rowOff>
    </xdr:from>
    <xdr:to>
      <xdr:col>36</xdr:col>
      <xdr:colOff>165100</xdr:colOff>
      <xdr:row>58</xdr:row>
      <xdr:rowOff>128651</xdr:rowOff>
    </xdr:to>
    <xdr:sp macro="" textlink="">
      <xdr:nvSpPr>
        <xdr:cNvPr id="380" name="楕円 379">
          <a:extLst>
            <a:ext uri="{FF2B5EF4-FFF2-40B4-BE49-F238E27FC236}">
              <a16:creationId xmlns:a16="http://schemas.microsoft.com/office/drawing/2014/main" id="{00000000-0008-0000-0700-00007C010000}"/>
            </a:ext>
          </a:extLst>
        </xdr:cNvPr>
        <xdr:cNvSpPr/>
      </xdr:nvSpPr>
      <xdr:spPr>
        <a:xfrm>
          <a:off x="6921500" y="9971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119778</xdr:rowOff>
    </xdr:from>
    <xdr:ext cx="469744"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737428" y="10063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a:extLst>
            <a:ext uri="{FF2B5EF4-FFF2-40B4-BE49-F238E27FC236}">
              <a16:creationId xmlns:a16="http://schemas.microsoft.com/office/drawing/2014/main" id="{00000000-0008-0000-07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37905</xdr:rowOff>
    </xdr:from>
    <xdr:to>
      <xdr:col>54</xdr:col>
      <xdr:colOff>189865</xdr:colOff>
      <xdr:row>78</xdr:row>
      <xdr:rowOff>86916</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10475595" y="12210855"/>
          <a:ext cx="1270" cy="1249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90743</xdr:rowOff>
    </xdr:from>
    <xdr:ext cx="469744" cy="259045"/>
    <xdr:sp macro="" textlink="">
      <xdr:nvSpPr>
        <xdr:cNvPr id="404" name="商工費最小値テキスト">
          <a:extLst>
            <a:ext uri="{FF2B5EF4-FFF2-40B4-BE49-F238E27FC236}">
              <a16:creationId xmlns:a16="http://schemas.microsoft.com/office/drawing/2014/main" id="{00000000-0008-0000-0700-000094010000}"/>
            </a:ext>
          </a:extLst>
        </xdr:cNvPr>
        <xdr:cNvSpPr txBox="1"/>
      </xdr:nvSpPr>
      <xdr:spPr>
        <a:xfrm>
          <a:off x="10528300" y="13463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86916</xdr:rowOff>
    </xdr:from>
    <xdr:to>
      <xdr:col>55</xdr:col>
      <xdr:colOff>88900</xdr:colOff>
      <xdr:row>78</xdr:row>
      <xdr:rowOff>86916</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3460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156032</xdr:rowOff>
    </xdr:from>
    <xdr:ext cx="534377" cy="259045"/>
    <xdr:sp macro="" textlink="">
      <xdr:nvSpPr>
        <xdr:cNvPr id="406" name="商工費最大値テキスト">
          <a:extLst>
            <a:ext uri="{FF2B5EF4-FFF2-40B4-BE49-F238E27FC236}">
              <a16:creationId xmlns:a16="http://schemas.microsoft.com/office/drawing/2014/main" id="{00000000-0008-0000-0700-000096010000}"/>
            </a:ext>
          </a:extLst>
        </xdr:cNvPr>
        <xdr:cNvSpPr txBox="1"/>
      </xdr:nvSpPr>
      <xdr:spPr>
        <a:xfrm>
          <a:off x="10528300" y="11986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56,953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37905</xdr:rowOff>
    </xdr:from>
    <xdr:to>
      <xdr:col>55</xdr:col>
      <xdr:colOff>88900</xdr:colOff>
      <xdr:row>71</xdr:row>
      <xdr:rowOff>37905</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10388600" y="12210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42613</xdr:rowOff>
    </xdr:from>
    <xdr:to>
      <xdr:col>55</xdr:col>
      <xdr:colOff>0</xdr:colOff>
      <xdr:row>78</xdr:row>
      <xdr:rowOff>44945</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9639300" y="13415713"/>
          <a:ext cx="838200" cy="2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85831</xdr:rowOff>
    </xdr:from>
    <xdr:ext cx="534377" cy="259045"/>
    <xdr:sp macro="" textlink="">
      <xdr:nvSpPr>
        <xdr:cNvPr id="409" name="商工費平均値テキスト">
          <a:extLst>
            <a:ext uri="{FF2B5EF4-FFF2-40B4-BE49-F238E27FC236}">
              <a16:creationId xmlns:a16="http://schemas.microsoft.com/office/drawing/2014/main" id="{00000000-0008-0000-0700-000099010000}"/>
            </a:ext>
          </a:extLst>
        </xdr:cNvPr>
        <xdr:cNvSpPr txBox="1"/>
      </xdr:nvSpPr>
      <xdr:spPr>
        <a:xfrm>
          <a:off x="10528300" y="127731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62954</xdr:rowOff>
    </xdr:from>
    <xdr:to>
      <xdr:col>55</xdr:col>
      <xdr:colOff>50800</xdr:colOff>
      <xdr:row>75</xdr:row>
      <xdr:rowOff>164554</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10426700" y="12921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11615</xdr:rowOff>
    </xdr:from>
    <xdr:to>
      <xdr:col>50</xdr:col>
      <xdr:colOff>114300</xdr:colOff>
      <xdr:row>78</xdr:row>
      <xdr:rowOff>42613</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8750300" y="13384715"/>
          <a:ext cx="889000" cy="3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28115</xdr:rowOff>
    </xdr:from>
    <xdr:to>
      <xdr:col>50</xdr:col>
      <xdr:colOff>165100</xdr:colOff>
      <xdr:row>75</xdr:row>
      <xdr:rowOff>129715</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9588500" y="12886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146242</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372111" y="12662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7204</xdr:rowOff>
    </xdr:from>
    <xdr:to>
      <xdr:col>45</xdr:col>
      <xdr:colOff>177800</xdr:colOff>
      <xdr:row>78</xdr:row>
      <xdr:rowOff>11615</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a:off x="7861300" y="13380304"/>
          <a:ext cx="889000" cy="4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74</xdr:row>
      <xdr:rowOff>144542</xdr:rowOff>
    </xdr:from>
    <xdr:to>
      <xdr:col>46</xdr:col>
      <xdr:colOff>38100</xdr:colOff>
      <xdr:row>75</xdr:row>
      <xdr:rowOff>74692</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8699500" y="12831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91219</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483111" y="12607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7204</xdr:rowOff>
    </xdr:from>
    <xdr:to>
      <xdr:col>41</xdr:col>
      <xdr:colOff>50800</xdr:colOff>
      <xdr:row>78</xdr:row>
      <xdr:rowOff>10610</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flipV="1">
          <a:off x="6972300" y="13380304"/>
          <a:ext cx="889000" cy="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74</xdr:row>
      <xdr:rowOff>120401</xdr:rowOff>
    </xdr:from>
    <xdr:to>
      <xdr:col>41</xdr:col>
      <xdr:colOff>101600</xdr:colOff>
      <xdr:row>75</xdr:row>
      <xdr:rowOff>50551</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7810500" y="1280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67078</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594111" y="12582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51661</xdr:rowOff>
    </xdr:from>
    <xdr:to>
      <xdr:col>36</xdr:col>
      <xdr:colOff>165100</xdr:colOff>
      <xdr:row>74</xdr:row>
      <xdr:rowOff>153261</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6921500" y="12738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169788</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05111" y="12514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165595</xdr:rowOff>
    </xdr:from>
    <xdr:to>
      <xdr:col>55</xdr:col>
      <xdr:colOff>50800</xdr:colOff>
      <xdr:row>78</xdr:row>
      <xdr:rowOff>95745</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10426700" y="13367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80522</xdr:rowOff>
    </xdr:from>
    <xdr:ext cx="469744" cy="259045"/>
    <xdr:sp macro="" textlink="">
      <xdr:nvSpPr>
        <xdr:cNvPr id="428" name="商工費該当値テキスト">
          <a:extLst>
            <a:ext uri="{FF2B5EF4-FFF2-40B4-BE49-F238E27FC236}">
              <a16:creationId xmlns:a16="http://schemas.microsoft.com/office/drawing/2014/main" id="{00000000-0008-0000-0700-0000AC010000}"/>
            </a:ext>
          </a:extLst>
        </xdr:cNvPr>
        <xdr:cNvSpPr txBox="1"/>
      </xdr:nvSpPr>
      <xdr:spPr>
        <a:xfrm>
          <a:off x="10528300" y="13282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163263</xdr:rowOff>
    </xdr:from>
    <xdr:to>
      <xdr:col>50</xdr:col>
      <xdr:colOff>165100</xdr:colOff>
      <xdr:row>78</xdr:row>
      <xdr:rowOff>93413</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9588500" y="13364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84540</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9404428" y="13457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132265</xdr:rowOff>
    </xdr:from>
    <xdr:to>
      <xdr:col>46</xdr:col>
      <xdr:colOff>38100</xdr:colOff>
      <xdr:row>78</xdr:row>
      <xdr:rowOff>62415</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8699500" y="13333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53542</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8515428" y="13426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127854</xdr:rowOff>
    </xdr:from>
    <xdr:to>
      <xdr:col>41</xdr:col>
      <xdr:colOff>101600</xdr:colOff>
      <xdr:row>78</xdr:row>
      <xdr:rowOff>58004</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7810500" y="13329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49131</xdr:rowOff>
    </xdr:from>
    <xdr:ext cx="469744"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7626428" y="13422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131260</xdr:rowOff>
    </xdr:from>
    <xdr:to>
      <xdr:col>36</xdr:col>
      <xdr:colOff>165100</xdr:colOff>
      <xdr:row>78</xdr:row>
      <xdr:rowOff>61410</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6921500" y="1333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52537</xdr:rowOff>
    </xdr:from>
    <xdr:ext cx="469744"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737428" y="13425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a:extLst>
            <a:ext uri="{FF2B5EF4-FFF2-40B4-BE49-F238E27FC236}">
              <a16:creationId xmlns:a16="http://schemas.microsoft.com/office/drawing/2014/main" id="{00000000-0008-0000-07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151975</xdr:rowOff>
    </xdr:from>
    <xdr:to>
      <xdr:col>54</xdr:col>
      <xdr:colOff>189865</xdr:colOff>
      <xdr:row>99</xdr:row>
      <xdr:rowOff>56375</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10475595" y="15582475"/>
          <a:ext cx="1270" cy="1447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60202</xdr:rowOff>
    </xdr:from>
    <xdr:ext cx="534377" cy="259045"/>
    <xdr:sp macro="" textlink="">
      <xdr:nvSpPr>
        <xdr:cNvPr id="460" name="土木費最小値テキスト">
          <a:extLst>
            <a:ext uri="{FF2B5EF4-FFF2-40B4-BE49-F238E27FC236}">
              <a16:creationId xmlns:a16="http://schemas.microsoft.com/office/drawing/2014/main" id="{00000000-0008-0000-0700-0000CC010000}"/>
            </a:ext>
          </a:extLst>
        </xdr:cNvPr>
        <xdr:cNvSpPr txBox="1"/>
      </xdr:nvSpPr>
      <xdr:spPr>
        <a:xfrm>
          <a:off x="10528300" y="17033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56375</xdr:rowOff>
    </xdr:from>
    <xdr:to>
      <xdr:col>55</xdr:col>
      <xdr:colOff>88900</xdr:colOff>
      <xdr:row>99</xdr:row>
      <xdr:rowOff>56375</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7029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98652</xdr:rowOff>
    </xdr:from>
    <xdr:ext cx="534377" cy="259045"/>
    <xdr:sp macro="" textlink="">
      <xdr:nvSpPr>
        <xdr:cNvPr id="462" name="土木費最大値テキスト">
          <a:extLst>
            <a:ext uri="{FF2B5EF4-FFF2-40B4-BE49-F238E27FC236}">
              <a16:creationId xmlns:a16="http://schemas.microsoft.com/office/drawing/2014/main" id="{00000000-0008-0000-0700-0000CE010000}"/>
            </a:ext>
          </a:extLst>
        </xdr:cNvPr>
        <xdr:cNvSpPr txBox="1"/>
      </xdr:nvSpPr>
      <xdr:spPr>
        <a:xfrm>
          <a:off x="10528300" y="15357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99,463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151975</xdr:rowOff>
    </xdr:from>
    <xdr:to>
      <xdr:col>55</xdr:col>
      <xdr:colOff>88900</xdr:colOff>
      <xdr:row>90</xdr:row>
      <xdr:rowOff>151975</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5582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75715</xdr:rowOff>
    </xdr:from>
    <xdr:to>
      <xdr:col>55</xdr:col>
      <xdr:colOff>0</xdr:colOff>
      <xdr:row>96</xdr:row>
      <xdr:rowOff>82939</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9639300" y="16534915"/>
          <a:ext cx="838200" cy="7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96324</xdr:rowOff>
    </xdr:from>
    <xdr:ext cx="534377" cy="259045"/>
    <xdr:sp macro="" textlink="">
      <xdr:nvSpPr>
        <xdr:cNvPr id="465" name="土木費平均値テキスト">
          <a:extLst>
            <a:ext uri="{FF2B5EF4-FFF2-40B4-BE49-F238E27FC236}">
              <a16:creationId xmlns:a16="http://schemas.microsoft.com/office/drawing/2014/main" id="{00000000-0008-0000-0700-0000D1010000}"/>
            </a:ext>
          </a:extLst>
        </xdr:cNvPr>
        <xdr:cNvSpPr txBox="1"/>
      </xdr:nvSpPr>
      <xdr:spPr>
        <a:xfrm>
          <a:off x="10528300" y="162126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73447</xdr:rowOff>
    </xdr:from>
    <xdr:to>
      <xdr:col>55</xdr:col>
      <xdr:colOff>50800</xdr:colOff>
      <xdr:row>96</xdr:row>
      <xdr:rowOff>3597</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10426700" y="1636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28372</xdr:rowOff>
    </xdr:from>
    <xdr:to>
      <xdr:col>50</xdr:col>
      <xdr:colOff>114300</xdr:colOff>
      <xdr:row>96</xdr:row>
      <xdr:rowOff>82939</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8750300" y="16316122"/>
          <a:ext cx="889000" cy="226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84992</xdr:rowOff>
    </xdr:from>
    <xdr:to>
      <xdr:col>50</xdr:col>
      <xdr:colOff>165100</xdr:colOff>
      <xdr:row>96</xdr:row>
      <xdr:rowOff>15142</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9588500" y="1637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31669</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9372111" y="16147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28372</xdr:rowOff>
    </xdr:from>
    <xdr:to>
      <xdr:col>45</xdr:col>
      <xdr:colOff>177800</xdr:colOff>
      <xdr:row>95</xdr:row>
      <xdr:rowOff>117526</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7861300" y="16316122"/>
          <a:ext cx="889000" cy="89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40436</xdr:rowOff>
    </xdr:from>
    <xdr:to>
      <xdr:col>46</xdr:col>
      <xdr:colOff>38100</xdr:colOff>
      <xdr:row>95</xdr:row>
      <xdr:rowOff>142036</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8699500" y="16328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133163</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483111" y="16420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117526</xdr:rowOff>
    </xdr:from>
    <xdr:to>
      <xdr:col>41</xdr:col>
      <xdr:colOff>50800</xdr:colOff>
      <xdr:row>96</xdr:row>
      <xdr:rowOff>102460</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flipV="1">
          <a:off x="6972300" y="16405276"/>
          <a:ext cx="889000" cy="156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56142</xdr:rowOff>
    </xdr:from>
    <xdr:to>
      <xdr:col>41</xdr:col>
      <xdr:colOff>101600</xdr:colOff>
      <xdr:row>95</xdr:row>
      <xdr:rowOff>157742</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7810500" y="16343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2819</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594111" y="16119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16914</xdr:rowOff>
    </xdr:from>
    <xdr:to>
      <xdr:col>36</xdr:col>
      <xdr:colOff>165100</xdr:colOff>
      <xdr:row>95</xdr:row>
      <xdr:rowOff>118514</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6921500" y="16304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135041</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05111" y="16079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24915</xdr:rowOff>
    </xdr:from>
    <xdr:to>
      <xdr:col>55</xdr:col>
      <xdr:colOff>50800</xdr:colOff>
      <xdr:row>96</xdr:row>
      <xdr:rowOff>126515</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10426700" y="1648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3342</xdr:rowOff>
    </xdr:from>
    <xdr:ext cx="534377" cy="259045"/>
    <xdr:sp macro="" textlink="">
      <xdr:nvSpPr>
        <xdr:cNvPr id="484" name="土木費該当値テキスト">
          <a:extLst>
            <a:ext uri="{FF2B5EF4-FFF2-40B4-BE49-F238E27FC236}">
              <a16:creationId xmlns:a16="http://schemas.microsoft.com/office/drawing/2014/main" id="{00000000-0008-0000-0700-0000E4010000}"/>
            </a:ext>
          </a:extLst>
        </xdr:cNvPr>
        <xdr:cNvSpPr txBox="1"/>
      </xdr:nvSpPr>
      <xdr:spPr>
        <a:xfrm>
          <a:off x="10528300" y="16462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32139</xdr:rowOff>
    </xdr:from>
    <xdr:to>
      <xdr:col>50</xdr:col>
      <xdr:colOff>165100</xdr:colOff>
      <xdr:row>96</xdr:row>
      <xdr:rowOff>133739</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9588500" y="16491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124866</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9372111" y="16584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149022</xdr:rowOff>
    </xdr:from>
    <xdr:to>
      <xdr:col>46</xdr:col>
      <xdr:colOff>38100</xdr:colOff>
      <xdr:row>95</xdr:row>
      <xdr:rowOff>79172</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8699500" y="16265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95699</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8483111" y="16040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66726</xdr:rowOff>
    </xdr:from>
    <xdr:to>
      <xdr:col>41</xdr:col>
      <xdr:colOff>101600</xdr:colOff>
      <xdr:row>95</xdr:row>
      <xdr:rowOff>168326</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7810500" y="16354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159453</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7594111" y="16447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51660</xdr:rowOff>
    </xdr:from>
    <xdr:to>
      <xdr:col>36</xdr:col>
      <xdr:colOff>165100</xdr:colOff>
      <xdr:row>96</xdr:row>
      <xdr:rowOff>153260</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6921500" y="1651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144387</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6705111" y="16603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消防費グラフ枠">
          <a:extLst>
            <a:ext uri="{FF2B5EF4-FFF2-40B4-BE49-F238E27FC236}">
              <a16:creationId xmlns:a16="http://schemas.microsoft.com/office/drawing/2014/main" id="{00000000-0008-0000-0700-000006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85326</xdr:rowOff>
    </xdr:from>
    <xdr:to>
      <xdr:col>85</xdr:col>
      <xdr:colOff>126364</xdr:colOff>
      <xdr:row>38</xdr:row>
      <xdr:rowOff>47280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6317595" y="5228826"/>
          <a:ext cx="1269" cy="1333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51107</xdr:rowOff>
    </xdr:from>
    <xdr:ext cx="469744" cy="259045"/>
    <xdr:sp macro="" textlink="">
      <xdr:nvSpPr>
        <xdr:cNvPr id="520" name="消防費最小値テキスト">
          <a:extLst>
            <a:ext uri="{FF2B5EF4-FFF2-40B4-BE49-F238E27FC236}">
              <a16:creationId xmlns:a16="http://schemas.microsoft.com/office/drawing/2014/main" id="{00000000-0008-0000-0700-000008020000}"/>
            </a:ext>
          </a:extLst>
        </xdr:cNvPr>
        <xdr:cNvSpPr txBox="1"/>
      </xdr:nvSpPr>
      <xdr:spPr>
        <a:xfrm>
          <a:off x="16370300" y="656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47280</xdr:rowOff>
    </xdr:from>
    <xdr:to>
      <xdr:col>86</xdr:col>
      <xdr:colOff>25400</xdr:colOff>
      <xdr:row>38</xdr:row>
      <xdr:rowOff>47280</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656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32003</xdr:rowOff>
    </xdr:from>
    <xdr:ext cx="534377" cy="259045"/>
    <xdr:sp macro="" textlink="">
      <xdr:nvSpPr>
        <xdr:cNvPr id="522" name="消防費最大値テキスト">
          <a:extLst>
            <a:ext uri="{FF2B5EF4-FFF2-40B4-BE49-F238E27FC236}">
              <a16:creationId xmlns:a16="http://schemas.microsoft.com/office/drawing/2014/main" id="{00000000-0008-0000-0700-00000A020000}"/>
            </a:ext>
          </a:extLst>
        </xdr:cNvPr>
        <xdr:cNvSpPr txBox="1"/>
      </xdr:nvSpPr>
      <xdr:spPr>
        <a:xfrm>
          <a:off x="16370300" y="5004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17,533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85326</xdr:rowOff>
    </xdr:from>
    <xdr:to>
      <xdr:col>86</xdr:col>
      <xdr:colOff>25400</xdr:colOff>
      <xdr:row>30</xdr:row>
      <xdr:rowOff>85326</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6230600" y="5228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97736</xdr:rowOff>
    </xdr:from>
    <xdr:to>
      <xdr:col>85</xdr:col>
      <xdr:colOff>127000</xdr:colOff>
      <xdr:row>36</xdr:row>
      <xdr:rowOff>87938</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5481300" y="6098486"/>
          <a:ext cx="838200" cy="161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56587</xdr:rowOff>
    </xdr:from>
    <xdr:ext cx="534377" cy="259045"/>
    <xdr:sp macro="" textlink="">
      <xdr:nvSpPr>
        <xdr:cNvPr id="525" name="消防費平均値テキスト">
          <a:extLst>
            <a:ext uri="{FF2B5EF4-FFF2-40B4-BE49-F238E27FC236}">
              <a16:creationId xmlns:a16="http://schemas.microsoft.com/office/drawing/2014/main" id="{00000000-0008-0000-0700-00000D020000}"/>
            </a:ext>
          </a:extLst>
        </xdr:cNvPr>
        <xdr:cNvSpPr txBox="1"/>
      </xdr:nvSpPr>
      <xdr:spPr>
        <a:xfrm>
          <a:off x="16370300" y="58858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33710</xdr:rowOff>
    </xdr:from>
    <xdr:to>
      <xdr:col>85</xdr:col>
      <xdr:colOff>177800</xdr:colOff>
      <xdr:row>35</xdr:row>
      <xdr:rowOff>135310</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6268700" y="603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92021</xdr:rowOff>
    </xdr:from>
    <xdr:to>
      <xdr:col>81</xdr:col>
      <xdr:colOff>50800</xdr:colOff>
      <xdr:row>36</xdr:row>
      <xdr:rowOff>87938</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4592300" y="5921321"/>
          <a:ext cx="889000" cy="338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82042</xdr:rowOff>
    </xdr:from>
    <xdr:to>
      <xdr:col>81</xdr:col>
      <xdr:colOff>101600</xdr:colOff>
      <xdr:row>36</xdr:row>
      <xdr:rowOff>12192</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5430500" y="608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28719</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14111" y="5858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18216</xdr:rowOff>
    </xdr:from>
    <xdr:to>
      <xdr:col>76</xdr:col>
      <xdr:colOff>114300</xdr:colOff>
      <xdr:row>34</xdr:row>
      <xdr:rowOff>92021</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a:off x="13703300" y="5847516"/>
          <a:ext cx="889000" cy="73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92819</xdr:rowOff>
    </xdr:from>
    <xdr:to>
      <xdr:col>76</xdr:col>
      <xdr:colOff>165100</xdr:colOff>
      <xdr:row>35</xdr:row>
      <xdr:rowOff>22969</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4541500" y="5922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14096</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325111" y="6014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18216</xdr:rowOff>
    </xdr:from>
    <xdr:to>
      <xdr:col>71</xdr:col>
      <xdr:colOff>177800</xdr:colOff>
      <xdr:row>35</xdr:row>
      <xdr:rowOff>101981</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flipV="1">
          <a:off x="12814300" y="5847516"/>
          <a:ext cx="889000" cy="255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167114</xdr:rowOff>
    </xdr:from>
    <xdr:to>
      <xdr:col>72</xdr:col>
      <xdr:colOff>38100</xdr:colOff>
      <xdr:row>35</xdr:row>
      <xdr:rowOff>97264</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3652500" y="599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88391</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436111" y="6089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130211</xdr:rowOff>
    </xdr:from>
    <xdr:to>
      <xdr:col>67</xdr:col>
      <xdr:colOff>101600</xdr:colOff>
      <xdr:row>36</xdr:row>
      <xdr:rowOff>60361</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2763500" y="613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51488</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547111" y="6223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46936</xdr:rowOff>
    </xdr:from>
    <xdr:to>
      <xdr:col>85</xdr:col>
      <xdr:colOff>177800</xdr:colOff>
      <xdr:row>35</xdr:row>
      <xdr:rowOff>148536</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6268700" y="6047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25363</xdr:rowOff>
    </xdr:from>
    <xdr:ext cx="534377" cy="259045"/>
    <xdr:sp macro="" textlink="">
      <xdr:nvSpPr>
        <xdr:cNvPr id="544" name="消防費該当値テキスト">
          <a:extLst>
            <a:ext uri="{FF2B5EF4-FFF2-40B4-BE49-F238E27FC236}">
              <a16:creationId xmlns:a16="http://schemas.microsoft.com/office/drawing/2014/main" id="{00000000-0008-0000-0700-000020020000}"/>
            </a:ext>
          </a:extLst>
        </xdr:cNvPr>
        <xdr:cNvSpPr txBox="1"/>
      </xdr:nvSpPr>
      <xdr:spPr>
        <a:xfrm>
          <a:off x="16370300" y="6026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37138</xdr:rowOff>
    </xdr:from>
    <xdr:to>
      <xdr:col>81</xdr:col>
      <xdr:colOff>101600</xdr:colOff>
      <xdr:row>36</xdr:row>
      <xdr:rowOff>138738</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5430500" y="6209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129865</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5214111" y="6302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41221</xdr:rowOff>
    </xdr:from>
    <xdr:to>
      <xdr:col>76</xdr:col>
      <xdr:colOff>165100</xdr:colOff>
      <xdr:row>34</xdr:row>
      <xdr:rowOff>142821</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4541500" y="5870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159348</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4325111" y="5645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138866</xdr:rowOff>
    </xdr:from>
    <xdr:to>
      <xdr:col>72</xdr:col>
      <xdr:colOff>38100</xdr:colOff>
      <xdr:row>34</xdr:row>
      <xdr:rowOff>69016</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3652500" y="5796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85543</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3436111" y="5571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51181</xdr:rowOff>
    </xdr:from>
    <xdr:to>
      <xdr:col>67</xdr:col>
      <xdr:colOff>101600</xdr:colOff>
      <xdr:row>35</xdr:row>
      <xdr:rowOff>152781</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2763500" y="6051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169308</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547111" y="5827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6" name="教育費グラフ枠">
          <a:extLst>
            <a:ext uri="{FF2B5EF4-FFF2-40B4-BE49-F238E27FC236}">
              <a16:creationId xmlns:a16="http://schemas.microsoft.com/office/drawing/2014/main" id="{00000000-0008-0000-0700-00004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157455</xdr:rowOff>
    </xdr:from>
    <xdr:to>
      <xdr:col>85</xdr:col>
      <xdr:colOff>126364</xdr:colOff>
      <xdr:row>54</xdr:row>
      <xdr:rowOff>18009</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6317595" y="8729955"/>
          <a:ext cx="1269" cy="5463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21836</xdr:rowOff>
    </xdr:from>
    <xdr:ext cx="534377" cy="259045"/>
    <xdr:sp macro="" textlink="">
      <xdr:nvSpPr>
        <xdr:cNvPr id="578" name="教育費最小値テキスト">
          <a:extLst>
            <a:ext uri="{FF2B5EF4-FFF2-40B4-BE49-F238E27FC236}">
              <a16:creationId xmlns:a16="http://schemas.microsoft.com/office/drawing/2014/main" id="{00000000-0008-0000-0700-000042020000}"/>
            </a:ext>
          </a:extLst>
        </xdr:cNvPr>
        <xdr:cNvSpPr txBox="1"/>
      </xdr:nvSpPr>
      <xdr:spPr>
        <a:xfrm>
          <a:off x="16370300" y="9280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18009</xdr:rowOff>
    </xdr:from>
    <xdr:to>
      <xdr:col>86</xdr:col>
      <xdr:colOff>25400</xdr:colOff>
      <xdr:row>54</xdr:row>
      <xdr:rowOff>18009</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6230600" y="9276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104132</xdr:rowOff>
    </xdr:from>
    <xdr:ext cx="534377" cy="259045"/>
    <xdr:sp macro="" textlink="">
      <xdr:nvSpPr>
        <xdr:cNvPr id="580" name="教育費最大値テキスト">
          <a:extLst>
            <a:ext uri="{FF2B5EF4-FFF2-40B4-BE49-F238E27FC236}">
              <a16:creationId xmlns:a16="http://schemas.microsoft.com/office/drawing/2014/main" id="{00000000-0008-0000-0700-000044020000}"/>
            </a:ext>
          </a:extLst>
        </xdr:cNvPr>
        <xdr:cNvSpPr txBox="1"/>
      </xdr:nvSpPr>
      <xdr:spPr>
        <a:xfrm>
          <a:off x="16370300" y="8505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95,068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157455</xdr:rowOff>
    </xdr:from>
    <xdr:to>
      <xdr:col>86</xdr:col>
      <xdr:colOff>25400</xdr:colOff>
      <xdr:row>50</xdr:row>
      <xdr:rowOff>157455</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6230600" y="8729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52</xdr:row>
      <xdr:rowOff>86913</xdr:rowOff>
    </xdr:from>
    <xdr:to>
      <xdr:col>85</xdr:col>
      <xdr:colOff>127000</xdr:colOff>
      <xdr:row>57</xdr:row>
      <xdr:rowOff>94532</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5481300" y="9002313"/>
          <a:ext cx="838200" cy="864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51</xdr:row>
      <xdr:rowOff>11765</xdr:rowOff>
    </xdr:from>
    <xdr:ext cx="534377" cy="259045"/>
    <xdr:sp macro="" textlink="">
      <xdr:nvSpPr>
        <xdr:cNvPr id="583" name="教育費平均値テキスト">
          <a:extLst>
            <a:ext uri="{FF2B5EF4-FFF2-40B4-BE49-F238E27FC236}">
              <a16:creationId xmlns:a16="http://schemas.microsoft.com/office/drawing/2014/main" id="{00000000-0008-0000-0700-000047020000}"/>
            </a:ext>
          </a:extLst>
        </xdr:cNvPr>
        <xdr:cNvSpPr txBox="1"/>
      </xdr:nvSpPr>
      <xdr:spPr>
        <a:xfrm>
          <a:off x="16370300" y="87557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51</xdr:row>
      <xdr:rowOff>160338</xdr:rowOff>
    </xdr:from>
    <xdr:to>
      <xdr:col>85</xdr:col>
      <xdr:colOff>177800</xdr:colOff>
      <xdr:row>52</xdr:row>
      <xdr:rowOff>90488</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6268700" y="8904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67672</xdr:rowOff>
    </xdr:from>
    <xdr:to>
      <xdr:col>81</xdr:col>
      <xdr:colOff>50800</xdr:colOff>
      <xdr:row>57</xdr:row>
      <xdr:rowOff>94532</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4592300" y="9840322"/>
          <a:ext cx="889000" cy="26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102254</xdr:rowOff>
    </xdr:from>
    <xdr:to>
      <xdr:col>81</xdr:col>
      <xdr:colOff>101600</xdr:colOff>
      <xdr:row>57</xdr:row>
      <xdr:rowOff>32404</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5430500" y="9703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48931</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14111" y="9478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67672</xdr:rowOff>
    </xdr:from>
    <xdr:to>
      <xdr:col>76</xdr:col>
      <xdr:colOff>114300</xdr:colOff>
      <xdr:row>57</xdr:row>
      <xdr:rowOff>138176</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3703300" y="9840322"/>
          <a:ext cx="889000" cy="70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126162</xdr:rowOff>
    </xdr:from>
    <xdr:to>
      <xdr:col>76</xdr:col>
      <xdr:colOff>165100</xdr:colOff>
      <xdr:row>57</xdr:row>
      <xdr:rowOff>56312</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4541500" y="9727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72839</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325111" y="9502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138176</xdr:rowOff>
    </xdr:from>
    <xdr:to>
      <xdr:col>71</xdr:col>
      <xdr:colOff>177800</xdr:colOff>
      <xdr:row>57</xdr:row>
      <xdr:rowOff>151397</xdr:rowOff>
    </xdr:to>
    <xdr:cxnSp macro="">
      <xdr:nvCxnSpPr>
        <xdr:cNvPr id="591" name="直線コネクタ 590">
          <a:extLst>
            <a:ext uri="{FF2B5EF4-FFF2-40B4-BE49-F238E27FC236}">
              <a16:creationId xmlns:a16="http://schemas.microsoft.com/office/drawing/2014/main" id="{00000000-0008-0000-0700-00004F020000}"/>
            </a:ext>
          </a:extLst>
        </xdr:cNvPr>
        <xdr:cNvCxnSpPr/>
      </xdr:nvCxnSpPr>
      <xdr:spPr>
        <a:xfrm flipV="1">
          <a:off x="12814300" y="9910826"/>
          <a:ext cx="889000" cy="13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136049</xdr:rowOff>
    </xdr:from>
    <xdr:to>
      <xdr:col>72</xdr:col>
      <xdr:colOff>38100</xdr:colOff>
      <xdr:row>57</xdr:row>
      <xdr:rowOff>66199</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3652500" y="973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82726</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436111" y="9512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154946</xdr:rowOff>
    </xdr:from>
    <xdr:to>
      <xdr:col>67</xdr:col>
      <xdr:colOff>101600</xdr:colOff>
      <xdr:row>57</xdr:row>
      <xdr:rowOff>85096</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2763500" y="9756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101623</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547111" y="9531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52</xdr:row>
      <xdr:rowOff>36113</xdr:rowOff>
    </xdr:from>
    <xdr:to>
      <xdr:col>85</xdr:col>
      <xdr:colOff>177800</xdr:colOff>
      <xdr:row>52</xdr:row>
      <xdr:rowOff>137713</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6268700" y="8951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14540</xdr:rowOff>
    </xdr:from>
    <xdr:ext cx="534377" cy="259045"/>
    <xdr:sp macro="" textlink="">
      <xdr:nvSpPr>
        <xdr:cNvPr id="602" name="教育費該当値テキスト">
          <a:extLst>
            <a:ext uri="{FF2B5EF4-FFF2-40B4-BE49-F238E27FC236}">
              <a16:creationId xmlns:a16="http://schemas.microsoft.com/office/drawing/2014/main" id="{00000000-0008-0000-0700-00005A020000}"/>
            </a:ext>
          </a:extLst>
        </xdr:cNvPr>
        <xdr:cNvSpPr txBox="1"/>
      </xdr:nvSpPr>
      <xdr:spPr>
        <a:xfrm>
          <a:off x="16370300" y="8929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43732</xdr:rowOff>
    </xdr:from>
    <xdr:to>
      <xdr:col>81</xdr:col>
      <xdr:colOff>101600</xdr:colOff>
      <xdr:row>57</xdr:row>
      <xdr:rowOff>145332</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5430500" y="9816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136459</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5214111" y="9909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16872</xdr:rowOff>
    </xdr:from>
    <xdr:to>
      <xdr:col>76</xdr:col>
      <xdr:colOff>165100</xdr:colOff>
      <xdr:row>57</xdr:row>
      <xdr:rowOff>118472</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4541500" y="9789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109599</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4325111" y="9882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87376</xdr:rowOff>
    </xdr:from>
    <xdr:to>
      <xdr:col>72</xdr:col>
      <xdr:colOff>38100</xdr:colOff>
      <xdr:row>58</xdr:row>
      <xdr:rowOff>17526</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3652500" y="9860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8653</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3436111" y="9952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100597</xdr:rowOff>
    </xdr:from>
    <xdr:to>
      <xdr:col>67</xdr:col>
      <xdr:colOff>101600</xdr:colOff>
      <xdr:row>58</xdr:row>
      <xdr:rowOff>30747</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2763500" y="9873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21874</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547111" y="9965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70</xdr:row>
      <xdr:rowOff>111777</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a:extLst>
            <a:ext uri="{FF2B5EF4-FFF2-40B4-BE49-F238E27FC236}">
              <a16:creationId xmlns:a16="http://schemas.microsoft.com/office/drawing/2014/main" id="{00000000-0008-0000-0700-00007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19514</xdr:rowOff>
    </xdr:from>
    <xdr:to>
      <xdr:col>85</xdr:col>
      <xdr:colOff>126364</xdr:colOff>
      <xdr:row>78</xdr:row>
      <xdr:rowOff>25400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6317595" y="12192464"/>
          <a:ext cx="1269" cy="1206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33564</xdr:rowOff>
    </xdr:from>
    <xdr:ext cx="249299" cy="259045"/>
    <xdr:sp macro="" textlink="">
      <xdr:nvSpPr>
        <xdr:cNvPr id="631" name="災害復旧費最小値テキスト">
          <a:extLst>
            <a:ext uri="{FF2B5EF4-FFF2-40B4-BE49-F238E27FC236}">
              <a16:creationId xmlns:a16="http://schemas.microsoft.com/office/drawing/2014/main" id="{00000000-0008-0000-0700-000077020000}"/>
            </a:ext>
          </a:extLst>
        </xdr:cNvPr>
        <xdr:cNvSpPr txBox="1"/>
      </xdr:nvSpPr>
      <xdr:spPr>
        <a:xfrm>
          <a:off x="16370300" y="1340666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137641</xdr:rowOff>
    </xdr:from>
    <xdr:ext cx="534377" cy="259045"/>
    <xdr:sp macro="" textlink="">
      <xdr:nvSpPr>
        <xdr:cNvPr id="633" name="災害復旧費最大値テキスト">
          <a:extLst>
            <a:ext uri="{FF2B5EF4-FFF2-40B4-BE49-F238E27FC236}">
              <a16:creationId xmlns:a16="http://schemas.microsoft.com/office/drawing/2014/main" id="{00000000-0008-0000-0700-000079020000}"/>
            </a:ext>
          </a:extLst>
        </xdr:cNvPr>
        <xdr:cNvSpPr txBox="1"/>
      </xdr:nvSpPr>
      <xdr:spPr>
        <a:xfrm>
          <a:off x="16370300" y="11967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21,103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19514</xdr:rowOff>
    </xdr:from>
    <xdr:to>
      <xdr:col>86</xdr:col>
      <xdr:colOff>25400</xdr:colOff>
      <xdr:row>71</xdr:row>
      <xdr:rowOff>19514</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6230600" y="12192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18142</xdr:rowOff>
    </xdr:from>
    <xdr:to>
      <xdr:col>85</xdr:col>
      <xdr:colOff>127000</xdr:colOff>
      <xdr:row>78</xdr:row>
      <xdr:rowOff>25400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5481300" y="13391242"/>
          <a:ext cx="838200" cy="7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122465</xdr:rowOff>
    </xdr:from>
    <xdr:ext cx="378565" cy="259045"/>
    <xdr:sp macro="" textlink="">
      <xdr:nvSpPr>
        <xdr:cNvPr id="636" name="災害復旧費平均値テキスト">
          <a:extLst>
            <a:ext uri="{FF2B5EF4-FFF2-40B4-BE49-F238E27FC236}">
              <a16:creationId xmlns:a16="http://schemas.microsoft.com/office/drawing/2014/main" id="{00000000-0008-0000-0700-00007C020000}"/>
            </a:ext>
          </a:extLst>
        </xdr:cNvPr>
        <xdr:cNvSpPr txBox="1"/>
      </xdr:nvSpPr>
      <xdr:spPr>
        <a:xfrm>
          <a:off x="16370300" y="1315266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99588</xdr:rowOff>
    </xdr:from>
    <xdr:to>
      <xdr:col>85</xdr:col>
      <xdr:colOff>177800</xdr:colOff>
      <xdr:row>78</xdr:row>
      <xdr:rowOff>29738</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6268700" y="1330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25400</xdr:rowOff>
    </xdr:from>
    <xdr:to>
      <xdr:col>81</xdr:col>
      <xdr:colOff>50800</xdr:colOff>
      <xdr:row>78</xdr:row>
      <xdr:rowOff>25400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4592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99816</xdr:rowOff>
    </xdr:from>
    <xdr:to>
      <xdr:col>81</xdr:col>
      <xdr:colOff>101600</xdr:colOff>
      <xdr:row>78</xdr:row>
      <xdr:rowOff>29966</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5430500" y="13301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76</xdr:row>
      <xdr:rowOff>46493</xdr:rowOff>
    </xdr:from>
    <xdr:ext cx="378565"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92017" y="130766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25400</xdr:rowOff>
    </xdr:from>
    <xdr:to>
      <xdr:col>76</xdr:col>
      <xdr:colOff>114300</xdr:colOff>
      <xdr:row>78</xdr:row>
      <xdr:rowOff>25400</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3703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112388</xdr:rowOff>
    </xdr:from>
    <xdr:to>
      <xdr:col>76</xdr:col>
      <xdr:colOff>165100</xdr:colOff>
      <xdr:row>78</xdr:row>
      <xdr:rowOff>42538</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4541500" y="1331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76</xdr:row>
      <xdr:rowOff>59065</xdr:rowOff>
    </xdr:from>
    <xdr:ext cx="378565"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403017" y="130892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25400</xdr:rowOff>
    </xdr:from>
    <xdr:to>
      <xdr:col>71</xdr:col>
      <xdr:colOff>177800</xdr:colOff>
      <xdr:row>78</xdr:row>
      <xdr:rowOff>25400</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2814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102445</xdr:rowOff>
    </xdr:from>
    <xdr:to>
      <xdr:col>72</xdr:col>
      <xdr:colOff>38100</xdr:colOff>
      <xdr:row>78</xdr:row>
      <xdr:rowOff>32595</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3652500" y="13304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49122</xdr:rowOff>
    </xdr:from>
    <xdr:ext cx="378565"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514017" y="130793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71583</xdr:rowOff>
    </xdr:from>
    <xdr:to>
      <xdr:col>67</xdr:col>
      <xdr:colOff>101600</xdr:colOff>
      <xdr:row>78</xdr:row>
      <xdr:rowOff>1733</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2763500" y="1327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18260</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579428" y="13048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138792</xdr:rowOff>
    </xdr:from>
    <xdr:to>
      <xdr:col>85</xdr:col>
      <xdr:colOff>177800</xdr:colOff>
      <xdr:row>78</xdr:row>
      <xdr:rowOff>68942</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6268700" y="13340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78014</xdr:rowOff>
    </xdr:from>
    <xdr:ext cx="378565" cy="259045"/>
    <xdr:sp macro="" textlink="">
      <xdr:nvSpPr>
        <xdr:cNvPr id="655" name="災害復旧費該当値テキスト">
          <a:extLst>
            <a:ext uri="{FF2B5EF4-FFF2-40B4-BE49-F238E27FC236}">
              <a16:creationId xmlns:a16="http://schemas.microsoft.com/office/drawing/2014/main" id="{00000000-0008-0000-0700-00008F020000}"/>
            </a:ext>
          </a:extLst>
        </xdr:cNvPr>
        <xdr:cNvSpPr txBox="1"/>
      </xdr:nvSpPr>
      <xdr:spPr>
        <a:xfrm>
          <a:off x="16370300" y="132796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146050</xdr:rowOff>
    </xdr:from>
    <xdr:to>
      <xdr:col>81</xdr:col>
      <xdr:colOff>101600</xdr:colOff>
      <xdr:row>78</xdr:row>
      <xdr:rowOff>76200</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5430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78</xdr:row>
      <xdr:rowOff>67327</xdr:rowOff>
    </xdr:from>
    <xdr:ext cx="249299"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5356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146050</xdr:rowOff>
    </xdr:from>
    <xdr:to>
      <xdr:col>76</xdr:col>
      <xdr:colOff>165100</xdr:colOff>
      <xdr:row>78</xdr:row>
      <xdr:rowOff>76200</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4541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78</xdr:row>
      <xdr:rowOff>67327</xdr:rowOff>
    </xdr:from>
    <xdr:ext cx="249299"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467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146050</xdr:rowOff>
    </xdr:from>
    <xdr:to>
      <xdr:col>72</xdr:col>
      <xdr:colOff>38100</xdr:colOff>
      <xdr:row>78</xdr:row>
      <xdr:rowOff>76200</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3652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78</xdr:row>
      <xdr:rowOff>67327</xdr:rowOff>
    </xdr:from>
    <xdr:ext cx="249299"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3578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146050</xdr:rowOff>
    </xdr:from>
    <xdr:to>
      <xdr:col>67</xdr:col>
      <xdr:colOff>101600</xdr:colOff>
      <xdr:row>78</xdr:row>
      <xdr:rowOff>76200</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2763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78</xdr:row>
      <xdr:rowOff>67327</xdr:rowOff>
    </xdr:from>
    <xdr:ext cx="249299"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689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139700</xdr:rowOff>
    </xdr:from>
    <xdr:to>
      <xdr:col>89</xdr:col>
      <xdr:colOff>177800</xdr:colOff>
      <xdr:row>98</xdr:row>
      <xdr:rowOff>139700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168927</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a:extLst>
            <a:ext uri="{FF2B5EF4-FFF2-40B4-BE49-F238E27FC236}">
              <a16:creationId xmlns:a16="http://schemas.microsoft.com/office/drawing/2014/main" id="{00000000-0008-0000-0700-0000A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23183</xdr:rowOff>
    </xdr:from>
    <xdr:to>
      <xdr:col>85</xdr:col>
      <xdr:colOff>126364</xdr:colOff>
      <xdr:row>99</xdr:row>
      <xdr:rowOff>72354</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6317595" y="15625133"/>
          <a:ext cx="1269" cy="1420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76181</xdr:rowOff>
    </xdr:from>
    <xdr:ext cx="534377" cy="259045"/>
    <xdr:sp macro="" textlink="">
      <xdr:nvSpPr>
        <xdr:cNvPr id="687" name="公債費最小値テキスト">
          <a:extLst>
            <a:ext uri="{FF2B5EF4-FFF2-40B4-BE49-F238E27FC236}">
              <a16:creationId xmlns:a16="http://schemas.microsoft.com/office/drawing/2014/main" id="{00000000-0008-0000-0700-0000AF020000}"/>
            </a:ext>
          </a:extLst>
        </xdr:cNvPr>
        <xdr:cNvSpPr txBox="1"/>
      </xdr:nvSpPr>
      <xdr:spPr>
        <a:xfrm>
          <a:off x="16370300" y="17049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72354</xdr:rowOff>
    </xdr:from>
    <xdr:to>
      <xdr:col>86</xdr:col>
      <xdr:colOff>25400</xdr:colOff>
      <xdr:row>99</xdr:row>
      <xdr:rowOff>72354</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7045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141310</xdr:rowOff>
    </xdr:from>
    <xdr:ext cx="534377" cy="259045"/>
    <xdr:sp macro="" textlink="">
      <xdr:nvSpPr>
        <xdr:cNvPr id="689" name="公債費最大値テキスト">
          <a:extLst>
            <a:ext uri="{FF2B5EF4-FFF2-40B4-BE49-F238E27FC236}">
              <a16:creationId xmlns:a16="http://schemas.microsoft.com/office/drawing/2014/main" id="{00000000-0008-0000-0700-0000B1020000}"/>
            </a:ext>
          </a:extLst>
        </xdr:cNvPr>
        <xdr:cNvSpPr txBox="1"/>
      </xdr:nvSpPr>
      <xdr:spPr>
        <a:xfrm>
          <a:off x="16370300" y="15400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97,597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23183</xdr:rowOff>
    </xdr:from>
    <xdr:to>
      <xdr:col>86</xdr:col>
      <xdr:colOff>25400</xdr:colOff>
      <xdr:row>91</xdr:row>
      <xdr:rowOff>23183</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5625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120132</xdr:rowOff>
    </xdr:from>
    <xdr:to>
      <xdr:col>85</xdr:col>
      <xdr:colOff>127000</xdr:colOff>
      <xdr:row>98</xdr:row>
      <xdr:rowOff>134831</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5481300" y="16922232"/>
          <a:ext cx="838200" cy="14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38648</xdr:rowOff>
    </xdr:from>
    <xdr:ext cx="534377" cy="259045"/>
    <xdr:sp macro="" textlink="">
      <xdr:nvSpPr>
        <xdr:cNvPr id="692" name="公債費平均値テキスト">
          <a:extLst>
            <a:ext uri="{FF2B5EF4-FFF2-40B4-BE49-F238E27FC236}">
              <a16:creationId xmlns:a16="http://schemas.microsoft.com/office/drawing/2014/main" id="{00000000-0008-0000-0700-0000B4020000}"/>
            </a:ext>
          </a:extLst>
        </xdr:cNvPr>
        <xdr:cNvSpPr txBox="1"/>
      </xdr:nvSpPr>
      <xdr:spPr>
        <a:xfrm>
          <a:off x="16370300" y="163263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15771</xdr:rowOff>
    </xdr:from>
    <xdr:to>
      <xdr:col>85</xdr:col>
      <xdr:colOff>177800</xdr:colOff>
      <xdr:row>96</xdr:row>
      <xdr:rowOff>117371</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6268700" y="16474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110119</xdr:rowOff>
    </xdr:from>
    <xdr:to>
      <xdr:col>81</xdr:col>
      <xdr:colOff>50800</xdr:colOff>
      <xdr:row>98</xdr:row>
      <xdr:rowOff>134831</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4592300" y="16912219"/>
          <a:ext cx="889000" cy="24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1346</xdr:rowOff>
    </xdr:from>
    <xdr:to>
      <xdr:col>81</xdr:col>
      <xdr:colOff>101600</xdr:colOff>
      <xdr:row>96</xdr:row>
      <xdr:rowOff>102946</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5430500" y="16460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119473</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5214111" y="16235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110119</xdr:rowOff>
    </xdr:from>
    <xdr:to>
      <xdr:col>76</xdr:col>
      <xdr:colOff>114300</xdr:colOff>
      <xdr:row>98</xdr:row>
      <xdr:rowOff>163063</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3703300" y="16912219"/>
          <a:ext cx="889000" cy="52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159948</xdr:rowOff>
    </xdr:from>
    <xdr:to>
      <xdr:col>76</xdr:col>
      <xdr:colOff>165100</xdr:colOff>
      <xdr:row>96</xdr:row>
      <xdr:rowOff>90098</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4541500" y="16447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106625</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325111" y="16222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140202</xdr:rowOff>
    </xdr:from>
    <xdr:to>
      <xdr:col>71</xdr:col>
      <xdr:colOff>177800</xdr:colOff>
      <xdr:row>98</xdr:row>
      <xdr:rowOff>163063</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2814300" y="16942302"/>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167881</xdr:rowOff>
    </xdr:from>
    <xdr:to>
      <xdr:col>72</xdr:col>
      <xdr:colOff>38100</xdr:colOff>
      <xdr:row>96</xdr:row>
      <xdr:rowOff>98031</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3652500" y="1645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114558</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3436111" y="16230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145295</xdr:rowOff>
    </xdr:from>
    <xdr:to>
      <xdr:col>67</xdr:col>
      <xdr:colOff>101600</xdr:colOff>
      <xdr:row>96</xdr:row>
      <xdr:rowOff>75445</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2763500" y="16433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91972</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547111" y="16208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69332</xdr:rowOff>
    </xdr:from>
    <xdr:to>
      <xdr:col>85</xdr:col>
      <xdr:colOff>177800</xdr:colOff>
      <xdr:row>98</xdr:row>
      <xdr:rowOff>170932</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6268700" y="16871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155709</xdr:rowOff>
    </xdr:from>
    <xdr:ext cx="534377" cy="259045"/>
    <xdr:sp macro="" textlink="">
      <xdr:nvSpPr>
        <xdr:cNvPr id="711" name="公債費該当値テキスト">
          <a:extLst>
            <a:ext uri="{FF2B5EF4-FFF2-40B4-BE49-F238E27FC236}">
              <a16:creationId xmlns:a16="http://schemas.microsoft.com/office/drawing/2014/main" id="{00000000-0008-0000-0700-0000C7020000}"/>
            </a:ext>
          </a:extLst>
        </xdr:cNvPr>
        <xdr:cNvSpPr txBox="1"/>
      </xdr:nvSpPr>
      <xdr:spPr>
        <a:xfrm>
          <a:off x="16370300" y="16786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84031</xdr:rowOff>
    </xdr:from>
    <xdr:to>
      <xdr:col>81</xdr:col>
      <xdr:colOff>101600</xdr:colOff>
      <xdr:row>99</xdr:row>
      <xdr:rowOff>14181</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5430500" y="16886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5308</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5214111" y="16978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59319</xdr:rowOff>
    </xdr:from>
    <xdr:to>
      <xdr:col>76</xdr:col>
      <xdr:colOff>165100</xdr:colOff>
      <xdr:row>98</xdr:row>
      <xdr:rowOff>160919</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4541500" y="16861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152046</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325111" y="16954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112263</xdr:rowOff>
    </xdr:from>
    <xdr:to>
      <xdr:col>72</xdr:col>
      <xdr:colOff>38100</xdr:colOff>
      <xdr:row>99</xdr:row>
      <xdr:rowOff>42413</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3652500" y="16914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33540</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3436111" y="17007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89402</xdr:rowOff>
    </xdr:from>
    <xdr:to>
      <xdr:col>67</xdr:col>
      <xdr:colOff>101600</xdr:colOff>
      <xdr:row>99</xdr:row>
      <xdr:rowOff>19552</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2763500" y="16891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10679</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2547111" y="16984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a:extLst>
            <a:ext uri="{FF2B5EF4-FFF2-40B4-BE49-F238E27FC236}">
              <a16:creationId xmlns:a16="http://schemas.microsoft.com/office/drawing/2014/main" id="{00000000-0008-0000-0700-0000E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114663</xdr:rowOff>
    </xdr:from>
    <xdr:to>
      <xdr:col>116</xdr:col>
      <xdr:colOff>62864</xdr:colOff>
      <xdr:row>39</xdr:row>
      <xdr:rowOff>98878</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flipV="1">
          <a:off x="22159595" y="5258163"/>
          <a:ext cx="1269" cy="1527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6" name="諸支出金最小値テキスト">
          <a:extLst>
            <a:ext uri="{FF2B5EF4-FFF2-40B4-BE49-F238E27FC236}">
              <a16:creationId xmlns:a16="http://schemas.microsoft.com/office/drawing/2014/main" id="{00000000-0008-0000-0700-0000EA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61340</xdr:rowOff>
    </xdr:from>
    <xdr:ext cx="534377" cy="259045"/>
    <xdr:sp macro="" textlink="">
      <xdr:nvSpPr>
        <xdr:cNvPr id="748" name="諸支出金最大値テキスト">
          <a:extLst>
            <a:ext uri="{FF2B5EF4-FFF2-40B4-BE49-F238E27FC236}">
              <a16:creationId xmlns:a16="http://schemas.microsoft.com/office/drawing/2014/main" id="{00000000-0008-0000-0700-0000EC020000}"/>
            </a:ext>
          </a:extLst>
        </xdr:cNvPr>
        <xdr:cNvSpPr txBox="1"/>
      </xdr:nvSpPr>
      <xdr:spPr>
        <a:xfrm>
          <a:off x="22212300" y="5033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14,030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114663</xdr:rowOff>
    </xdr:from>
    <xdr:to>
      <xdr:col>116</xdr:col>
      <xdr:colOff>152400</xdr:colOff>
      <xdr:row>30</xdr:row>
      <xdr:rowOff>114663</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5258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95395</xdr:rowOff>
    </xdr:from>
    <xdr:to>
      <xdr:col>116</xdr:col>
      <xdr:colOff>63500</xdr:colOff>
      <xdr:row>39</xdr:row>
      <xdr:rowOff>95504</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flipV="1">
          <a:off x="21323300" y="6781945"/>
          <a:ext cx="838200" cy="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4117</xdr:rowOff>
    </xdr:from>
    <xdr:ext cx="469744" cy="259045"/>
    <xdr:sp macro="" textlink="">
      <xdr:nvSpPr>
        <xdr:cNvPr id="751" name="諸支出金平均値テキスト">
          <a:extLst>
            <a:ext uri="{FF2B5EF4-FFF2-40B4-BE49-F238E27FC236}">
              <a16:creationId xmlns:a16="http://schemas.microsoft.com/office/drawing/2014/main" id="{00000000-0008-0000-0700-0000EF020000}"/>
            </a:ext>
          </a:extLst>
        </xdr:cNvPr>
        <xdr:cNvSpPr txBox="1"/>
      </xdr:nvSpPr>
      <xdr:spPr>
        <a:xfrm>
          <a:off x="22212300" y="61763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152690</xdr:rowOff>
    </xdr:from>
    <xdr:to>
      <xdr:col>116</xdr:col>
      <xdr:colOff>114300</xdr:colOff>
      <xdr:row>37</xdr:row>
      <xdr:rowOff>82840</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2110700" y="632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95504</xdr:rowOff>
    </xdr:from>
    <xdr:to>
      <xdr:col>111</xdr:col>
      <xdr:colOff>177800</xdr:colOff>
      <xdr:row>39</xdr:row>
      <xdr:rowOff>95504</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0434300" y="678205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129395</xdr:rowOff>
    </xdr:from>
    <xdr:to>
      <xdr:col>112</xdr:col>
      <xdr:colOff>38100</xdr:colOff>
      <xdr:row>37</xdr:row>
      <xdr:rowOff>59545</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1272500" y="630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76072</xdr:rowOff>
    </xdr:from>
    <xdr:ext cx="469744"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088428" y="6076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95504</xdr:rowOff>
    </xdr:from>
    <xdr:to>
      <xdr:col>107</xdr:col>
      <xdr:colOff>50800</xdr:colOff>
      <xdr:row>39</xdr:row>
      <xdr:rowOff>95504</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9545300" y="678205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69632</xdr:rowOff>
    </xdr:from>
    <xdr:to>
      <xdr:col>107</xdr:col>
      <xdr:colOff>101600</xdr:colOff>
      <xdr:row>36</xdr:row>
      <xdr:rowOff>171232</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0383500" y="624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16309</xdr:rowOff>
    </xdr:from>
    <xdr:ext cx="469744"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199428" y="6017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95504</xdr:rowOff>
    </xdr:from>
    <xdr:to>
      <xdr:col>102</xdr:col>
      <xdr:colOff>114300</xdr:colOff>
      <xdr:row>39</xdr:row>
      <xdr:rowOff>98878</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flipV="1">
          <a:off x="18656300" y="6782054"/>
          <a:ext cx="889000" cy="3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117529</xdr:rowOff>
    </xdr:from>
    <xdr:to>
      <xdr:col>102</xdr:col>
      <xdr:colOff>165100</xdr:colOff>
      <xdr:row>36</xdr:row>
      <xdr:rowOff>47679</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9494500" y="6118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64206</xdr:rowOff>
    </xdr:from>
    <xdr:ext cx="469744"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10428" y="5893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44704</xdr:rowOff>
    </xdr:from>
    <xdr:to>
      <xdr:col>98</xdr:col>
      <xdr:colOff>38100</xdr:colOff>
      <xdr:row>36</xdr:row>
      <xdr:rowOff>146304</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8605500" y="6216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162831</xdr:rowOff>
    </xdr:from>
    <xdr:ext cx="469744"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21428" y="5992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44595</xdr:rowOff>
    </xdr:from>
    <xdr:to>
      <xdr:col>116</xdr:col>
      <xdr:colOff>114300</xdr:colOff>
      <xdr:row>39</xdr:row>
      <xdr:rowOff>146195</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2110700" y="6731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130972</xdr:rowOff>
    </xdr:from>
    <xdr:ext cx="313932" cy="259045"/>
    <xdr:sp macro="" textlink="">
      <xdr:nvSpPr>
        <xdr:cNvPr id="770" name="諸支出金該当値テキスト">
          <a:extLst>
            <a:ext uri="{FF2B5EF4-FFF2-40B4-BE49-F238E27FC236}">
              <a16:creationId xmlns:a16="http://schemas.microsoft.com/office/drawing/2014/main" id="{00000000-0008-0000-0700-000002030000}"/>
            </a:ext>
          </a:extLst>
        </xdr:cNvPr>
        <xdr:cNvSpPr txBox="1"/>
      </xdr:nvSpPr>
      <xdr:spPr>
        <a:xfrm>
          <a:off x="22212300" y="66460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44704</xdr:rowOff>
    </xdr:from>
    <xdr:to>
      <xdr:col>112</xdr:col>
      <xdr:colOff>38100</xdr:colOff>
      <xdr:row>39</xdr:row>
      <xdr:rowOff>146304</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1272500" y="6731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137431</xdr:rowOff>
    </xdr:from>
    <xdr:ext cx="313932"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66333" y="68239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44704</xdr:rowOff>
    </xdr:from>
    <xdr:to>
      <xdr:col>107</xdr:col>
      <xdr:colOff>101600</xdr:colOff>
      <xdr:row>39</xdr:row>
      <xdr:rowOff>146304</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0383500" y="6731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137431</xdr:rowOff>
    </xdr:from>
    <xdr:ext cx="313932"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277333" y="68239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44704</xdr:rowOff>
    </xdr:from>
    <xdr:to>
      <xdr:col>102</xdr:col>
      <xdr:colOff>165100</xdr:colOff>
      <xdr:row>39</xdr:row>
      <xdr:rowOff>146304</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9494500" y="6731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137431</xdr:rowOff>
    </xdr:from>
    <xdr:ext cx="313932"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9388333" y="68239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a:extLst>
            <a:ext uri="{FF2B5EF4-FFF2-40B4-BE49-F238E27FC236}">
              <a16:creationId xmlns:a16="http://schemas.microsoft.com/office/drawing/2014/main" id="{00000000-0008-0000-0700-00001B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a:extLst>
            <a:ext uri="{FF2B5EF4-FFF2-40B4-BE49-F238E27FC236}">
              <a16:creationId xmlns:a16="http://schemas.microsoft.com/office/drawing/2014/main" id="{00000000-0008-0000-0700-00001D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a:extLst>
            <a:ext uri="{FF2B5EF4-FFF2-40B4-BE49-F238E27FC236}">
              <a16:creationId xmlns:a16="http://schemas.microsoft.com/office/drawing/2014/main" id="{00000000-0008-0000-0700-000020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a:extLst>
            <a:ext uri="{FF2B5EF4-FFF2-40B4-BE49-F238E27FC236}">
              <a16:creationId xmlns:a16="http://schemas.microsoft.com/office/drawing/2014/main" id="{00000000-0008-0000-0700-000033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〇議会費は、類似団体平均を上回り続けている。本会議だけではなく各委員会におけるインターネット中継や議会報告会の開催など、議会力の向上に資する経費について、議会力向上事業として実施していることが要因として考えられる。</a:t>
          </a:r>
          <a:br>
            <a:rPr kumimoji="1" lang="ja-JP" altLang="en-US" sz="1100">
              <a:latin typeface="ＭＳ Ｐゴシック" panose="020B0600070205080204" pitchFamily="50" charset="-128"/>
              <a:ea typeface="ＭＳ Ｐゴシック" panose="020B0600070205080204" pitchFamily="50" charset="-128"/>
            </a:rPr>
          </a:br>
          <a:r>
            <a:rPr kumimoji="1" lang="ja-JP" altLang="en-US" sz="1100">
              <a:latin typeface="ＭＳ Ｐゴシック" panose="020B0600070205080204" pitchFamily="50" charset="-128"/>
              <a:ea typeface="ＭＳ Ｐゴシック" panose="020B0600070205080204" pitchFamily="50" charset="-128"/>
            </a:rPr>
            <a:t>〇民生費は、年々増加している。認定こども園運営費の増加、制度改正や認定者の増加に伴う特別会計（国民健康保険事業、介護保険事業及び後期高齢者医療事業）への繰出の増加等によるものである。また、本市は生活保護率が高いことから、類似団体に比べて高い水準となっている。</a:t>
          </a:r>
        </a:p>
        <a:p>
          <a:r>
            <a:rPr kumimoji="1" lang="ja-JP" altLang="en-US" sz="1100">
              <a:latin typeface="ＭＳ Ｐゴシック" panose="020B0600070205080204" pitchFamily="50" charset="-128"/>
              <a:ea typeface="ＭＳ Ｐゴシック" panose="020B0600070205080204" pitchFamily="50" charset="-128"/>
            </a:rPr>
            <a:t>〇衛生費は、平成</a:t>
          </a:r>
          <a:r>
            <a:rPr kumimoji="1" lang="en-US" altLang="ja-JP" sz="1100">
              <a:latin typeface="ＭＳ Ｐゴシック" panose="020B0600070205080204" pitchFamily="50" charset="-128"/>
              <a:ea typeface="ＭＳ Ｐゴシック" panose="020B0600070205080204" pitchFamily="50" charset="-128"/>
            </a:rPr>
            <a:t>25</a:t>
          </a:r>
          <a:r>
            <a:rPr kumimoji="1" lang="ja-JP" altLang="en-US" sz="1100">
              <a:latin typeface="ＭＳ Ｐゴシック" panose="020B0600070205080204" pitchFamily="50" charset="-128"/>
              <a:ea typeface="ＭＳ Ｐゴシック" panose="020B0600070205080204" pitchFamily="50" charset="-128"/>
            </a:rPr>
            <a:t>年度にクリーンセンター東工場の長寿命化を図る大規模改修が終了した後、ほぼ横ばいであり、類似団体より低い水準を維持している。</a:t>
          </a:r>
        </a:p>
        <a:p>
          <a:r>
            <a:rPr kumimoji="1" lang="ja-JP" altLang="en-US" sz="1100">
              <a:latin typeface="ＭＳ Ｐゴシック" panose="020B0600070205080204" pitchFamily="50" charset="-128"/>
              <a:ea typeface="ＭＳ Ｐゴシック" panose="020B0600070205080204" pitchFamily="50" charset="-128"/>
            </a:rPr>
            <a:t>〇土木費は、増加傾向にあったが、平成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年度は、市営住宅建替事業や阪神高速大和川線事業の進捗、日本高速道路保有・債務返済機構への出資対象事業費の減少等により、前年度から大きく減少した。</a:t>
          </a:r>
        </a:p>
        <a:p>
          <a:r>
            <a:rPr kumimoji="1" lang="ja-JP" altLang="en-US" sz="1100">
              <a:latin typeface="ＭＳ Ｐゴシック" panose="020B0600070205080204" pitchFamily="50" charset="-128"/>
              <a:ea typeface="ＭＳ Ｐゴシック" panose="020B0600070205080204" pitchFamily="50" charset="-128"/>
            </a:rPr>
            <a:t>〇消防費は、平成</a:t>
          </a:r>
          <a:r>
            <a:rPr kumimoji="1" lang="en-US" altLang="ja-JP" sz="1100">
              <a:latin typeface="ＭＳ Ｐゴシック" panose="020B0600070205080204" pitchFamily="50" charset="-128"/>
              <a:ea typeface="ＭＳ Ｐゴシック" panose="020B0600070205080204" pitchFamily="50" charset="-128"/>
            </a:rPr>
            <a:t>26</a:t>
          </a:r>
          <a:r>
            <a:rPr kumimoji="1" lang="ja-JP" altLang="en-US" sz="1100">
              <a:latin typeface="ＭＳ Ｐゴシック" panose="020B0600070205080204" pitchFamily="50" charset="-128"/>
              <a:ea typeface="ＭＳ Ｐゴシック" panose="020B0600070205080204" pitchFamily="50" charset="-128"/>
            </a:rPr>
            <a:t>年度及び平成</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年度がほかの年度に比べ高い水準となっている。平成</a:t>
          </a:r>
          <a:r>
            <a:rPr kumimoji="1" lang="en-US" altLang="ja-JP" sz="1100">
              <a:latin typeface="ＭＳ Ｐゴシック" panose="020B0600070205080204" pitchFamily="50" charset="-128"/>
              <a:ea typeface="ＭＳ Ｐゴシック" panose="020B0600070205080204" pitchFamily="50" charset="-128"/>
            </a:rPr>
            <a:t>26</a:t>
          </a:r>
          <a:r>
            <a:rPr kumimoji="1" lang="ja-JP" altLang="en-US" sz="1100">
              <a:latin typeface="ＭＳ Ｐゴシック" panose="020B0600070205080204" pitchFamily="50" charset="-128"/>
              <a:ea typeface="ＭＳ Ｐゴシック" panose="020B0600070205080204" pitchFamily="50" charset="-128"/>
            </a:rPr>
            <a:t>年度に消防署所等施設の整備を、平成</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年度に消防救急デジタル無線の整備や消防庁舎等の改修を実施したためである。</a:t>
          </a:r>
        </a:p>
        <a:p>
          <a:r>
            <a:rPr kumimoji="1" lang="ja-JP" altLang="en-US" sz="1100">
              <a:latin typeface="ＭＳ Ｐゴシック" panose="020B0600070205080204" pitchFamily="50" charset="-128"/>
              <a:ea typeface="ＭＳ Ｐゴシック" panose="020B0600070205080204" pitchFamily="50" charset="-128"/>
            </a:rPr>
            <a:t>〇教育費は、平成</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年度に、教育環境の改善・充実ための小学校の耐震化工事、中学校教室への空調整備、中学校給食調理場等整備等を実施したことから普通建設事業費が増加したことにより、大きく増加した。平成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年度については、府費負担教職員権限移譲準備、中学校給食事業の開始、基金積立等により、平成</a:t>
          </a:r>
          <a:r>
            <a:rPr kumimoji="1" lang="en-US" altLang="ja-JP" sz="1100">
              <a:latin typeface="ＭＳ Ｐゴシック" panose="020B0600070205080204" pitchFamily="50" charset="-128"/>
              <a:ea typeface="ＭＳ Ｐゴシック" panose="020B0600070205080204" pitchFamily="50" charset="-128"/>
            </a:rPr>
            <a:t>25</a:t>
          </a:r>
          <a:r>
            <a:rPr kumimoji="1" lang="ja-JP" altLang="en-US" sz="1100">
              <a:latin typeface="ＭＳ Ｐゴシック" panose="020B0600070205080204" pitchFamily="50" charset="-128"/>
              <a:ea typeface="ＭＳ Ｐゴシック" panose="020B0600070205080204" pitchFamily="50" charset="-128"/>
            </a:rPr>
            <a:t>年度から平成</a:t>
          </a:r>
          <a:r>
            <a:rPr kumimoji="1" lang="en-US" altLang="ja-JP" sz="1100">
              <a:latin typeface="ＭＳ Ｐゴシック" panose="020B0600070205080204" pitchFamily="50" charset="-128"/>
              <a:ea typeface="ＭＳ Ｐゴシック" panose="020B0600070205080204" pitchFamily="50" charset="-128"/>
            </a:rPr>
            <a:t>26</a:t>
          </a:r>
          <a:r>
            <a:rPr kumimoji="1" lang="ja-JP" altLang="en-US" sz="1100">
              <a:latin typeface="ＭＳ Ｐゴシック" panose="020B0600070205080204" pitchFamily="50" charset="-128"/>
              <a:ea typeface="ＭＳ Ｐゴシック" panose="020B0600070205080204" pitchFamily="50" charset="-128"/>
            </a:rPr>
            <a:t>年度の水準と比べ高い水準となっている。平成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年度については、府費負担教職員制度の見直しの影響等により、大きく増加した。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大阪府堺市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ゴシック" pitchFamily="49" charset="-128"/>
              <a:ea typeface="ＭＳ ゴシック" pitchFamily="49" charset="-128"/>
            </a:rPr>
            <a:t>　財政調整基金残高は、適切な財源の確保と要員管理等による人件費の削減や平成</a:t>
          </a:r>
          <a:r>
            <a:rPr kumimoji="1" lang="en-US" altLang="ja-JP" sz="900">
              <a:latin typeface="ＭＳ ゴシック" pitchFamily="49" charset="-128"/>
              <a:ea typeface="ＭＳ ゴシック" pitchFamily="49" charset="-128"/>
            </a:rPr>
            <a:t>23</a:t>
          </a:r>
          <a:r>
            <a:rPr kumimoji="1" lang="ja-JP" altLang="en-US" sz="900">
              <a:latin typeface="ＭＳ ゴシック" pitchFamily="49" charset="-128"/>
              <a:ea typeface="ＭＳ ゴシック" pitchFamily="49" charset="-128"/>
            </a:rPr>
            <a:t>年度から実施している事務事業総点検等による行財政改革に伴う歳出の精査により取り崩しを回避しており、微増ではあるが増加傾向にある。</a:t>
          </a:r>
        </a:p>
        <a:p>
          <a:r>
            <a:rPr kumimoji="1" lang="ja-JP" altLang="en-US" sz="900">
              <a:latin typeface="ＭＳ ゴシック" pitchFamily="49" charset="-128"/>
              <a:ea typeface="ＭＳ ゴシック" pitchFamily="49" charset="-128"/>
            </a:rPr>
            <a:t>　実質収支額は増加傾向である。平成</a:t>
          </a:r>
          <a:r>
            <a:rPr kumimoji="1" lang="en-US" altLang="ja-JP" sz="900">
              <a:latin typeface="ＭＳ ゴシック" pitchFamily="49" charset="-128"/>
              <a:ea typeface="ＭＳ ゴシック" pitchFamily="49" charset="-128"/>
            </a:rPr>
            <a:t>29</a:t>
          </a:r>
          <a:r>
            <a:rPr kumimoji="1" lang="ja-JP" altLang="en-US" sz="900">
              <a:latin typeface="ＭＳ ゴシック" pitchFamily="49" charset="-128"/>
              <a:ea typeface="ＭＳ ゴシック" pitchFamily="49" charset="-128"/>
            </a:rPr>
            <a:t>年度においては、前年度と比較して、扶助費や普通建設事業費が増加したものの、就労者数の増や企業収益の改善等により市税が増加したことにより、実質収支額は</a:t>
          </a:r>
          <a:r>
            <a:rPr kumimoji="1" lang="en-US" altLang="ja-JP" sz="900">
              <a:latin typeface="ＭＳ ゴシック" pitchFamily="49" charset="-128"/>
              <a:ea typeface="ＭＳ ゴシック" pitchFamily="49" charset="-128"/>
            </a:rPr>
            <a:t>2,542</a:t>
          </a:r>
          <a:r>
            <a:rPr kumimoji="1" lang="ja-JP" altLang="en-US" sz="900">
              <a:latin typeface="ＭＳ ゴシック" pitchFamily="49" charset="-128"/>
              <a:ea typeface="ＭＳ ゴシック" pitchFamily="49" charset="-128"/>
            </a:rPr>
            <a:t>百万円となり、</a:t>
          </a:r>
          <a:r>
            <a:rPr kumimoji="1" lang="en-US" altLang="ja-JP" sz="900">
              <a:latin typeface="ＭＳ ゴシック" pitchFamily="49" charset="-128"/>
              <a:ea typeface="ＭＳ ゴシック" pitchFamily="49" charset="-128"/>
            </a:rPr>
            <a:t>6.2</a:t>
          </a:r>
          <a:r>
            <a:rPr kumimoji="1" lang="ja-JP" altLang="en-US" sz="900">
              <a:latin typeface="ＭＳ ゴシック" pitchFamily="49" charset="-128"/>
              <a:ea typeface="ＭＳ ゴシック" pitchFamily="49" charset="-128"/>
            </a:rPr>
            <a:t>％増加した。</a:t>
          </a:r>
          <a:endParaRPr kumimoji="1" lang="en-US" altLang="ja-JP" sz="900">
            <a:latin typeface="ＭＳ ゴシック" pitchFamily="49" charset="-128"/>
            <a:ea typeface="ＭＳ ゴシック" pitchFamily="49" charset="-128"/>
          </a:endParaRPr>
        </a:p>
        <a:p>
          <a:r>
            <a:rPr kumimoji="1" lang="ja-JP" altLang="en-US" sz="900">
              <a:latin typeface="ＭＳ ゴシック" pitchFamily="49" charset="-128"/>
              <a:ea typeface="ＭＳ ゴシック" pitchFamily="49" charset="-128"/>
            </a:rPr>
            <a:t>　実質単年度収支は平成</a:t>
          </a:r>
          <a:r>
            <a:rPr kumimoji="1" lang="en-US" altLang="ja-JP" sz="900">
              <a:latin typeface="ＭＳ ゴシック" pitchFamily="49" charset="-128"/>
              <a:ea typeface="ＭＳ ゴシック" pitchFamily="49" charset="-128"/>
            </a:rPr>
            <a:t>27</a:t>
          </a:r>
          <a:r>
            <a:rPr kumimoji="1" lang="ja-JP" altLang="en-US" sz="900">
              <a:latin typeface="ＭＳ ゴシック" pitchFamily="49" charset="-128"/>
              <a:ea typeface="ＭＳ ゴシック" pitchFamily="49" charset="-128"/>
            </a:rPr>
            <a:t>年度まで年々増加していたが、平成</a:t>
          </a:r>
          <a:r>
            <a:rPr kumimoji="1" lang="en-US" altLang="ja-JP" sz="900">
              <a:latin typeface="ＭＳ ゴシック" pitchFamily="49" charset="-128"/>
              <a:ea typeface="ＭＳ ゴシック" pitchFamily="49" charset="-128"/>
            </a:rPr>
            <a:t>28</a:t>
          </a:r>
          <a:r>
            <a:rPr kumimoji="1" lang="ja-JP" altLang="en-US" sz="900">
              <a:latin typeface="ＭＳ ゴシック" pitchFamily="49" charset="-128"/>
              <a:ea typeface="ＭＳ ゴシック" pitchFamily="49" charset="-128"/>
            </a:rPr>
            <a:t>年度以降は減少している。平成</a:t>
          </a:r>
          <a:r>
            <a:rPr kumimoji="1" lang="en-US" altLang="ja-JP" sz="900">
              <a:latin typeface="ＭＳ ゴシック" pitchFamily="49" charset="-128"/>
              <a:ea typeface="ＭＳ ゴシック" pitchFamily="49" charset="-128"/>
            </a:rPr>
            <a:t>27</a:t>
          </a:r>
          <a:r>
            <a:rPr kumimoji="1" lang="ja-JP" altLang="en-US" sz="900">
              <a:latin typeface="ＭＳ ゴシック" pitchFamily="49" charset="-128"/>
              <a:ea typeface="ＭＳ ゴシック" pitchFamily="49" charset="-128"/>
            </a:rPr>
            <a:t>年度は、行財政改革の一環として、将来世代への負担を軽減するため、大阪府市町村施設整備資金貸付金の繰上償還を実施したことにより、他年度と比較して大きな額となっている。</a:t>
          </a:r>
          <a:endParaRPr kumimoji="1" lang="en-US" altLang="ja-JP" sz="900">
            <a:latin typeface="ＭＳ ゴシック" pitchFamily="49" charset="-128"/>
            <a:ea typeface="ＭＳ ゴシック" pitchFamily="49" charset="-128"/>
          </a:endParaRPr>
        </a:p>
        <a:p>
          <a:r>
            <a:rPr kumimoji="1" lang="ja-JP" altLang="en-US" sz="900">
              <a:latin typeface="ＭＳ ゴシック" pitchFamily="49" charset="-128"/>
              <a:ea typeface="ＭＳ ゴシック" pitchFamily="49" charset="-128"/>
            </a:rPr>
            <a:t>　また、平成</a:t>
          </a:r>
          <a:r>
            <a:rPr kumimoji="1" lang="en-US" altLang="ja-JP" sz="900">
              <a:latin typeface="ＭＳ ゴシック" pitchFamily="49" charset="-128"/>
              <a:ea typeface="ＭＳ ゴシック" pitchFamily="49" charset="-128"/>
            </a:rPr>
            <a:t>29</a:t>
          </a:r>
          <a:r>
            <a:rPr kumimoji="1" lang="ja-JP" altLang="en-US" sz="900">
              <a:latin typeface="ＭＳ ゴシック" pitchFamily="49" charset="-128"/>
              <a:ea typeface="ＭＳ ゴシック" pitchFamily="49" charset="-128"/>
            </a:rPr>
            <a:t>年度に、標準財政規模比での財政調整基金残高、実質収支額及び実質単年度収支が前年度から大きく低下したのは、府費負担教職員制度の見直しの影響で標準財政規模が増加したためである。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大阪府堺市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引き続きすべての会計で実質収支、資金収支が黒字となっており、連結実質赤字比率は生じていない。</a:t>
          </a:r>
        </a:p>
        <a:p>
          <a:r>
            <a:rPr kumimoji="1" lang="ja-JP" altLang="en-US" sz="1400">
              <a:latin typeface="ＭＳ ゴシック" pitchFamily="49" charset="-128"/>
              <a:ea typeface="ＭＳ ゴシック" pitchFamily="49" charset="-128"/>
            </a:rPr>
            <a:t>　一般会計においては、要員管理の徹底と行財政改革のさらなる推進により、引き続き現在の水準の維持に努める。</a:t>
          </a:r>
        </a:p>
        <a:p>
          <a:r>
            <a:rPr kumimoji="1" lang="ja-JP" altLang="en-US" sz="1400">
              <a:latin typeface="ＭＳ ゴシック" pitchFamily="49" charset="-128"/>
              <a:ea typeface="ＭＳ ゴシック" pitchFamily="49" charset="-128"/>
            </a:rPr>
            <a:t>　その他会計においても、例えば国民健康保険事業特別会計では、滞納処分等の目標件数を区役所ごとに設定し、納付勧奨や差し押さえ等、保険料の収納率向上を図ることで、引き続き現在の水準の維持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大阪府堺市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満期一括償還地方債に係る年度割相当額について、臨時財政対策債のほか、阪神高速大和川線事業や連続立体交差事業の実施に際し、長期の市場公募債を発行していることから、年々大きく増加しているものの、実質公債費比率の分子はほぼ横ばいで推移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今後も計画的な財政運営を実施し、健全性を維持していくように努める。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大阪府堺市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一般会計等に係る地方債の現在高は、臨時財政対策債の増加に伴い、年々増加している。臨時財政対策債を除く現在高は、公共事業の進捗により多少の増減はあるが、ほぼ横ばいで推移している。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債務負担行為に基づく支出予定額は、平成</a:t>
          </a:r>
          <a:r>
            <a:rPr kumimoji="1" lang="en-US" altLang="ja-JP" sz="1300">
              <a:latin typeface="ＭＳ ゴシック" pitchFamily="49" charset="-128"/>
              <a:ea typeface="ＭＳ ゴシック" pitchFamily="49" charset="-128"/>
            </a:rPr>
            <a:t>25</a:t>
          </a:r>
          <a:r>
            <a:rPr kumimoji="1" lang="ja-JP" altLang="en-US" sz="1300">
              <a:latin typeface="ＭＳ ゴシック" pitchFamily="49" charset="-128"/>
              <a:ea typeface="ＭＳ ゴシック" pitchFamily="49" charset="-128"/>
            </a:rPr>
            <a:t>年度以降減少してきたが、原山公園再整備などの</a:t>
          </a:r>
          <a:r>
            <a:rPr kumimoji="1" lang="en-US" altLang="ja-JP" sz="1300">
              <a:latin typeface="ＭＳ ゴシック" pitchFamily="49" charset="-128"/>
              <a:ea typeface="ＭＳ ゴシック" pitchFamily="49" charset="-128"/>
            </a:rPr>
            <a:t>PFI</a:t>
          </a:r>
          <a:r>
            <a:rPr kumimoji="1" lang="ja-JP" altLang="en-US" sz="1300">
              <a:latin typeface="ＭＳ ゴシック" pitchFamily="49" charset="-128"/>
              <a:ea typeface="ＭＳ ゴシック" pitchFamily="49" charset="-128"/>
            </a:rPr>
            <a:t>事業の実施により、平成</a:t>
          </a:r>
          <a:r>
            <a:rPr kumimoji="1" lang="en-US" altLang="ja-JP" sz="1300">
              <a:latin typeface="ＭＳ ゴシック" pitchFamily="49" charset="-128"/>
              <a:ea typeface="ＭＳ ゴシック" pitchFamily="49" charset="-128"/>
            </a:rPr>
            <a:t>29</a:t>
          </a:r>
          <a:r>
            <a:rPr kumimoji="1" lang="ja-JP" altLang="en-US" sz="1300">
              <a:latin typeface="ＭＳ ゴシック" pitchFamily="49" charset="-128"/>
              <a:ea typeface="ＭＳ ゴシック" pitchFamily="49" charset="-128"/>
            </a:rPr>
            <a:t>年度は、前年度から大きく増加した。</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退職手当負担見込額は、平成</a:t>
          </a:r>
          <a:r>
            <a:rPr kumimoji="1" lang="en-US" altLang="ja-JP" sz="1300">
              <a:latin typeface="ＭＳ ゴシック" pitchFamily="49" charset="-128"/>
              <a:ea typeface="ＭＳ ゴシック" pitchFamily="49" charset="-128"/>
            </a:rPr>
            <a:t>23</a:t>
          </a:r>
          <a:r>
            <a:rPr kumimoji="1" lang="ja-JP" altLang="en-US" sz="1300">
              <a:latin typeface="ＭＳ ゴシック" pitchFamily="49" charset="-128"/>
              <a:ea typeface="ＭＳ ゴシック" pitchFamily="49" charset="-128"/>
            </a:rPr>
            <a:t>年度に策定した「堺市要員管理方針」において、毎年度職員数を減らしていること及び退職手当の支給率を見直してきたことから、減少を続けてきたが、平成</a:t>
          </a:r>
          <a:r>
            <a:rPr kumimoji="1" lang="en-US" altLang="ja-JP" sz="1300">
              <a:latin typeface="ＭＳ ゴシック" pitchFamily="49" charset="-128"/>
              <a:ea typeface="ＭＳ ゴシック" pitchFamily="49" charset="-128"/>
            </a:rPr>
            <a:t>29</a:t>
          </a:r>
          <a:r>
            <a:rPr kumimoji="1" lang="ja-JP" altLang="en-US" sz="1300">
              <a:latin typeface="ＭＳ ゴシック" pitchFamily="49" charset="-128"/>
              <a:ea typeface="ＭＳ ゴシック" pitchFamily="49" charset="-128"/>
            </a:rPr>
            <a:t>年度は、府費負担教職員制度の見直しの影響により、大きく増加した。</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今後も計画的な財政運営を実施し、健全性を維持していくように努める。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大阪府堺市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年度は、将来の償還に備え、決算剰余金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百万円の積立てを行ったことにより減債基金が増加した一方、普通建設事業の財源として公共施設等特別整備基金について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百万円を取り崩したこと等から、基金全体としては、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1,373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百万円の減少となった。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年度は、決算剰余金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883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百万円を将来の公共施設の老朽化対策として公共施設特別整備基金に積み立てた一方、市債償還のために減債基金について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百万円を取り崩したこと等により、基金全体としては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1,965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百万円の減少となった。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計画的に事業を実施するため、また、今後の財政不足に対応するため、これまでと同水準を維持していく。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公共施設等特別整備基金</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本市の公共公益施設の整備事業等の資金に充てるため</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○鉄道軌道整備基金</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本市の鉄道軌道整備事業等の資金に充てるため</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○泉北丘陵地区整備基金</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本市の泉北丘陵新住宅市街地開発事業の施行地区（その周辺地区を含む。）における公共公益施設の整備事業等の資金に充てるため</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○地域福祉推進基金</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地域福祉を増進するための事業の資金に充てるため</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○国際文化観光基金</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国際文化交流の推進や文化芸術・観光振興事業の資金に充てるため</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年度は、普通建設事業の財源として公共施設等特別整備基金について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百万円を取り崩したことから減少した。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年度は、将来の公共施設の老朽化対策として決算剰余金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883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百万円を積み立てたことから増加した。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ふるさと納税などの寄附や計画的な基金の運用により、一定水準の基金を確保しながら継続的に事業を実施していく。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運用利子による積立を実施することにより、微増で推移している。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優先的にその他特定目的基金を活用することとし、財政調整基金は運用利子による積立を継続し、同水準を維持していく。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年度は、将来の償還に備え、決算剰余金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百万円の積立てを行ったことにより増加した。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年度は、償還のため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百万円を取り崩したことにより減少した。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現在推進している普通建設事業にかかる市債発行についての今後の償還に備え、一定水準は確保していく。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355600" y="63500"/>
          <a:ext cx="11139805"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5013305" y="167640"/>
          <a:ext cx="34734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5015845" y="170180"/>
          <a:ext cx="3451860" cy="1631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5041245" y="165100"/>
          <a:ext cx="3394710" cy="14541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大阪府堺市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2539345" y="167640"/>
          <a:ext cx="234061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2564745" y="170180"/>
          <a:ext cx="2296160" cy="1631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2590145" y="165100"/>
          <a:ext cx="2261870" cy="1581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436880" y="357505"/>
          <a:ext cx="8879205" cy="15913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558165" y="389255"/>
          <a:ext cx="121412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731645" y="389255"/>
          <a:ext cx="117348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840,622
827,324
149.82
401,827,515
397,393,283
2,542,024
218,625,580
428,454,234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2905125" y="389255"/>
          <a:ext cx="134112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4246245" y="408305"/>
          <a:ext cx="178054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6026785" y="408305"/>
          <a:ext cx="110998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22.9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7200265" y="421005"/>
          <a:ext cx="56642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4246245" y="101536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6090285" y="101536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D00-000014000000}"/>
            </a:ext>
          </a:extLst>
        </xdr:cNvPr>
        <xdr:cNvSpPr/>
      </xdr:nvSpPr>
      <xdr:spPr>
        <a:xfrm>
          <a:off x="9765665" y="357505"/>
          <a:ext cx="1341120" cy="10947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9987915" y="421005"/>
          <a:ext cx="1173480" cy="977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9987915" y="53149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9987915" y="86677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D00-000018000000}"/>
            </a:ext>
          </a:extLst>
        </xdr:cNvPr>
        <xdr:cNvCxnSpPr/>
      </xdr:nvCxnSpPr>
      <xdr:spPr>
        <a:xfrm flipH="1">
          <a:off x="9825355" y="5022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D00-000019000000}"/>
            </a:ext>
          </a:extLst>
        </xdr:cNvPr>
        <xdr:cNvSpPr/>
      </xdr:nvSpPr>
      <xdr:spPr>
        <a:xfrm>
          <a:off x="9879330" y="471805"/>
          <a:ext cx="101600" cy="330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D00-00001A000000}"/>
            </a:ext>
          </a:extLst>
        </xdr:cNvPr>
        <xdr:cNvSpPr/>
      </xdr:nvSpPr>
      <xdr:spPr>
        <a:xfrm>
          <a:off x="9879330" y="6203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D00-00001B000000}"/>
            </a:ext>
          </a:extLst>
        </xdr:cNvPr>
        <xdr:cNvCxnSpPr/>
      </xdr:nvCxnSpPr>
      <xdr:spPr>
        <a:xfrm>
          <a:off x="9923780" y="86677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D00-00001C000000}"/>
            </a:ext>
          </a:extLst>
        </xdr:cNvPr>
        <xdr:cNvCxnSpPr/>
      </xdr:nvCxnSpPr>
      <xdr:spPr>
        <a:xfrm>
          <a:off x="9844405" y="86677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D00-00001D000000}"/>
            </a:ext>
          </a:extLst>
        </xdr:cNvPr>
        <xdr:cNvCxnSpPr/>
      </xdr:nvCxnSpPr>
      <xdr:spPr>
        <a:xfrm flipV="1">
          <a:off x="9923780" y="110109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D00-00001E000000}"/>
            </a:ext>
          </a:extLst>
        </xdr:cNvPr>
        <xdr:cNvCxnSpPr/>
      </xdr:nvCxnSpPr>
      <xdr:spPr>
        <a:xfrm>
          <a:off x="9844405" y="12401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a:extLst>
            <a:ext uri="{FF2B5EF4-FFF2-40B4-BE49-F238E27FC236}">
              <a16:creationId xmlns:a16="http://schemas.microsoft.com/office/drawing/2014/main" id="{00000000-0008-0000-0D00-00001F000000}"/>
            </a:ext>
          </a:extLst>
        </xdr:cNvPr>
        <xdr:cNvSpPr txBox="1"/>
      </xdr:nvSpPr>
      <xdr:spPr>
        <a:xfrm>
          <a:off x="419100" y="205930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a:extLst>
            <a:ext uri="{FF2B5EF4-FFF2-40B4-BE49-F238E27FC236}">
              <a16:creationId xmlns:a16="http://schemas.microsoft.com/office/drawing/2014/main" id="{00000000-0008-0000-0D00-000020000000}"/>
            </a:ext>
          </a:extLst>
        </xdr:cNvPr>
        <xdr:cNvSpPr txBox="1"/>
      </xdr:nvSpPr>
      <xdr:spPr>
        <a:xfrm>
          <a:off x="419100" y="2347595"/>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a:extLst>
            <a:ext uri="{FF2B5EF4-FFF2-40B4-BE49-F238E27FC236}">
              <a16:creationId xmlns:a16="http://schemas.microsoft.com/office/drawing/2014/main" id="{00000000-0008-0000-0D00-000021000000}"/>
            </a:ext>
          </a:extLst>
        </xdr:cNvPr>
        <xdr:cNvSpPr txBox="1"/>
      </xdr:nvSpPr>
      <xdr:spPr>
        <a:xfrm>
          <a:off x="419100" y="263207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a:extLst>
            <a:ext uri="{FF2B5EF4-FFF2-40B4-BE49-F238E27FC236}">
              <a16:creationId xmlns:a16="http://schemas.microsoft.com/office/drawing/2014/main" id="{00000000-0008-0000-0D00-000022000000}"/>
            </a:ext>
          </a:extLst>
        </xdr:cNvPr>
        <xdr:cNvSpPr txBox="1"/>
      </xdr:nvSpPr>
      <xdr:spPr>
        <a:xfrm>
          <a:off x="419100" y="2916555"/>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a:extLst>
            <a:ext uri="{FF2B5EF4-FFF2-40B4-BE49-F238E27FC236}">
              <a16:creationId xmlns:a16="http://schemas.microsoft.com/office/drawing/2014/main" id="{00000000-0008-0000-0D00-000023000000}"/>
            </a:ext>
          </a:extLst>
        </xdr:cNvPr>
        <xdr:cNvSpPr/>
      </xdr:nvSpPr>
      <xdr:spPr>
        <a:xfrm>
          <a:off x="1127125" y="3502025"/>
          <a:ext cx="3738880" cy="2146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a:extLst>
            <a:ext uri="{FF2B5EF4-FFF2-40B4-BE49-F238E27FC236}">
              <a16:creationId xmlns:a16="http://schemas.microsoft.com/office/drawing/2014/main" id="{00000000-0008-0000-0D00-000024000000}"/>
            </a:ext>
          </a:extLst>
        </xdr:cNvPr>
        <xdr:cNvSpPr/>
      </xdr:nvSpPr>
      <xdr:spPr>
        <a:xfrm>
          <a:off x="1774684" y="376929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a:extLst>
            <a:ext uri="{FF2B5EF4-FFF2-40B4-BE49-F238E27FC236}">
              <a16:creationId xmlns:a16="http://schemas.microsoft.com/office/drawing/2014/main" id="{00000000-0008-0000-0D00-000025000000}"/>
            </a:ext>
          </a:extLst>
        </xdr:cNvPr>
        <xdr:cNvSpPr/>
      </xdr:nvSpPr>
      <xdr:spPr>
        <a:xfrm>
          <a:off x="3387084" y="375262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[ 67.8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a:extLst>
            <a:ext uri="{FF2B5EF4-FFF2-40B4-BE49-F238E27FC236}">
              <a16:creationId xmlns:a16="http://schemas.microsoft.com/office/drawing/2014/main" id="{00000000-0008-0000-0D00-000026000000}"/>
            </a:ext>
          </a:extLst>
        </xdr:cNvPr>
        <xdr:cNvSpPr/>
      </xdr:nvSpPr>
      <xdr:spPr>
        <a:xfrm>
          <a:off x="481520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a:extLst>
            <a:ext uri="{FF2B5EF4-FFF2-40B4-BE49-F238E27FC236}">
              <a16:creationId xmlns:a16="http://schemas.microsoft.com/office/drawing/2014/main" id="{00000000-0008-0000-0D00-000027000000}"/>
            </a:ext>
          </a:extLst>
        </xdr:cNvPr>
        <xdr:cNvSpPr/>
      </xdr:nvSpPr>
      <xdr:spPr>
        <a:xfrm>
          <a:off x="481520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a:extLst>
            <a:ext uri="{FF2B5EF4-FFF2-40B4-BE49-F238E27FC236}">
              <a16:creationId xmlns:a16="http://schemas.microsoft.com/office/drawing/2014/main" id="{00000000-0008-0000-0D00-000028000000}"/>
            </a:ext>
          </a:extLst>
        </xdr:cNvPr>
        <xdr:cNvSpPr/>
      </xdr:nvSpPr>
      <xdr:spPr>
        <a:xfrm>
          <a:off x="615632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a:extLst>
            <a:ext uri="{FF2B5EF4-FFF2-40B4-BE49-F238E27FC236}">
              <a16:creationId xmlns:a16="http://schemas.microsoft.com/office/drawing/2014/main" id="{00000000-0008-0000-0D00-000029000000}"/>
            </a:ext>
          </a:extLst>
        </xdr:cNvPr>
        <xdr:cNvSpPr/>
      </xdr:nvSpPr>
      <xdr:spPr>
        <a:xfrm>
          <a:off x="615632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a:extLst>
            <a:ext uri="{FF2B5EF4-FFF2-40B4-BE49-F238E27FC236}">
              <a16:creationId xmlns:a16="http://schemas.microsoft.com/office/drawing/2014/main" id="{00000000-0008-0000-0D00-00002A000000}"/>
            </a:ext>
          </a:extLst>
        </xdr:cNvPr>
        <xdr:cNvSpPr/>
      </xdr:nvSpPr>
      <xdr:spPr>
        <a:xfrm>
          <a:off x="762444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a:extLst>
            <a:ext uri="{FF2B5EF4-FFF2-40B4-BE49-F238E27FC236}">
              <a16:creationId xmlns:a16="http://schemas.microsoft.com/office/drawing/2014/main" id="{00000000-0008-0000-0D00-00002B000000}"/>
            </a:ext>
          </a:extLst>
        </xdr:cNvPr>
        <xdr:cNvSpPr/>
      </xdr:nvSpPr>
      <xdr:spPr>
        <a:xfrm>
          <a:off x="762444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1127125" y="409003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5109845" y="409003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5109845" y="415353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a:extLst>
            <a:ext uri="{FF2B5EF4-FFF2-40B4-BE49-F238E27FC236}">
              <a16:creationId xmlns:a16="http://schemas.microsoft.com/office/drawing/2014/main" id="{00000000-0008-0000-0D00-00002F000000}"/>
            </a:ext>
          </a:extLst>
        </xdr:cNvPr>
        <xdr:cNvSpPr txBox="1"/>
      </xdr:nvSpPr>
      <xdr:spPr>
        <a:xfrm>
          <a:off x="5163185" y="437451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・有形固定資産減価償却率は類似団体より高い水準にある。これは有形固定資産のうち、大きな割合を占める道路の有形固定資産減価償却率の高さが主な要因の一つとして挙げられる。平成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年度は、新設道路の供用開始等により、前年度より、０．１ポイント低下した。</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なお、現在、道路も含めた様々な公共施設等について個別施設計画を策定中であり、当該計画に基づいた施設の維持管理を今後、適切に進めていく。</a:t>
          </a: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a16="http://schemas.microsoft.com/office/drawing/2014/main" id="{00000000-0008-0000-0D00-000030000000}"/>
            </a:ext>
          </a:extLst>
        </xdr:cNvPr>
        <xdr:cNvSpPr txBox="1"/>
      </xdr:nvSpPr>
      <xdr:spPr>
        <a:xfrm>
          <a:off x="1104265" y="390334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a16="http://schemas.microsoft.com/office/drawing/2014/main" id="{00000000-0008-0000-0D00-000031000000}"/>
            </a:ext>
          </a:extLst>
        </xdr:cNvPr>
        <xdr:cNvCxnSpPr/>
      </xdr:nvCxnSpPr>
      <xdr:spPr>
        <a:xfrm>
          <a:off x="1127125" y="62033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a:extLst>
            <a:ext uri="{FF2B5EF4-FFF2-40B4-BE49-F238E27FC236}">
              <a16:creationId xmlns:a16="http://schemas.microsoft.com/office/drawing/2014/main" id="{00000000-0008-0000-0D00-000032000000}"/>
            </a:ext>
          </a:extLst>
        </xdr:cNvPr>
        <xdr:cNvSpPr txBox="1"/>
      </xdr:nvSpPr>
      <xdr:spPr>
        <a:xfrm>
          <a:off x="772811" y="610951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51.0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a:extLst>
            <a:ext uri="{FF2B5EF4-FFF2-40B4-BE49-F238E27FC236}">
              <a16:creationId xmlns:a16="http://schemas.microsoft.com/office/drawing/2014/main" id="{00000000-0008-0000-0D00-000033000000}"/>
            </a:ext>
          </a:extLst>
        </xdr:cNvPr>
        <xdr:cNvCxnSpPr/>
      </xdr:nvCxnSpPr>
      <xdr:spPr>
        <a:xfrm>
          <a:off x="1127125" y="5898697"/>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a:extLst>
            <a:ext uri="{FF2B5EF4-FFF2-40B4-BE49-F238E27FC236}">
              <a16:creationId xmlns:a16="http://schemas.microsoft.com/office/drawing/2014/main" id="{00000000-0008-0000-0D00-000034000000}"/>
            </a:ext>
          </a:extLst>
        </xdr:cNvPr>
        <xdr:cNvSpPr txBox="1"/>
      </xdr:nvSpPr>
      <xdr:spPr>
        <a:xfrm>
          <a:off x="772811" y="580870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a:extLst>
            <a:ext uri="{FF2B5EF4-FFF2-40B4-BE49-F238E27FC236}">
              <a16:creationId xmlns:a16="http://schemas.microsoft.com/office/drawing/2014/main" id="{00000000-0008-0000-0D00-000035000000}"/>
            </a:ext>
          </a:extLst>
        </xdr:cNvPr>
        <xdr:cNvCxnSpPr/>
      </xdr:nvCxnSpPr>
      <xdr:spPr>
        <a:xfrm>
          <a:off x="1127125" y="559788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a:extLst>
            <a:ext uri="{FF2B5EF4-FFF2-40B4-BE49-F238E27FC236}">
              <a16:creationId xmlns:a16="http://schemas.microsoft.com/office/drawing/2014/main" id="{00000000-0008-0000-0D00-000036000000}"/>
            </a:ext>
          </a:extLst>
        </xdr:cNvPr>
        <xdr:cNvSpPr txBox="1"/>
      </xdr:nvSpPr>
      <xdr:spPr>
        <a:xfrm>
          <a:off x="772811" y="550789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57.0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a:extLst>
            <a:ext uri="{FF2B5EF4-FFF2-40B4-BE49-F238E27FC236}">
              <a16:creationId xmlns:a16="http://schemas.microsoft.com/office/drawing/2014/main" id="{00000000-0008-0000-0D00-000037000000}"/>
            </a:ext>
          </a:extLst>
        </xdr:cNvPr>
        <xdr:cNvCxnSpPr/>
      </xdr:nvCxnSpPr>
      <xdr:spPr>
        <a:xfrm>
          <a:off x="1127125" y="5297079"/>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a:extLst>
            <a:ext uri="{FF2B5EF4-FFF2-40B4-BE49-F238E27FC236}">
              <a16:creationId xmlns:a16="http://schemas.microsoft.com/office/drawing/2014/main" id="{00000000-0008-0000-0D00-000038000000}"/>
            </a:ext>
          </a:extLst>
        </xdr:cNvPr>
        <xdr:cNvSpPr txBox="1"/>
      </xdr:nvSpPr>
      <xdr:spPr>
        <a:xfrm>
          <a:off x="772811" y="520327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a:extLst>
            <a:ext uri="{FF2B5EF4-FFF2-40B4-BE49-F238E27FC236}">
              <a16:creationId xmlns:a16="http://schemas.microsoft.com/office/drawing/2014/main" id="{00000000-0008-0000-0D00-000039000000}"/>
            </a:ext>
          </a:extLst>
        </xdr:cNvPr>
        <xdr:cNvCxnSpPr/>
      </xdr:nvCxnSpPr>
      <xdr:spPr>
        <a:xfrm>
          <a:off x="1127125" y="4996271"/>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a:extLst>
            <a:ext uri="{FF2B5EF4-FFF2-40B4-BE49-F238E27FC236}">
              <a16:creationId xmlns:a16="http://schemas.microsoft.com/office/drawing/2014/main" id="{00000000-0008-0000-0D00-00003A000000}"/>
            </a:ext>
          </a:extLst>
        </xdr:cNvPr>
        <xdr:cNvSpPr txBox="1"/>
      </xdr:nvSpPr>
      <xdr:spPr>
        <a:xfrm>
          <a:off x="772811" y="490247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a:extLst>
            <a:ext uri="{FF2B5EF4-FFF2-40B4-BE49-F238E27FC236}">
              <a16:creationId xmlns:a16="http://schemas.microsoft.com/office/drawing/2014/main" id="{00000000-0008-0000-0D00-00003B000000}"/>
            </a:ext>
          </a:extLst>
        </xdr:cNvPr>
        <xdr:cNvCxnSpPr/>
      </xdr:nvCxnSpPr>
      <xdr:spPr>
        <a:xfrm>
          <a:off x="1127125" y="469546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a:extLst>
            <a:ext uri="{FF2B5EF4-FFF2-40B4-BE49-F238E27FC236}">
              <a16:creationId xmlns:a16="http://schemas.microsoft.com/office/drawing/2014/main" id="{00000000-0008-0000-0D00-00003C000000}"/>
            </a:ext>
          </a:extLst>
        </xdr:cNvPr>
        <xdr:cNvSpPr txBox="1"/>
      </xdr:nvSpPr>
      <xdr:spPr>
        <a:xfrm>
          <a:off x="772811" y="460166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a:extLst>
            <a:ext uri="{FF2B5EF4-FFF2-40B4-BE49-F238E27FC236}">
              <a16:creationId xmlns:a16="http://schemas.microsoft.com/office/drawing/2014/main" id="{00000000-0008-0000-0D00-00003D000000}"/>
            </a:ext>
          </a:extLst>
        </xdr:cNvPr>
        <xdr:cNvCxnSpPr/>
      </xdr:nvCxnSpPr>
      <xdr:spPr>
        <a:xfrm>
          <a:off x="1127125" y="4390843"/>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a:extLst>
            <a:ext uri="{FF2B5EF4-FFF2-40B4-BE49-F238E27FC236}">
              <a16:creationId xmlns:a16="http://schemas.microsoft.com/office/drawing/2014/main" id="{00000000-0008-0000-0D00-00003E000000}"/>
            </a:ext>
          </a:extLst>
        </xdr:cNvPr>
        <xdr:cNvSpPr txBox="1"/>
      </xdr:nvSpPr>
      <xdr:spPr>
        <a:xfrm>
          <a:off x="772811" y="430085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a:extLst>
            <a:ext uri="{FF2B5EF4-FFF2-40B4-BE49-F238E27FC236}">
              <a16:creationId xmlns:a16="http://schemas.microsoft.com/office/drawing/2014/main" id="{00000000-0008-0000-0D00-00003F000000}"/>
            </a:ext>
          </a:extLst>
        </xdr:cNvPr>
        <xdr:cNvCxnSpPr/>
      </xdr:nvCxnSpPr>
      <xdr:spPr>
        <a:xfrm>
          <a:off x="1127125" y="40900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a:extLst>
            <a:ext uri="{FF2B5EF4-FFF2-40B4-BE49-F238E27FC236}">
              <a16:creationId xmlns:a16="http://schemas.microsoft.com/office/drawing/2014/main" id="{00000000-0008-0000-0D00-000040000000}"/>
            </a:ext>
          </a:extLst>
        </xdr:cNvPr>
        <xdr:cNvSpPr txBox="1"/>
      </xdr:nvSpPr>
      <xdr:spPr>
        <a:xfrm>
          <a:off x="772811" y="400004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a:extLst>
            <a:ext uri="{FF2B5EF4-FFF2-40B4-BE49-F238E27FC236}">
              <a16:creationId xmlns:a16="http://schemas.microsoft.com/office/drawing/2014/main" id="{00000000-0008-0000-0D00-000041000000}"/>
            </a:ext>
          </a:extLst>
        </xdr:cNvPr>
        <xdr:cNvSpPr/>
      </xdr:nvSpPr>
      <xdr:spPr>
        <a:xfrm>
          <a:off x="1127125" y="409003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135013</xdr:rowOff>
    </xdr:from>
    <xdr:to>
      <xdr:col>23</xdr:col>
      <xdr:colOff>85090</xdr:colOff>
      <xdr:row>35</xdr:row>
      <xdr:rowOff>10734</xdr:rowOff>
    </xdr:to>
    <xdr:cxnSp macro="">
      <xdr:nvCxnSpPr>
        <xdr:cNvPr id="66" name="直線コネクタ 65">
          <a:extLst>
            <a:ext uri="{FF2B5EF4-FFF2-40B4-BE49-F238E27FC236}">
              <a16:creationId xmlns:a16="http://schemas.microsoft.com/office/drawing/2014/main" id="{00000000-0008-0000-0D00-000042000000}"/>
            </a:ext>
          </a:extLst>
        </xdr:cNvPr>
        <xdr:cNvCxnSpPr/>
      </xdr:nvCxnSpPr>
      <xdr:spPr>
        <a:xfrm flipV="1">
          <a:off x="4206240" y="4493653"/>
          <a:ext cx="1270" cy="1384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14561</xdr:rowOff>
    </xdr:from>
    <xdr:ext cx="405111" cy="259045"/>
    <xdr:sp macro="" textlink="">
      <xdr:nvSpPr>
        <xdr:cNvPr id="67" name="有形固定資産減価償却率最小値テキスト">
          <a:extLst>
            <a:ext uri="{FF2B5EF4-FFF2-40B4-BE49-F238E27FC236}">
              <a16:creationId xmlns:a16="http://schemas.microsoft.com/office/drawing/2014/main" id="{00000000-0008-0000-0D00-000043000000}"/>
            </a:ext>
          </a:extLst>
        </xdr:cNvPr>
        <xdr:cNvSpPr txBox="1"/>
      </xdr:nvSpPr>
      <xdr:spPr>
        <a:xfrm>
          <a:off x="4258945" y="5881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10734</xdr:rowOff>
    </xdr:from>
    <xdr:to>
      <xdr:col>23</xdr:col>
      <xdr:colOff>174625</xdr:colOff>
      <xdr:row>35</xdr:row>
      <xdr:rowOff>10734</xdr:rowOff>
    </xdr:to>
    <xdr:cxnSp macro="">
      <xdr:nvCxnSpPr>
        <xdr:cNvPr id="68" name="直線コネクタ 67">
          <a:extLst>
            <a:ext uri="{FF2B5EF4-FFF2-40B4-BE49-F238E27FC236}">
              <a16:creationId xmlns:a16="http://schemas.microsoft.com/office/drawing/2014/main" id="{00000000-0008-0000-0D00-000044000000}"/>
            </a:ext>
          </a:extLst>
        </xdr:cNvPr>
        <xdr:cNvCxnSpPr/>
      </xdr:nvCxnSpPr>
      <xdr:spPr>
        <a:xfrm>
          <a:off x="4119245" y="5878134"/>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81690</xdr:rowOff>
    </xdr:from>
    <xdr:ext cx="405111" cy="259045"/>
    <xdr:sp macro="" textlink="">
      <xdr:nvSpPr>
        <xdr:cNvPr id="69" name="有形固定資産減価償却率最大値テキスト">
          <a:extLst>
            <a:ext uri="{FF2B5EF4-FFF2-40B4-BE49-F238E27FC236}">
              <a16:creationId xmlns:a16="http://schemas.microsoft.com/office/drawing/2014/main" id="{00000000-0008-0000-0D00-000045000000}"/>
            </a:ext>
          </a:extLst>
        </xdr:cNvPr>
        <xdr:cNvSpPr txBox="1"/>
      </xdr:nvSpPr>
      <xdr:spPr>
        <a:xfrm>
          <a:off x="4258945" y="4272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135013</xdr:rowOff>
    </xdr:from>
    <xdr:to>
      <xdr:col>23</xdr:col>
      <xdr:colOff>174625</xdr:colOff>
      <xdr:row>26</xdr:row>
      <xdr:rowOff>135013</xdr:rowOff>
    </xdr:to>
    <xdr:cxnSp macro="">
      <xdr:nvCxnSpPr>
        <xdr:cNvPr id="70" name="直線コネクタ 69">
          <a:extLst>
            <a:ext uri="{FF2B5EF4-FFF2-40B4-BE49-F238E27FC236}">
              <a16:creationId xmlns:a16="http://schemas.microsoft.com/office/drawing/2014/main" id="{00000000-0008-0000-0D00-000046000000}"/>
            </a:ext>
          </a:extLst>
        </xdr:cNvPr>
        <xdr:cNvCxnSpPr/>
      </xdr:nvCxnSpPr>
      <xdr:spPr>
        <a:xfrm>
          <a:off x="4119245" y="4493653"/>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165147</xdr:rowOff>
    </xdr:from>
    <xdr:ext cx="405111" cy="259045"/>
    <xdr:sp macro="" textlink="">
      <xdr:nvSpPr>
        <xdr:cNvPr id="71" name="有形固定資産減価償却率平均値テキスト">
          <a:extLst>
            <a:ext uri="{FF2B5EF4-FFF2-40B4-BE49-F238E27FC236}">
              <a16:creationId xmlns:a16="http://schemas.microsoft.com/office/drawing/2014/main" id="{00000000-0008-0000-0D00-000047000000}"/>
            </a:ext>
          </a:extLst>
        </xdr:cNvPr>
        <xdr:cNvSpPr txBox="1"/>
      </xdr:nvSpPr>
      <xdr:spPr>
        <a:xfrm>
          <a:off x="4258945" y="50267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15270</xdr:rowOff>
    </xdr:from>
    <xdr:to>
      <xdr:col>23</xdr:col>
      <xdr:colOff>136525</xdr:colOff>
      <xdr:row>30</xdr:row>
      <xdr:rowOff>116870</xdr:rowOff>
    </xdr:to>
    <xdr:sp macro="" textlink="">
      <xdr:nvSpPr>
        <xdr:cNvPr id="72" name="フローチャート: 判断 71">
          <a:extLst>
            <a:ext uri="{FF2B5EF4-FFF2-40B4-BE49-F238E27FC236}">
              <a16:creationId xmlns:a16="http://schemas.microsoft.com/office/drawing/2014/main" id="{00000000-0008-0000-0D00-000048000000}"/>
            </a:ext>
          </a:extLst>
        </xdr:cNvPr>
        <xdr:cNvSpPr/>
      </xdr:nvSpPr>
      <xdr:spPr>
        <a:xfrm>
          <a:off x="4157345" y="504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118080</xdr:rowOff>
    </xdr:from>
    <xdr:to>
      <xdr:col>19</xdr:col>
      <xdr:colOff>187325</xdr:colOff>
      <xdr:row>31</xdr:row>
      <xdr:rowOff>48230</xdr:rowOff>
    </xdr:to>
    <xdr:sp macro="" textlink="">
      <xdr:nvSpPr>
        <xdr:cNvPr id="73" name="フローチャート: 判断 72">
          <a:extLst>
            <a:ext uri="{FF2B5EF4-FFF2-40B4-BE49-F238E27FC236}">
              <a16:creationId xmlns:a16="http://schemas.microsoft.com/office/drawing/2014/main" id="{00000000-0008-0000-0D00-000049000000}"/>
            </a:ext>
          </a:extLst>
        </xdr:cNvPr>
        <xdr:cNvSpPr/>
      </xdr:nvSpPr>
      <xdr:spPr>
        <a:xfrm>
          <a:off x="3537585" y="51472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111125</xdr:rowOff>
    </xdr:from>
    <xdr:to>
      <xdr:col>15</xdr:col>
      <xdr:colOff>187325</xdr:colOff>
      <xdr:row>32</xdr:row>
      <xdr:rowOff>41275</xdr:rowOff>
    </xdr:to>
    <xdr:sp macro="" textlink="">
      <xdr:nvSpPr>
        <xdr:cNvPr id="74" name="フローチャート: 判断 73">
          <a:extLst>
            <a:ext uri="{FF2B5EF4-FFF2-40B4-BE49-F238E27FC236}">
              <a16:creationId xmlns:a16="http://schemas.microsoft.com/office/drawing/2014/main" id="{00000000-0008-0000-0D00-00004A000000}"/>
            </a:ext>
          </a:extLst>
        </xdr:cNvPr>
        <xdr:cNvSpPr/>
      </xdr:nvSpPr>
      <xdr:spPr>
        <a:xfrm>
          <a:off x="2867025" y="530796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00000000-0008-0000-0D00-00004B000000}"/>
            </a:ext>
          </a:extLst>
        </xdr:cNvPr>
        <xdr:cNvSpPr txBox="1"/>
      </xdr:nvSpPr>
      <xdr:spPr>
        <a:xfrm>
          <a:off x="405320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0000000-0008-0000-0D00-00004C000000}"/>
            </a:ext>
          </a:extLst>
        </xdr:cNvPr>
        <xdr:cNvSpPr txBox="1"/>
      </xdr:nvSpPr>
      <xdr:spPr>
        <a:xfrm>
          <a:off x="343344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00000000-0008-0000-0D00-00004D000000}"/>
            </a:ext>
          </a:extLst>
        </xdr:cNvPr>
        <xdr:cNvSpPr txBox="1"/>
      </xdr:nvSpPr>
      <xdr:spPr>
        <a:xfrm>
          <a:off x="276288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D00-00004E000000}"/>
            </a:ext>
          </a:extLst>
        </xdr:cNvPr>
        <xdr:cNvSpPr txBox="1"/>
      </xdr:nvSpPr>
      <xdr:spPr>
        <a:xfrm>
          <a:off x="209232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0000000-0008-0000-0D00-00004F000000}"/>
            </a:ext>
          </a:extLst>
        </xdr:cNvPr>
        <xdr:cNvSpPr txBox="1"/>
      </xdr:nvSpPr>
      <xdr:spPr>
        <a:xfrm>
          <a:off x="142176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26</xdr:row>
      <xdr:rowOff>104775</xdr:rowOff>
    </xdr:from>
    <xdr:to>
      <xdr:col>23</xdr:col>
      <xdr:colOff>136525</xdr:colOff>
      <xdr:row>27</xdr:row>
      <xdr:rowOff>34925</xdr:rowOff>
    </xdr:to>
    <xdr:sp macro="" textlink="">
      <xdr:nvSpPr>
        <xdr:cNvPr id="80" name="楕円 79">
          <a:extLst>
            <a:ext uri="{FF2B5EF4-FFF2-40B4-BE49-F238E27FC236}">
              <a16:creationId xmlns:a16="http://schemas.microsoft.com/office/drawing/2014/main" id="{00000000-0008-0000-0D00-000050000000}"/>
            </a:ext>
          </a:extLst>
        </xdr:cNvPr>
        <xdr:cNvSpPr/>
      </xdr:nvSpPr>
      <xdr:spPr>
        <a:xfrm>
          <a:off x="4157345" y="44634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26</xdr:row>
      <xdr:rowOff>37240</xdr:rowOff>
    </xdr:from>
    <xdr:ext cx="405111" cy="259045"/>
    <xdr:sp macro="" textlink="">
      <xdr:nvSpPr>
        <xdr:cNvPr id="81" name="有形固定資産減価償却率該当値テキスト">
          <a:extLst>
            <a:ext uri="{FF2B5EF4-FFF2-40B4-BE49-F238E27FC236}">
              <a16:creationId xmlns:a16="http://schemas.microsoft.com/office/drawing/2014/main" id="{00000000-0008-0000-0D00-000051000000}"/>
            </a:ext>
          </a:extLst>
        </xdr:cNvPr>
        <xdr:cNvSpPr txBox="1"/>
      </xdr:nvSpPr>
      <xdr:spPr>
        <a:xfrm>
          <a:off x="4258945" y="43958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26</xdr:row>
      <xdr:rowOff>94494</xdr:rowOff>
    </xdr:from>
    <xdr:to>
      <xdr:col>19</xdr:col>
      <xdr:colOff>187325</xdr:colOff>
      <xdr:row>27</xdr:row>
      <xdr:rowOff>24644</xdr:rowOff>
    </xdr:to>
    <xdr:sp macro="" textlink="">
      <xdr:nvSpPr>
        <xdr:cNvPr id="82" name="楕円 81">
          <a:extLst>
            <a:ext uri="{FF2B5EF4-FFF2-40B4-BE49-F238E27FC236}">
              <a16:creationId xmlns:a16="http://schemas.microsoft.com/office/drawing/2014/main" id="{00000000-0008-0000-0D00-000052000000}"/>
            </a:ext>
          </a:extLst>
        </xdr:cNvPr>
        <xdr:cNvSpPr/>
      </xdr:nvSpPr>
      <xdr:spPr>
        <a:xfrm>
          <a:off x="3537585" y="445313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26</xdr:row>
      <xdr:rowOff>145294</xdr:rowOff>
    </xdr:from>
    <xdr:to>
      <xdr:col>23</xdr:col>
      <xdr:colOff>85725</xdr:colOff>
      <xdr:row>26</xdr:row>
      <xdr:rowOff>155575</xdr:rowOff>
    </xdr:to>
    <xdr:cxnSp macro="">
      <xdr:nvCxnSpPr>
        <xdr:cNvPr id="83" name="直線コネクタ 82">
          <a:extLst>
            <a:ext uri="{FF2B5EF4-FFF2-40B4-BE49-F238E27FC236}">
              <a16:creationId xmlns:a16="http://schemas.microsoft.com/office/drawing/2014/main" id="{00000000-0008-0000-0D00-000053000000}"/>
            </a:ext>
          </a:extLst>
        </xdr:cNvPr>
        <xdr:cNvCxnSpPr/>
      </xdr:nvCxnSpPr>
      <xdr:spPr>
        <a:xfrm>
          <a:off x="3588385" y="4503934"/>
          <a:ext cx="619760" cy="10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27</xdr:row>
      <xdr:rowOff>15573</xdr:rowOff>
    </xdr:from>
    <xdr:to>
      <xdr:col>15</xdr:col>
      <xdr:colOff>187325</xdr:colOff>
      <xdr:row>27</xdr:row>
      <xdr:rowOff>117173</xdr:rowOff>
    </xdr:to>
    <xdr:sp macro="" textlink="">
      <xdr:nvSpPr>
        <xdr:cNvPr id="84" name="楕円 83">
          <a:extLst>
            <a:ext uri="{FF2B5EF4-FFF2-40B4-BE49-F238E27FC236}">
              <a16:creationId xmlns:a16="http://schemas.microsoft.com/office/drawing/2014/main" id="{00000000-0008-0000-0D00-000054000000}"/>
            </a:ext>
          </a:extLst>
        </xdr:cNvPr>
        <xdr:cNvSpPr/>
      </xdr:nvSpPr>
      <xdr:spPr>
        <a:xfrm>
          <a:off x="2867025" y="454185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26</xdr:row>
      <xdr:rowOff>145294</xdr:rowOff>
    </xdr:from>
    <xdr:to>
      <xdr:col>19</xdr:col>
      <xdr:colOff>136525</xdr:colOff>
      <xdr:row>27</xdr:row>
      <xdr:rowOff>66373</xdr:rowOff>
    </xdr:to>
    <xdr:cxnSp macro="">
      <xdr:nvCxnSpPr>
        <xdr:cNvPr id="85" name="直線コネクタ 84">
          <a:extLst>
            <a:ext uri="{FF2B5EF4-FFF2-40B4-BE49-F238E27FC236}">
              <a16:creationId xmlns:a16="http://schemas.microsoft.com/office/drawing/2014/main" id="{00000000-0008-0000-0D00-000055000000}"/>
            </a:ext>
          </a:extLst>
        </xdr:cNvPr>
        <xdr:cNvCxnSpPr/>
      </xdr:nvCxnSpPr>
      <xdr:spPr>
        <a:xfrm flipV="1">
          <a:off x="2917825" y="4503934"/>
          <a:ext cx="670560" cy="88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39357</xdr:rowOff>
    </xdr:from>
    <xdr:ext cx="405111" cy="259045"/>
    <xdr:sp macro="" textlink="">
      <xdr:nvSpPr>
        <xdr:cNvPr id="86" name="n_1aveValue有形固定資産減価償却率">
          <a:extLst>
            <a:ext uri="{FF2B5EF4-FFF2-40B4-BE49-F238E27FC236}">
              <a16:creationId xmlns:a16="http://schemas.microsoft.com/office/drawing/2014/main" id="{00000000-0008-0000-0D00-000056000000}"/>
            </a:ext>
          </a:extLst>
        </xdr:cNvPr>
        <xdr:cNvSpPr txBox="1"/>
      </xdr:nvSpPr>
      <xdr:spPr>
        <a:xfrm>
          <a:off x="3395989" y="523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32402</xdr:rowOff>
    </xdr:from>
    <xdr:ext cx="405111" cy="259045"/>
    <xdr:sp macro="" textlink="">
      <xdr:nvSpPr>
        <xdr:cNvPr id="87" name="n_2aveValue有形固定資産減価償却率">
          <a:extLst>
            <a:ext uri="{FF2B5EF4-FFF2-40B4-BE49-F238E27FC236}">
              <a16:creationId xmlns:a16="http://schemas.microsoft.com/office/drawing/2014/main" id="{00000000-0008-0000-0D00-000057000000}"/>
            </a:ext>
          </a:extLst>
        </xdr:cNvPr>
        <xdr:cNvSpPr txBox="1"/>
      </xdr:nvSpPr>
      <xdr:spPr>
        <a:xfrm>
          <a:off x="2738129" y="5396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25</xdr:row>
      <xdr:rowOff>41171</xdr:rowOff>
    </xdr:from>
    <xdr:ext cx="405111" cy="259045"/>
    <xdr:sp macro="" textlink="">
      <xdr:nvSpPr>
        <xdr:cNvPr id="88" name="n_1mainValue有形固定資産減価償却率">
          <a:extLst>
            <a:ext uri="{FF2B5EF4-FFF2-40B4-BE49-F238E27FC236}">
              <a16:creationId xmlns:a16="http://schemas.microsoft.com/office/drawing/2014/main" id="{00000000-0008-0000-0D00-000058000000}"/>
            </a:ext>
          </a:extLst>
        </xdr:cNvPr>
        <xdr:cNvSpPr txBox="1"/>
      </xdr:nvSpPr>
      <xdr:spPr>
        <a:xfrm>
          <a:off x="3395989" y="4232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25</xdr:row>
      <xdr:rowOff>133700</xdr:rowOff>
    </xdr:from>
    <xdr:ext cx="405111" cy="259045"/>
    <xdr:sp macro="" textlink="">
      <xdr:nvSpPr>
        <xdr:cNvPr id="89" name="n_2mainValue有形固定資産減価償却率">
          <a:extLst>
            <a:ext uri="{FF2B5EF4-FFF2-40B4-BE49-F238E27FC236}">
              <a16:creationId xmlns:a16="http://schemas.microsoft.com/office/drawing/2014/main" id="{00000000-0008-0000-0D00-000059000000}"/>
            </a:ext>
          </a:extLst>
        </xdr:cNvPr>
        <xdr:cNvSpPr txBox="1"/>
      </xdr:nvSpPr>
      <xdr:spPr>
        <a:xfrm>
          <a:off x="2738129" y="4324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0" name="正方形/長方形 89">
          <a:extLst>
            <a:ext uri="{FF2B5EF4-FFF2-40B4-BE49-F238E27FC236}">
              <a16:creationId xmlns:a16="http://schemas.microsoft.com/office/drawing/2014/main" id="{00000000-0008-0000-0D00-00005A000000}"/>
            </a:ext>
          </a:extLst>
        </xdr:cNvPr>
        <xdr:cNvSpPr/>
      </xdr:nvSpPr>
      <xdr:spPr>
        <a:xfrm>
          <a:off x="9971405" y="3502025"/>
          <a:ext cx="3716020" cy="2146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1" name="正方形/長方形 90">
          <a:extLst>
            <a:ext uri="{FF2B5EF4-FFF2-40B4-BE49-F238E27FC236}">
              <a16:creationId xmlns:a16="http://schemas.microsoft.com/office/drawing/2014/main" id="{00000000-0008-0000-0D00-00005B000000}"/>
            </a:ext>
          </a:extLst>
        </xdr:cNvPr>
        <xdr:cNvSpPr/>
      </xdr:nvSpPr>
      <xdr:spPr>
        <a:xfrm>
          <a:off x="10785706" y="3769297"/>
          <a:ext cx="1157777"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39364</xdr:colOff>
      <xdr:row>22</xdr:row>
      <xdr:rowOff>64546</xdr:rowOff>
    </xdr:from>
    <xdr:to>
      <xdr:col>75</xdr:col>
      <xdr:colOff>132085</xdr:colOff>
      <xdr:row>24</xdr:row>
      <xdr:rowOff>30705</xdr:rowOff>
    </xdr:to>
    <xdr:sp macro="" textlink="">
      <xdr:nvSpPr>
        <xdr:cNvPr id="92" name="正方形/長方形 91">
          <a:extLst>
            <a:ext uri="{FF2B5EF4-FFF2-40B4-BE49-F238E27FC236}">
              <a16:creationId xmlns:a16="http://schemas.microsoft.com/office/drawing/2014/main" id="{00000000-0008-0000-0D00-00005C000000}"/>
            </a:ext>
          </a:extLst>
        </xdr:cNvPr>
        <xdr:cNvSpPr/>
      </xdr:nvSpPr>
      <xdr:spPr>
        <a:xfrm>
          <a:off x="12208504" y="3752626"/>
          <a:ext cx="76328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[ 10.6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3" name="正方形/長方形 92">
          <a:extLst>
            <a:ext uri="{FF2B5EF4-FFF2-40B4-BE49-F238E27FC236}">
              <a16:creationId xmlns:a16="http://schemas.microsoft.com/office/drawing/2014/main" id="{00000000-0008-0000-0D00-00005D000000}"/>
            </a:ext>
          </a:extLst>
        </xdr:cNvPr>
        <xdr:cNvSpPr/>
      </xdr:nvSpPr>
      <xdr:spPr>
        <a:xfrm>
          <a:off x="1365948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4" name="正方形/長方形 93">
          <a:extLst>
            <a:ext uri="{FF2B5EF4-FFF2-40B4-BE49-F238E27FC236}">
              <a16:creationId xmlns:a16="http://schemas.microsoft.com/office/drawing/2014/main" id="{00000000-0008-0000-0D00-00005E000000}"/>
            </a:ext>
          </a:extLst>
        </xdr:cNvPr>
        <xdr:cNvSpPr/>
      </xdr:nvSpPr>
      <xdr:spPr>
        <a:xfrm>
          <a:off x="1365948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5" name="正方形/長方形 94">
          <a:extLst>
            <a:ext uri="{FF2B5EF4-FFF2-40B4-BE49-F238E27FC236}">
              <a16:creationId xmlns:a16="http://schemas.microsoft.com/office/drawing/2014/main" id="{00000000-0008-0000-0D00-00005F000000}"/>
            </a:ext>
          </a:extLst>
        </xdr:cNvPr>
        <xdr:cNvSpPr/>
      </xdr:nvSpPr>
      <xdr:spPr>
        <a:xfrm>
          <a:off x="1500060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6" name="正方形/長方形 95">
          <a:extLst>
            <a:ext uri="{FF2B5EF4-FFF2-40B4-BE49-F238E27FC236}">
              <a16:creationId xmlns:a16="http://schemas.microsoft.com/office/drawing/2014/main" id="{00000000-0008-0000-0D00-000060000000}"/>
            </a:ext>
          </a:extLst>
        </xdr:cNvPr>
        <xdr:cNvSpPr/>
      </xdr:nvSpPr>
      <xdr:spPr>
        <a:xfrm>
          <a:off x="1500060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7" name="正方形/長方形 96">
          <a:extLst>
            <a:ext uri="{FF2B5EF4-FFF2-40B4-BE49-F238E27FC236}">
              <a16:creationId xmlns:a16="http://schemas.microsoft.com/office/drawing/2014/main" id="{00000000-0008-0000-0D00-000061000000}"/>
            </a:ext>
          </a:extLst>
        </xdr:cNvPr>
        <xdr:cNvSpPr/>
      </xdr:nvSpPr>
      <xdr:spPr>
        <a:xfrm>
          <a:off x="1644586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8" name="正方形/長方形 97">
          <a:extLst>
            <a:ext uri="{FF2B5EF4-FFF2-40B4-BE49-F238E27FC236}">
              <a16:creationId xmlns:a16="http://schemas.microsoft.com/office/drawing/2014/main" id="{00000000-0008-0000-0D00-000062000000}"/>
            </a:ext>
          </a:extLst>
        </xdr:cNvPr>
        <xdr:cNvSpPr/>
      </xdr:nvSpPr>
      <xdr:spPr>
        <a:xfrm>
          <a:off x="1644586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9" name="正方形/長方形 98">
          <a:extLst>
            <a:ext uri="{FF2B5EF4-FFF2-40B4-BE49-F238E27FC236}">
              <a16:creationId xmlns:a16="http://schemas.microsoft.com/office/drawing/2014/main" id="{00000000-0008-0000-0D00-000063000000}"/>
            </a:ext>
          </a:extLst>
        </xdr:cNvPr>
        <xdr:cNvSpPr/>
      </xdr:nvSpPr>
      <xdr:spPr>
        <a:xfrm>
          <a:off x="9971405" y="409003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0" name="正方形/長方形 99">
          <a:extLst>
            <a:ext uri="{FF2B5EF4-FFF2-40B4-BE49-F238E27FC236}">
              <a16:creationId xmlns:a16="http://schemas.microsoft.com/office/drawing/2014/main" id="{00000000-0008-0000-0D00-000064000000}"/>
            </a:ext>
          </a:extLst>
        </xdr:cNvPr>
        <xdr:cNvSpPr/>
      </xdr:nvSpPr>
      <xdr:spPr>
        <a:xfrm>
          <a:off x="13931265" y="409003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1" name="正方形/長方形 100">
          <a:extLst>
            <a:ext uri="{FF2B5EF4-FFF2-40B4-BE49-F238E27FC236}">
              <a16:creationId xmlns:a16="http://schemas.microsoft.com/office/drawing/2014/main" id="{00000000-0008-0000-0D00-000065000000}"/>
            </a:ext>
          </a:extLst>
        </xdr:cNvPr>
        <xdr:cNvSpPr/>
      </xdr:nvSpPr>
      <xdr:spPr>
        <a:xfrm>
          <a:off x="13931265" y="415353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2" name="テキスト ボックス 101">
          <a:extLst>
            <a:ext uri="{FF2B5EF4-FFF2-40B4-BE49-F238E27FC236}">
              <a16:creationId xmlns:a16="http://schemas.microsoft.com/office/drawing/2014/main" id="{00000000-0008-0000-0D00-000066000000}"/>
            </a:ext>
          </a:extLst>
        </xdr:cNvPr>
        <xdr:cNvSpPr txBox="1"/>
      </xdr:nvSpPr>
      <xdr:spPr>
        <a:xfrm>
          <a:off x="14007465" y="437451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債務償還可能年数</a:t>
          </a:r>
          <a:r>
            <a:rPr kumimoji="1" lang="ja-JP" altLang="ja-JP" sz="1100">
              <a:solidFill>
                <a:schemeClr val="dk1"/>
              </a:solidFill>
              <a:effectLst/>
              <a:latin typeface="+mn-lt"/>
              <a:ea typeface="+mn-ea"/>
              <a:cs typeface="+mn-cs"/>
            </a:rPr>
            <a:t>は類似団体</a:t>
          </a:r>
          <a:r>
            <a:rPr kumimoji="1" lang="ja-JP" altLang="en-US" sz="1100">
              <a:solidFill>
                <a:schemeClr val="dk1"/>
              </a:solidFill>
              <a:effectLst/>
              <a:latin typeface="+mn-lt"/>
              <a:ea typeface="+mn-ea"/>
              <a:cs typeface="+mn-cs"/>
            </a:rPr>
            <a:t>平均並みである</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今後も、将来負担額の上昇等や経常的な活動に係る収支の状況が悪化しないように努める。</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3" name="テキスト ボックス 102">
          <a:extLst>
            <a:ext uri="{FF2B5EF4-FFF2-40B4-BE49-F238E27FC236}">
              <a16:creationId xmlns:a16="http://schemas.microsoft.com/office/drawing/2014/main" id="{00000000-0008-0000-0D00-000067000000}"/>
            </a:ext>
          </a:extLst>
        </xdr:cNvPr>
        <xdr:cNvSpPr txBox="1"/>
      </xdr:nvSpPr>
      <xdr:spPr>
        <a:xfrm>
          <a:off x="9933305" y="390334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4" name="直線コネクタ 103">
          <a:extLst>
            <a:ext uri="{FF2B5EF4-FFF2-40B4-BE49-F238E27FC236}">
              <a16:creationId xmlns:a16="http://schemas.microsoft.com/office/drawing/2014/main" id="{00000000-0008-0000-0D00-000068000000}"/>
            </a:ext>
          </a:extLst>
        </xdr:cNvPr>
        <xdr:cNvCxnSpPr/>
      </xdr:nvCxnSpPr>
      <xdr:spPr>
        <a:xfrm>
          <a:off x="9971405" y="62033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36</xdr:row>
      <xdr:rowOff>74474</xdr:rowOff>
    </xdr:from>
    <xdr:ext cx="308097" cy="225703"/>
    <xdr:sp macro="" textlink="">
      <xdr:nvSpPr>
        <xdr:cNvPr id="105" name="テキスト ボックス 104">
          <a:extLst>
            <a:ext uri="{FF2B5EF4-FFF2-40B4-BE49-F238E27FC236}">
              <a16:creationId xmlns:a16="http://schemas.microsoft.com/office/drawing/2014/main" id="{00000000-0008-0000-0D00-000069000000}"/>
            </a:ext>
          </a:extLst>
        </xdr:cNvPr>
        <xdr:cNvSpPr txBox="1"/>
      </xdr:nvSpPr>
      <xdr:spPr>
        <a:xfrm>
          <a:off x="9645528" y="610951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06" name="直線コネクタ 105">
          <a:extLst>
            <a:ext uri="{FF2B5EF4-FFF2-40B4-BE49-F238E27FC236}">
              <a16:creationId xmlns:a16="http://schemas.microsoft.com/office/drawing/2014/main" id="{00000000-0008-0000-0D00-00006A000000}"/>
            </a:ext>
          </a:extLst>
        </xdr:cNvPr>
        <xdr:cNvCxnSpPr/>
      </xdr:nvCxnSpPr>
      <xdr:spPr>
        <a:xfrm>
          <a:off x="9971405" y="585110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7" name="テキスト ボックス 106">
          <a:extLst>
            <a:ext uri="{FF2B5EF4-FFF2-40B4-BE49-F238E27FC236}">
              <a16:creationId xmlns:a16="http://schemas.microsoft.com/office/drawing/2014/main" id="{00000000-0008-0000-0D00-00006B000000}"/>
            </a:ext>
          </a:extLst>
        </xdr:cNvPr>
        <xdr:cNvSpPr txBox="1"/>
      </xdr:nvSpPr>
      <xdr:spPr>
        <a:xfrm>
          <a:off x="9645528" y="575730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8" name="直線コネクタ 107">
          <a:extLst>
            <a:ext uri="{FF2B5EF4-FFF2-40B4-BE49-F238E27FC236}">
              <a16:creationId xmlns:a16="http://schemas.microsoft.com/office/drawing/2014/main" id="{00000000-0008-0000-0D00-00006C000000}"/>
            </a:ext>
          </a:extLst>
        </xdr:cNvPr>
        <xdr:cNvCxnSpPr/>
      </xdr:nvCxnSpPr>
      <xdr:spPr>
        <a:xfrm>
          <a:off x="9971405" y="549888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9" name="テキスト ボックス 108">
          <a:extLst>
            <a:ext uri="{FF2B5EF4-FFF2-40B4-BE49-F238E27FC236}">
              <a16:creationId xmlns:a16="http://schemas.microsoft.com/office/drawing/2014/main" id="{00000000-0008-0000-0D00-00006D000000}"/>
            </a:ext>
          </a:extLst>
        </xdr:cNvPr>
        <xdr:cNvSpPr txBox="1"/>
      </xdr:nvSpPr>
      <xdr:spPr>
        <a:xfrm>
          <a:off x="9645528" y="540508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0" name="直線コネクタ 109">
          <a:extLst>
            <a:ext uri="{FF2B5EF4-FFF2-40B4-BE49-F238E27FC236}">
              <a16:creationId xmlns:a16="http://schemas.microsoft.com/office/drawing/2014/main" id="{00000000-0008-0000-0D00-00006E000000}"/>
            </a:ext>
          </a:extLst>
        </xdr:cNvPr>
        <xdr:cNvCxnSpPr/>
      </xdr:nvCxnSpPr>
      <xdr:spPr>
        <a:xfrm>
          <a:off x="9971405" y="514667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30</xdr:row>
      <xdr:rowOff>23674</xdr:rowOff>
    </xdr:from>
    <xdr:ext cx="359394" cy="225703"/>
    <xdr:sp macro="" textlink="">
      <xdr:nvSpPr>
        <xdr:cNvPr id="111" name="テキスト ボックス 110">
          <a:extLst>
            <a:ext uri="{FF2B5EF4-FFF2-40B4-BE49-F238E27FC236}">
              <a16:creationId xmlns:a16="http://schemas.microsoft.com/office/drawing/2014/main" id="{00000000-0008-0000-0D00-00006F000000}"/>
            </a:ext>
          </a:extLst>
        </xdr:cNvPr>
        <xdr:cNvSpPr txBox="1"/>
      </xdr:nvSpPr>
      <xdr:spPr>
        <a:xfrm>
          <a:off x="9594231" y="50528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2" name="直線コネクタ 111">
          <a:extLst>
            <a:ext uri="{FF2B5EF4-FFF2-40B4-BE49-F238E27FC236}">
              <a16:creationId xmlns:a16="http://schemas.microsoft.com/office/drawing/2014/main" id="{00000000-0008-0000-0D00-000070000000}"/>
            </a:ext>
          </a:extLst>
        </xdr:cNvPr>
        <xdr:cNvCxnSpPr/>
      </xdr:nvCxnSpPr>
      <xdr:spPr>
        <a:xfrm>
          <a:off x="9971405" y="479446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28</xdr:row>
      <xdr:rowOff>6741</xdr:rowOff>
    </xdr:from>
    <xdr:ext cx="359394" cy="225703"/>
    <xdr:sp macro="" textlink="">
      <xdr:nvSpPr>
        <xdr:cNvPr id="113" name="テキスト ボックス 112">
          <a:extLst>
            <a:ext uri="{FF2B5EF4-FFF2-40B4-BE49-F238E27FC236}">
              <a16:creationId xmlns:a16="http://schemas.microsoft.com/office/drawing/2014/main" id="{00000000-0008-0000-0D00-000071000000}"/>
            </a:ext>
          </a:extLst>
        </xdr:cNvPr>
        <xdr:cNvSpPr txBox="1"/>
      </xdr:nvSpPr>
      <xdr:spPr>
        <a:xfrm>
          <a:off x="9594231" y="470066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4" name="直線コネクタ 113">
          <a:extLst>
            <a:ext uri="{FF2B5EF4-FFF2-40B4-BE49-F238E27FC236}">
              <a16:creationId xmlns:a16="http://schemas.microsoft.com/office/drawing/2014/main" id="{00000000-0008-0000-0D00-000072000000}"/>
            </a:ext>
          </a:extLst>
        </xdr:cNvPr>
        <xdr:cNvCxnSpPr/>
      </xdr:nvCxnSpPr>
      <xdr:spPr>
        <a:xfrm>
          <a:off x="9971405" y="444224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5" name="テキスト ボックス 114">
          <a:extLst>
            <a:ext uri="{FF2B5EF4-FFF2-40B4-BE49-F238E27FC236}">
              <a16:creationId xmlns:a16="http://schemas.microsoft.com/office/drawing/2014/main" id="{00000000-0008-0000-0D00-000073000000}"/>
            </a:ext>
          </a:extLst>
        </xdr:cNvPr>
        <xdr:cNvSpPr txBox="1"/>
      </xdr:nvSpPr>
      <xdr:spPr>
        <a:xfrm>
          <a:off x="9594231" y="435225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6" name="直線コネクタ 115">
          <a:extLst>
            <a:ext uri="{FF2B5EF4-FFF2-40B4-BE49-F238E27FC236}">
              <a16:creationId xmlns:a16="http://schemas.microsoft.com/office/drawing/2014/main" id="{00000000-0008-0000-0D00-000074000000}"/>
            </a:ext>
          </a:extLst>
        </xdr:cNvPr>
        <xdr:cNvCxnSpPr/>
      </xdr:nvCxnSpPr>
      <xdr:spPr>
        <a:xfrm>
          <a:off x="9971405" y="409003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7" name="テキスト ボックス 116">
          <a:extLst>
            <a:ext uri="{FF2B5EF4-FFF2-40B4-BE49-F238E27FC236}">
              <a16:creationId xmlns:a16="http://schemas.microsoft.com/office/drawing/2014/main" id="{00000000-0008-0000-0D00-000075000000}"/>
            </a:ext>
          </a:extLst>
        </xdr:cNvPr>
        <xdr:cNvSpPr txBox="1"/>
      </xdr:nvSpPr>
      <xdr:spPr>
        <a:xfrm>
          <a:off x="9594231" y="400004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21.0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8" name="債務償還可能年数グラフ枠">
          <a:extLst>
            <a:ext uri="{FF2B5EF4-FFF2-40B4-BE49-F238E27FC236}">
              <a16:creationId xmlns:a16="http://schemas.microsoft.com/office/drawing/2014/main" id="{00000000-0008-0000-0D00-000076000000}"/>
            </a:ext>
          </a:extLst>
        </xdr:cNvPr>
        <xdr:cNvSpPr/>
      </xdr:nvSpPr>
      <xdr:spPr>
        <a:xfrm>
          <a:off x="9971405" y="409003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152047</xdr:rowOff>
    </xdr:from>
    <xdr:to>
      <xdr:col>76</xdr:col>
      <xdr:colOff>21589</xdr:colOff>
      <xdr:row>35</xdr:row>
      <xdr:rowOff>63853</xdr:rowOff>
    </xdr:to>
    <xdr:cxnSp macro="">
      <xdr:nvCxnSpPr>
        <xdr:cNvPr id="119" name="直線コネクタ 118">
          <a:extLst>
            <a:ext uri="{FF2B5EF4-FFF2-40B4-BE49-F238E27FC236}">
              <a16:creationId xmlns:a16="http://schemas.microsoft.com/office/drawing/2014/main" id="{00000000-0008-0000-0D00-000077000000}"/>
            </a:ext>
          </a:extLst>
        </xdr:cNvPr>
        <xdr:cNvCxnSpPr/>
      </xdr:nvCxnSpPr>
      <xdr:spPr>
        <a:xfrm flipV="1">
          <a:off x="13027660" y="4678327"/>
          <a:ext cx="1269" cy="1252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67680</xdr:rowOff>
    </xdr:from>
    <xdr:ext cx="340478" cy="259045"/>
    <xdr:sp macro="" textlink="">
      <xdr:nvSpPr>
        <xdr:cNvPr id="120" name="債務償還可能年数最小値テキスト">
          <a:extLst>
            <a:ext uri="{FF2B5EF4-FFF2-40B4-BE49-F238E27FC236}">
              <a16:creationId xmlns:a16="http://schemas.microsoft.com/office/drawing/2014/main" id="{00000000-0008-0000-0D00-000078000000}"/>
            </a:ext>
          </a:extLst>
        </xdr:cNvPr>
        <xdr:cNvSpPr txBox="1"/>
      </xdr:nvSpPr>
      <xdr:spPr>
        <a:xfrm>
          <a:off x="13080365" y="593508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63853</xdr:rowOff>
    </xdr:from>
    <xdr:to>
      <xdr:col>76</xdr:col>
      <xdr:colOff>111125</xdr:colOff>
      <xdr:row>35</xdr:row>
      <xdr:rowOff>63853</xdr:rowOff>
    </xdr:to>
    <xdr:cxnSp macro="">
      <xdr:nvCxnSpPr>
        <xdr:cNvPr id="121" name="直線コネクタ 120">
          <a:extLst>
            <a:ext uri="{FF2B5EF4-FFF2-40B4-BE49-F238E27FC236}">
              <a16:creationId xmlns:a16="http://schemas.microsoft.com/office/drawing/2014/main" id="{00000000-0008-0000-0D00-000079000000}"/>
            </a:ext>
          </a:extLst>
        </xdr:cNvPr>
        <xdr:cNvCxnSpPr/>
      </xdr:nvCxnSpPr>
      <xdr:spPr>
        <a:xfrm>
          <a:off x="12963525" y="593125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98724</xdr:rowOff>
    </xdr:from>
    <xdr:ext cx="405111" cy="259045"/>
    <xdr:sp macro="" textlink="">
      <xdr:nvSpPr>
        <xdr:cNvPr id="122" name="債務償還可能年数最大値テキスト">
          <a:extLst>
            <a:ext uri="{FF2B5EF4-FFF2-40B4-BE49-F238E27FC236}">
              <a16:creationId xmlns:a16="http://schemas.microsoft.com/office/drawing/2014/main" id="{00000000-0008-0000-0D00-00007A000000}"/>
            </a:ext>
          </a:extLst>
        </xdr:cNvPr>
        <xdr:cNvSpPr txBox="1"/>
      </xdr:nvSpPr>
      <xdr:spPr>
        <a:xfrm>
          <a:off x="13080365" y="4457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152047</xdr:rowOff>
    </xdr:from>
    <xdr:to>
      <xdr:col>76</xdr:col>
      <xdr:colOff>111125</xdr:colOff>
      <xdr:row>27</xdr:row>
      <xdr:rowOff>152047</xdr:rowOff>
    </xdr:to>
    <xdr:cxnSp macro="">
      <xdr:nvCxnSpPr>
        <xdr:cNvPr id="123" name="直線コネクタ 122">
          <a:extLst>
            <a:ext uri="{FF2B5EF4-FFF2-40B4-BE49-F238E27FC236}">
              <a16:creationId xmlns:a16="http://schemas.microsoft.com/office/drawing/2014/main" id="{00000000-0008-0000-0D00-00007B000000}"/>
            </a:ext>
          </a:extLst>
        </xdr:cNvPr>
        <xdr:cNvCxnSpPr/>
      </xdr:nvCxnSpPr>
      <xdr:spPr>
        <a:xfrm>
          <a:off x="12963525" y="467832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65563</xdr:rowOff>
    </xdr:from>
    <xdr:ext cx="405111" cy="259045"/>
    <xdr:sp macro="" textlink="">
      <xdr:nvSpPr>
        <xdr:cNvPr id="124" name="債務償還可能年数平均値テキスト">
          <a:extLst>
            <a:ext uri="{FF2B5EF4-FFF2-40B4-BE49-F238E27FC236}">
              <a16:creationId xmlns:a16="http://schemas.microsoft.com/office/drawing/2014/main" id="{00000000-0008-0000-0D00-00007C000000}"/>
            </a:ext>
          </a:extLst>
        </xdr:cNvPr>
        <xdr:cNvSpPr txBox="1"/>
      </xdr:nvSpPr>
      <xdr:spPr>
        <a:xfrm>
          <a:off x="13080365" y="52624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87136</xdr:rowOff>
    </xdr:from>
    <xdr:to>
      <xdr:col>76</xdr:col>
      <xdr:colOff>73025</xdr:colOff>
      <xdr:row>32</xdr:row>
      <xdr:rowOff>17286</xdr:rowOff>
    </xdr:to>
    <xdr:sp macro="" textlink="">
      <xdr:nvSpPr>
        <xdr:cNvPr id="125" name="フローチャート: 判断 124">
          <a:extLst>
            <a:ext uri="{FF2B5EF4-FFF2-40B4-BE49-F238E27FC236}">
              <a16:creationId xmlns:a16="http://schemas.microsoft.com/office/drawing/2014/main" id="{00000000-0008-0000-0D00-00007D000000}"/>
            </a:ext>
          </a:extLst>
        </xdr:cNvPr>
        <xdr:cNvSpPr/>
      </xdr:nvSpPr>
      <xdr:spPr>
        <a:xfrm>
          <a:off x="13001625" y="528397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6" name="テキスト ボックス 125">
          <a:extLst>
            <a:ext uri="{FF2B5EF4-FFF2-40B4-BE49-F238E27FC236}">
              <a16:creationId xmlns:a16="http://schemas.microsoft.com/office/drawing/2014/main" id="{00000000-0008-0000-0D00-00007E000000}"/>
            </a:ext>
          </a:extLst>
        </xdr:cNvPr>
        <xdr:cNvSpPr txBox="1"/>
      </xdr:nvSpPr>
      <xdr:spPr>
        <a:xfrm>
          <a:off x="1287462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7" name="テキスト ボックス 126">
          <a:extLst>
            <a:ext uri="{FF2B5EF4-FFF2-40B4-BE49-F238E27FC236}">
              <a16:creationId xmlns:a16="http://schemas.microsoft.com/office/drawing/2014/main" id="{00000000-0008-0000-0D00-00007F000000}"/>
            </a:ext>
          </a:extLst>
        </xdr:cNvPr>
        <xdr:cNvSpPr txBox="1"/>
      </xdr:nvSpPr>
      <xdr:spPr>
        <a:xfrm>
          <a:off x="1225486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8" name="テキスト ボックス 127">
          <a:extLst>
            <a:ext uri="{FF2B5EF4-FFF2-40B4-BE49-F238E27FC236}">
              <a16:creationId xmlns:a16="http://schemas.microsoft.com/office/drawing/2014/main" id="{00000000-0008-0000-0D00-000080000000}"/>
            </a:ext>
          </a:extLst>
        </xdr:cNvPr>
        <xdr:cNvSpPr txBox="1"/>
      </xdr:nvSpPr>
      <xdr:spPr>
        <a:xfrm>
          <a:off x="1158430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9" name="テキスト ボックス 128">
          <a:extLst>
            <a:ext uri="{FF2B5EF4-FFF2-40B4-BE49-F238E27FC236}">
              <a16:creationId xmlns:a16="http://schemas.microsoft.com/office/drawing/2014/main" id="{00000000-0008-0000-0D00-000081000000}"/>
            </a:ext>
          </a:extLst>
        </xdr:cNvPr>
        <xdr:cNvSpPr txBox="1"/>
      </xdr:nvSpPr>
      <xdr:spPr>
        <a:xfrm>
          <a:off x="1091374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0" name="テキスト ボックス 129">
          <a:extLst>
            <a:ext uri="{FF2B5EF4-FFF2-40B4-BE49-F238E27FC236}">
              <a16:creationId xmlns:a16="http://schemas.microsoft.com/office/drawing/2014/main" id="{00000000-0008-0000-0D00-000082000000}"/>
            </a:ext>
          </a:extLst>
        </xdr:cNvPr>
        <xdr:cNvSpPr txBox="1"/>
      </xdr:nvSpPr>
      <xdr:spPr>
        <a:xfrm>
          <a:off x="1024318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63147</xdr:rowOff>
    </xdr:from>
    <xdr:to>
      <xdr:col>76</xdr:col>
      <xdr:colOff>73025</xdr:colOff>
      <xdr:row>31</xdr:row>
      <xdr:rowOff>164747</xdr:rowOff>
    </xdr:to>
    <xdr:sp macro="" textlink="">
      <xdr:nvSpPr>
        <xdr:cNvPr id="131" name="楕円 130">
          <a:extLst>
            <a:ext uri="{FF2B5EF4-FFF2-40B4-BE49-F238E27FC236}">
              <a16:creationId xmlns:a16="http://schemas.microsoft.com/office/drawing/2014/main" id="{00000000-0008-0000-0D00-000083000000}"/>
            </a:ext>
          </a:extLst>
        </xdr:cNvPr>
        <xdr:cNvSpPr/>
      </xdr:nvSpPr>
      <xdr:spPr>
        <a:xfrm>
          <a:off x="13001625" y="525998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86024</xdr:rowOff>
    </xdr:from>
    <xdr:ext cx="405111" cy="259045"/>
    <xdr:sp macro="" textlink="">
      <xdr:nvSpPr>
        <xdr:cNvPr id="132" name="債務償還可能年数該当値テキスト">
          <a:extLst>
            <a:ext uri="{FF2B5EF4-FFF2-40B4-BE49-F238E27FC236}">
              <a16:creationId xmlns:a16="http://schemas.microsoft.com/office/drawing/2014/main" id="{00000000-0008-0000-0D00-000084000000}"/>
            </a:ext>
          </a:extLst>
        </xdr:cNvPr>
        <xdr:cNvSpPr txBox="1"/>
      </xdr:nvSpPr>
      <xdr:spPr>
        <a:xfrm>
          <a:off x="13080365" y="5115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3" name="正方形/長方形 132">
          <a:extLst>
            <a:ext uri="{FF2B5EF4-FFF2-40B4-BE49-F238E27FC236}">
              <a16:creationId xmlns:a16="http://schemas.microsoft.com/office/drawing/2014/main" id="{00000000-0008-0000-0D00-000085000000}"/>
            </a:ext>
          </a:extLst>
        </xdr:cNvPr>
        <xdr:cNvSpPr/>
      </xdr:nvSpPr>
      <xdr:spPr>
        <a:xfrm>
          <a:off x="1127125" y="702564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4" name="正方形/長方形 133">
          <a:extLst>
            <a:ext uri="{FF2B5EF4-FFF2-40B4-BE49-F238E27FC236}">
              <a16:creationId xmlns:a16="http://schemas.microsoft.com/office/drawing/2014/main" id="{00000000-0008-0000-0D00-000086000000}"/>
            </a:ext>
          </a:extLst>
        </xdr:cNvPr>
        <xdr:cNvSpPr/>
      </xdr:nvSpPr>
      <xdr:spPr>
        <a:xfrm>
          <a:off x="1127125" y="1070419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5" name="テキスト ボックス 134">
          <a:extLst>
            <a:ext uri="{FF2B5EF4-FFF2-40B4-BE49-F238E27FC236}">
              <a16:creationId xmlns:a16="http://schemas.microsoft.com/office/drawing/2014/main" id="{00000000-0008-0000-0D00-000087000000}"/>
            </a:ext>
          </a:extLst>
        </xdr:cNvPr>
        <xdr:cNvSpPr txBox="1"/>
      </xdr:nvSpPr>
      <xdr:spPr>
        <a:xfrm>
          <a:off x="817245" y="727202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6" name="テキスト ボックス 135">
          <a:extLst>
            <a:ext uri="{FF2B5EF4-FFF2-40B4-BE49-F238E27FC236}">
              <a16:creationId xmlns:a16="http://schemas.microsoft.com/office/drawing/2014/main" id="{00000000-0008-0000-0D00-000088000000}"/>
            </a:ext>
          </a:extLst>
        </xdr:cNvPr>
        <xdr:cNvSpPr txBox="1"/>
      </xdr:nvSpPr>
      <xdr:spPr>
        <a:xfrm>
          <a:off x="6156325" y="988187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7" name="テキスト ボックス 136">
          <a:extLst>
            <a:ext uri="{FF2B5EF4-FFF2-40B4-BE49-F238E27FC236}">
              <a16:creationId xmlns:a16="http://schemas.microsoft.com/office/drawing/2014/main" id="{00000000-0008-0000-0D00-000089000000}"/>
            </a:ext>
          </a:extLst>
        </xdr:cNvPr>
        <xdr:cNvSpPr txBox="1"/>
      </xdr:nvSpPr>
      <xdr:spPr>
        <a:xfrm>
          <a:off x="817245" y="109251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8" name="テキスト ボックス 137">
          <a:extLst>
            <a:ext uri="{FF2B5EF4-FFF2-40B4-BE49-F238E27FC236}">
              <a16:creationId xmlns:a16="http://schemas.microsoft.com/office/drawing/2014/main" id="{00000000-0008-0000-0D00-00008A000000}"/>
            </a:ext>
          </a:extLst>
        </xdr:cNvPr>
        <xdr:cNvSpPr txBox="1"/>
      </xdr:nvSpPr>
      <xdr:spPr>
        <a:xfrm>
          <a:off x="6156325" y="1362011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大阪府堺市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840,622
827,324
149.82
401,827,515
397,393,283
2,542,024
218,625,580
428,454,234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22.9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29920" y="304292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29920" y="3352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0000000-0008-0000-0E00-000020000000}"/>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00000000-0008-0000-0E00-000028000000}"/>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00000000-0008-0000-0E00-000029000000}"/>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a:extLst>
            <a:ext uri="{FF2B5EF4-FFF2-40B4-BE49-F238E27FC236}">
              <a16:creationId xmlns:a16="http://schemas.microsoft.com/office/drawing/2014/main" id="{00000000-0008-0000-0E00-00002A000000}"/>
            </a:ext>
          </a:extLst>
        </xdr:cNvPr>
        <xdr:cNvSpPr txBox="1"/>
      </xdr:nvSpPr>
      <xdr:spPr>
        <a:xfrm>
          <a:off x="336081" y="73139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3" name="直線コネクタ 42">
          <a:extLst>
            <a:ext uri="{FF2B5EF4-FFF2-40B4-BE49-F238E27FC236}">
              <a16:creationId xmlns:a16="http://schemas.microsoft.com/office/drawing/2014/main" id="{00000000-0008-0000-0E00-00002B000000}"/>
            </a:ext>
          </a:extLst>
        </xdr:cNvPr>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121755</xdr:rowOff>
    </xdr:from>
    <xdr:ext cx="403059" cy="259045"/>
    <xdr:sp macro="" textlink="">
      <xdr:nvSpPr>
        <xdr:cNvPr id="44" name="テキスト ボックス 43">
          <a:extLst>
            <a:ext uri="{FF2B5EF4-FFF2-40B4-BE49-F238E27FC236}">
              <a16:creationId xmlns:a16="http://schemas.microsoft.com/office/drawing/2014/main" id="{00000000-0008-0000-0E00-00002C000000}"/>
            </a:ext>
          </a:extLst>
        </xdr:cNvPr>
        <xdr:cNvSpPr txBox="1"/>
      </xdr:nvSpPr>
      <xdr:spPr>
        <a:xfrm>
          <a:off x="336081" y="69949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5" name="直線コネクタ 44">
          <a:extLst>
            <a:ext uri="{FF2B5EF4-FFF2-40B4-BE49-F238E27FC236}">
              <a16:creationId xmlns:a16="http://schemas.microsoft.com/office/drawing/2014/main" id="{00000000-0008-0000-0E00-00002D000000}"/>
            </a:ext>
          </a:extLst>
        </xdr:cNvPr>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6" name="テキスト ボックス 45">
          <a:extLst>
            <a:ext uri="{FF2B5EF4-FFF2-40B4-BE49-F238E27FC236}">
              <a16:creationId xmlns:a16="http://schemas.microsoft.com/office/drawing/2014/main" id="{00000000-0008-0000-0E00-00002E000000}"/>
            </a:ext>
          </a:extLst>
        </xdr:cNvPr>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7" name="直線コネクタ 46">
          <a:extLst>
            <a:ext uri="{FF2B5EF4-FFF2-40B4-BE49-F238E27FC236}">
              <a16:creationId xmlns:a16="http://schemas.microsoft.com/office/drawing/2014/main" id="{00000000-0008-0000-0E00-00002F000000}"/>
            </a:ext>
          </a:extLst>
        </xdr:cNvPr>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8" name="テキスト ボックス 47">
          <a:extLst>
            <a:ext uri="{FF2B5EF4-FFF2-40B4-BE49-F238E27FC236}">
              <a16:creationId xmlns:a16="http://schemas.microsoft.com/office/drawing/2014/main" id="{00000000-0008-0000-0E00-000030000000}"/>
            </a:ext>
          </a:extLst>
        </xdr:cNvPr>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9" name="直線コネクタ 48">
          <a:extLst>
            <a:ext uri="{FF2B5EF4-FFF2-40B4-BE49-F238E27FC236}">
              <a16:creationId xmlns:a16="http://schemas.microsoft.com/office/drawing/2014/main" id="{00000000-0008-0000-0E00-000031000000}"/>
            </a:ext>
          </a:extLst>
        </xdr:cNvPr>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0" name="テキスト ボックス 49">
          <a:extLst>
            <a:ext uri="{FF2B5EF4-FFF2-40B4-BE49-F238E27FC236}">
              <a16:creationId xmlns:a16="http://schemas.microsoft.com/office/drawing/2014/main" id="{00000000-0008-0000-0E00-000032000000}"/>
            </a:ext>
          </a:extLst>
        </xdr:cNvPr>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1" name="直線コネクタ 50">
          <a:extLst>
            <a:ext uri="{FF2B5EF4-FFF2-40B4-BE49-F238E27FC236}">
              <a16:creationId xmlns:a16="http://schemas.microsoft.com/office/drawing/2014/main" id="{00000000-0008-0000-0E00-000033000000}"/>
            </a:ext>
          </a:extLst>
        </xdr:cNvPr>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2" name="テキスト ボックス 51">
          <a:extLst>
            <a:ext uri="{FF2B5EF4-FFF2-40B4-BE49-F238E27FC236}">
              <a16:creationId xmlns:a16="http://schemas.microsoft.com/office/drawing/2014/main" id="{00000000-0008-0000-0E00-000034000000}"/>
            </a:ext>
          </a:extLst>
        </xdr:cNvPr>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3" name="直線コネクタ 52">
          <a:extLst>
            <a:ext uri="{FF2B5EF4-FFF2-40B4-BE49-F238E27FC236}">
              <a16:creationId xmlns:a16="http://schemas.microsoft.com/office/drawing/2014/main" id="{00000000-0008-0000-0E00-000035000000}"/>
            </a:ext>
          </a:extLst>
        </xdr:cNvPr>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31949</xdr:rowOff>
    </xdr:from>
    <xdr:ext cx="403059" cy="259045"/>
    <xdr:sp macro="" textlink="">
      <xdr:nvSpPr>
        <xdr:cNvPr id="54" name="テキスト ボックス 53">
          <a:extLst>
            <a:ext uri="{FF2B5EF4-FFF2-40B4-BE49-F238E27FC236}">
              <a16:creationId xmlns:a16="http://schemas.microsoft.com/office/drawing/2014/main" id="{00000000-0008-0000-0E00-000036000000}"/>
            </a:ext>
          </a:extLst>
        </xdr:cNvPr>
        <xdr:cNvSpPr txBox="1"/>
      </xdr:nvSpPr>
      <xdr:spPr>
        <a:xfrm>
          <a:off x="336081" y="539642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5" name="直線コネクタ 54">
          <a:extLst>
            <a:ext uri="{FF2B5EF4-FFF2-40B4-BE49-F238E27FC236}">
              <a16:creationId xmlns:a16="http://schemas.microsoft.com/office/drawing/2014/main" id="{00000000-0008-0000-0E00-000037000000}"/>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6" name="テキスト ボックス 55">
          <a:extLst>
            <a:ext uri="{FF2B5EF4-FFF2-40B4-BE49-F238E27FC236}">
              <a16:creationId xmlns:a16="http://schemas.microsoft.com/office/drawing/2014/main" id="{00000000-0008-0000-0E00-000038000000}"/>
            </a:ext>
          </a:extLst>
        </xdr:cNvPr>
        <xdr:cNvSpPr txBox="1"/>
      </xdr:nvSpPr>
      <xdr:spPr>
        <a:xfrm>
          <a:off x="27196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00000000-0008-0000-0E00-000039000000}"/>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56606</xdr:rowOff>
    </xdr:from>
    <xdr:to>
      <xdr:col>24</xdr:col>
      <xdr:colOff>62865</xdr:colOff>
      <xdr:row>42</xdr:row>
      <xdr:rowOff>99060</xdr:rowOff>
    </xdr:to>
    <xdr:cxnSp macro="">
      <xdr:nvCxnSpPr>
        <xdr:cNvPr id="58" name="直線コネクタ 57">
          <a:extLst>
            <a:ext uri="{FF2B5EF4-FFF2-40B4-BE49-F238E27FC236}">
              <a16:creationId xmlns:a16="http://schemas.microsoft.com/office/drawing/2014/main" id="{00000000-0008-0000-0E00-00003A000000}"/>
            </a:ext>
          </a:extLst>
        </xdr:cNvPr>
        <xdr:cNvCxnSpPr/>
      </xdr:nvCxnSpPr>
      <xdr:spPr>
        <a:xfrm flipV="1">
          <a:off x="4086225" y="5756366"/>
          <a:ext cx="0" cy="13835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102887</xdr:rowOff>
    </xdr:from>
    <xdr:ext cx="405111" cy="259045"/>
    <xdr:sp macro="" textlink="">
      <xdr:nvSpPr>
        <xdr:cNvPr id="59" name="【道路】&#10;有形固定資産減価償却率最小値テキスト">
          <a:extLst>
            <a:ext uri="{FF2B5EF4-FFF2-40B4-BE49-F238E27FC236}">
              <a16:creationId xmlns:a16="http://schemas.microsoft.com/office/drawing/2014/main" id="{00000000-0008-0000-0E00-00003B000000}"/>
            </a:ext>
          </a:extLst>
        </xdr:cNvPr>
        <xdr:cNvSpPr txBox="1"/>
      </xdr:nvSpPr>
      <xdr:spPr>
        <a:xfrm>
          <a:off x="4124960" y="7143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99060</xdr:rowOff>
    </xdr:from>
    <xdr:to>
      <xdr:col>24</xdr:col>
      <xdr:colOff>152400</xdr:colOff>
      <xdr:row>42</xdr:row>
      <xdr:rowOff>99060</xdr:rowOff>
    </xdr:to>
    <xdr:cxnSp macro="">
      <xdr:nvCxnSpPr>
        <xdr:cNvPr id="60" name="直線コネクタ 59">
          <a:extLst>
            <a:ext uri="{FF2B5EF4-FFF2-40B4-BE49-F238E27FC236}">
              <a16:creationId xmlns:a16="http://schemas.microsoft.com/office/drawing/2014/main" id="{00000000-0008-0000-0E00-00003C000000}"/>
            </a:ext>
          </a:extLst>
        </xdr:cNvPr>
        <xdr:cNvCxnSpPr/>
      </xdr:nvCxnSpPr>
      <xdr:spPr>
        <a:xfrm>
          <a:off x="4020820" y="71399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3283</xdr:rowOff>
    </xdr:from>
    <xdr:ext cx="405111" cy="259045"/>
    <xdr:sp macro="" textlink="">
      <xdr:nvSpPr>
        <xdr:cNvPr id="61" name="【道路】&#10;有形固定資産減価償却率最大値テキスト">
          <a:extLst>
            <a:ext uri="{FF2B5EF4-FFF2-40B4-BE49-F238E27FC236}">
              <a16:creationId xmlns:a16="http://schemas.microsoft.com/office/drawing/2014/main" id="{00000000-0008-0000-0E00-00003D000000}"/>
            </a:ext>
          </a:extLst>
        </xdr:cNvPr>
        <xdr:cNvSpPr txBox="1"/>
      </xdr:nvSpPr>
      <xdr:spPr>
        <a:xfrm>
          <a:off x="4124960" y="5535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56606</xdr:rowOff>
    </xdr:from>
    <xdr:to>
      <xdr:col>24</xdr:col>
      <xdr:colOff>152400</xdr:colOff>
      <xdr:row>34</xdr:row>
      <xdr:rowOff>56606</xdr:rowOff>
    </xdr:to>
    <xdr:cxnSp macro="">
      <xdr:nvCxnSpPr>
        <xdr:cNvPr id="62" name="直線コネクタ 61">
          <a:extLst>
            <a:ext uri="{FF2B5EF4-FFF2-40B4-BE49-F238E27FC236}">
              <a16:creationId xmlns:a16="http://schemas.microsoft.com/office/drawing/2014/main" id="{00000000-0008-0000-0E00-00003E000000}"/>
            </a:ext>
          </a:extLst>
        </xdr:cNvPr>
        <xdr:cNvCxnSpPr/>
      </xdr:nvCxnSpPr>
      <xdr:spPr>
        <a:xfrm>
          <a:off x="4020820" y="575636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7093</xdr:rowOff>
    </xdr:from>
    <xdr:ext cx="405111" cy="259045"/>
    <xdr:sp macro="" textlink="">
      <xdr:nvSpPr>
        <xdr:cNvPr id="63" name="【道路】&#10;有形固定資産減価償却率平均値テキスト">
          <a:extLst>
            <a:ext uri="{FF2B5EF4-FFF2-40B4-BE49-F238E27FC236}">
              <a16:creationId xmlns:a16="http://schemas.microsoft.com/office/drawing/2014/main" id="{00000000-0008-0000-0E00-00003F000000}"/>
            </a:ext>
          </a:extLst>
        </xdr:cNvPr>
        <xdr:cNvSpPr txBox="1"/>
      </xdr:nvSpPr>
      <xdr:spPr>
        <a:xfrm>
          <a:off x="4124960" y="63774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28666</xdr:rowOff>
    </xdr:from>
    <xdr:to>
      <xdr:col>24</xdr:col>
      <xdr:colOff>114300</xdr:colOff>
      <xdr:row>38</xdr:row>
      <xdr:rowOff>130266</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4036060" y="6398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67854</xdr:rowOff>
    </xdr:from>
    <xdr:to>
      <xdr:col>20</xdr:col>
      <xdr:colOff>38100</xdr:colOff>
      <xdr:row>38</xdr:row>
      <xdr:rowOff>169454</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3312160" y="643817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40096</xdr:rowOff>
    </xdr:from>
    <xdr:to>
      <xdr:col>15</xdr:col>
      <xdr:colOff>101600</xdr:colOff>
      <xdr:row>39</xdr:row>
      <xdr:rowOff>141696</xdr:rowOff>
    </xdr:to>
    <xdr:sp macro="" textlink="">
      <xdr:nvSpPr>
        <xdr:cNvPr id="66" name="フローチャート: 判断 65">
          <a:extLst>
            <a:ext uri="{FF2B5EF4-FFF2-40B4-BE49-F238E27FC236}">
              <a16:creationId xmlns:a16="http://schemas.microsoft.com/office/drawing/2014/main" id="{00000000-0008-0000-0E00-000042000000}"/>
            </a:ext>
          </a:extLst>
        </xdr:cNvPr>
        <xdr:cNvSpPr/>
      </xdr:nvSpPr>
      <xdr:spPr>
        <a:xfrm>
          <a:off x="2514600" y="657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E00-000043000000}"/>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E00-000047000000}"/>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111942</xdr:rowOff>
    </xdr:from>
    <xdr:to>
      <xdr:col>24</xdr:col>
      <xdr:colOff>114300</xdr:colOff>
      <xdr:row>36</xdr:row>
      <xdr:rowOff>42092</xdr:rowOff>
    </xdr:to>
    <xdr:sp macro="" textlink="">
      <xdr:nvSpPr>
        <xdr:cNvPr id="72" name="楕円 71">
          <a:extLst>
            <a:ext uri="{FF2B5EF4-FFF2-40B4-BE49-F238E27FC236}">
              <a16:creationId xmlns:a16="http://schemas.microsoft.com/office/drawing/2014/main" id="{00000000-0008-0000-0E00-000048000000}"/>
            </a:ext>
          </a:extLst>
        </xdr:cNvPr>
        <xdr:cNvSpPr/>
      </xdr:nvSpPr>
      <xdr:spPr>
        <a:xfrm>
          <a:off x="4036060" y="597934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134819</xdr:rowOff>
    </xdr:from>
    <xdr:ext cx="405111" cy="259045"/>
    <xdr:sp macro="" textlink="">
      <xdr:nvSpPr>
        <xdr:cNvPr id="73" name="【道路】&#10;有形固定資産減価償却率該当値テキスト">
          <a:extLst>
            <a:ext uri="{FF2B5EF4-FFF2-40B4-BE49-F238E27FC236}">
              <a16:creationId xmlns:a16="http://schemas.microsoft.com/office/drawing/2014/main" id="{00000000-0008-0000-0E00-000049000000}"/>
            </a:ext>
          </a:extLst>
        </xdr:cNvPr>
        <xdr:cNvSpPr txBox="1"/>
      </xdr:nvSpPr>
      <xdr:spPr>
        <a:xfrm>
          <a:off x="4124960" y="5834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105410</xdr:rowOff>
    </xdr:from>
    <xdr:to>
      <xdr:col>20</xdr:col>
      <xdr:colOff>38100</xdr:colOff>
      <xdr:row>36</xdr:row>
      <xdr:rowOff>35560</xdr:rowOff>
    </xdr:to>
    <xdr:sp macro="" textlink="">
      <xdr:nvSpPr>
        <xdr:cNvPr id="74" name="楕円 73">
          <a:extLst>
            <a:ext uri="{FF2B5EF4-FFF2-40B4-BE49-F238E27FC236}">
              <a16:creationId xmlns:a16="http://schemas.microsoft.com/office/drawing/2014/main" id="{00000000-0008-0000-0E00-00004A000000}"/>
            </a:ext>
          </a:extLst>
        </xdr:cNvPr>
        <xdr:cNvSpPr/>
      </xdr:nvSpPr>
      <xdr:spPr>
        <a:xfrm>
          <a:off x="3312160" y="59728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156210</xdr:rowOff>
    </xdr:from>
    <xdr:to>
      <xdr:col>24</xdr:col>
      <xdr:colOff>63500</xdr:colOff>
      <xdr:row>35</xdr:row>
      <xdr:rowOff>162742</xdr:rowOff>
    </xdr:to>
    <xdr:cxnSp macro="">
      <xdr:nvCxnSpPr>
        <xdr:cNvPr id="75" name="直線コネクタ 74">
          <a:extLst>
            <a:ext uri="{FF2B5EF4-FFF2-40B4-BE49-F238E27FC236}">
              <a16:creationId xmlns:a16="http://schemas.microsoft.com/office/drawing/2014/main" id="{00000000-0008-0000-0E00-00004B000000}"/>
            </a:ext>
          </a:extLst>
        </xdr:cNvPr>
        <xdr:cNvCxnSpPr/>
      </xdr:nvCxnSpPr>
      <xdr:spPr>
        <a:xfrm>
          <a:off x="3355340" y="6023610"/>
          <a:ext cx="73152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92347</xdr:rowOff>
    </xdr:from>
    <xdr:to>
      <xdr:col>15</xdr:col>
      <xdr:colOff>101600</xdr:colOff>
      <xdr:row>36</xdr:row>
      <xdr:rowOff>22497</xdr:rowOff>
    </xdr:to>
    <xdr:sp macro="" textlink="">
      <xdr:nvSpPr>
        <xdr:cNvPr id="76" name="楕円 75">
          <a:extLst>
            <a:ext uri="{FF2B5EF4-FFF2-40B4-BE49-F238E27FC236}">
              <a16:creationId xmlns:a16="http://schemas.microsoft.com/office/drawing/2014/main" id="{00000000-0008-0000-0E00-00004C000000}"/>
            </a:ext>
          </a:extLst>
        </xdr:cNvPr>
        <xdr:cNvSpPr/>
      </xdr:nvSpPr>
      <xdr:spPr>
        <a:xfrm>
          <a:off x="2514600" y="595974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143147</xdr:rowOff>
    </xdr:from>
    <xdr:to>
      <xdr:col>19</xdr:col>
      <xdr:colOff>177800</xdr:colOff>
      <xdr:row>35</xdr:row>
      <xdr:rowOff>156210</xdr:rowOff>
    </xdr:to>
    <xdr:cxnSp macro="">
      <xdr:nvCxnSpPr>
        <xdr:cNvPr id="77" name="直線コネクタ 76">
          <a:extLst>
            <a:ext uri="{FF2B5EF4-FFF2-40B4-BE49-F238E27FC236}">
              <a16:creationId xmlns:a16="http://schemas.microsoft.com/office/drawing/2014/main" id="{00000000-0008-0000-0E00-00004D000000}"/>
            </a:ext>
          </a:extLst>
        </xdr:cNvPr>
        <xdr:cNvCxnSpPr/>
      </xdr:nvCxnSpPr>
      <xdr:spPr>
        <a:xfrm>
          <a:off x="2565400" y="6010547"/>
          <a:ext cx="78994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160581</xdr:rowOff>
    </xdr:from>
    <xdr:ext cx="405111" cy="259045"/>
    <xdr:sp macro="" textlink="">
      <xdr:nvSpPr>
        <xdr:cNvPr id="78" name="n_1aveValue【道路】&#10;有形固定資産減価償却率">
          <a:extLst>
            <a:ext uri="{FF2B5EF4-FFF2-40B4-BE49-F238E27FC236}">
              <a16:creationId xmlns:a16="http://schemas.microsoft.com/office/drawing/2014/main" id="{00000000-0008-0000-0E00-00004E000000}"/>
            </a:ext>
          </a:extLst>
        </xdr:cNvPr>
        <xdr:cNvSpPr txBox="1"/>
      </xdr:nvSpPr>
      <xdr:spPr>
        <a:xfrm>
          <a:off x="3170564" y="6530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132823</xdr:rowOff>
    </xdr:from>
    <xdr:ext cx="405111" cy="259045"/>
    <xdr:sp macro="" textlink="">
      <xdr:nvSpPr>
        <xdr:cNvPr id="79" name="n_2aveValue【道路】&#10;有形固定資産減価償却率">
          <a:extLst>
            <a:ext uri="{FF2B5EF4-FFF2-40B4-BE49-F238E27FC236}">
              <a16:creationId xmlns:a16="http://schemas.microsoft.com/office/drawing/2014/main" id="{00000000-0008-0000-0E00-00004F000000}"/>
            </a:ext>
          </a:extLst>
        </xdr:cNvPr>
        <xdr:cNvSpPr txBox="1"/>
      </xdr:nvSpPr>
      <xdr:spPr>
        <a:xfrm>
          <a:off x="2385704" y="667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52087</xdr:rowOff>
    </xdr:from>
    <xdr:ext cx="405111" cy="259045"/>
    <xdr:sp macro="" textlink="">
      <xdr:nvSpPr>
        <xdr:cNvPr id="80" name="n_1mainValue【道路】&#10;有形固定資産減価償却率">
          <a:extLst>
            <a:ext uri="{FF2B5EF4-FFF2-40B4-BE49-F238E27FC236}">
              <a16:creationId xmlns:a16="http://schemas.microsoft.com/office/drawing/2014/main" id="{00000000-0008-0000-0E00-000050000000}"/>
            </a:ext>
          </a:extLst>
        </xdr:cNvPr>
        <xdr:cNvSpPr txBox="1"/>
      </xdr:nvSpPr>
      <xdr:spPr>
        <a:xfrm>
          <a:off x="3170564" y="575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39024</xdr:rowOff>
    </xdr:from>
    <xdr:ext cx="405111" cy="259045"/>
    <xdr:sp macro="" textlink="">
      <xdr:nvSpPr>
        <xdr:cNvPr id="81" name="n_2mainValue【道路】&#10;有形固定資産減価償却率">
          <a:extLst>
            <a:ext uri="{FF2B5EF4-FFF2-40B4-BE49-F238E27FC236}">
              <a16:creationId xmlns:a16="http://schemas.microsoft.com/office/drawing/2014/main" id="{00000000-0008-0000-0E00-000051000000}"/>
            </a:ext>
          </a:extLst>
        </xdr:cNvPr>
        <xdr:cNvSpPr txBox="1"/>
      </xdr:nvSpPr>
      <xdr:spPr>
        <a:xfrm>
          <a:off x="2385704" y="5738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2" name="正方形/長方形 81">
          <a:extLst>
            <a:ext uri="{FF2B5EF4-FFF2-40B4-BE49-F238E27FC236}">
              <a16:creationId xmlns:a16="http://schemas.microsoft.com/office/drawing/2014/main" id="{00000000-0008-0000-0E00-000052000000}"/>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3" name="正方形/長方形 82">
          <a:extLst>
            <a:ext uri="{FF2B5EF4-FFF2-40B4-BE49-F238E27FC236}">
              <a16:creationId xmlns:a16="http://schemas.microsoft.com/office/drawing/2014/main" id="{00000000-0008-0000-0E00-000053000000}"/>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4" name="正方形/長方形 83">
          <a:extLst>
            <a:ext uri="{FF2B5EF4-FFF2-40B4-BE49-F238E27FC236}">
              <a16:creationId xmlns:a16="http://schemas.microsoft.com/office/drawing/2014/main" id="{00000000-0008-0000-0E00-000054000000}"/>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5" name="正方形/長方形 84">
          <a:extLst>
            <a:ext uri="{FF2B5EF4-FFF2-40B4-BE49-F238E27FC236}">
              <a16:creationId xmlns:a16="http://schemas.microsoft.com/office/drawing/2014/main" id="{00000000-0008-0000-0E00-000055000000}"/>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6" name="正方形/長方形 85">
          <a:extLst>
            <a:ext uri="{FF2B5EF4-FFF2-40B4-BE49-F238E27FC236}">
              <a16:creationId xmlns:a16="http://schemas.microsoft.com/office/drawing/2014/main" id="{00000000-0008-0000-0E00-000056000000}"/>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7" name="正方形/長方形 86">
          <a:extLst>
            <a:ext uri="{FF2B5EF4-FFF2-40B4-BE49-F238E27FC236}">
              <a16:creationId xmlns:a16="http://schemas.microsoft.com/office/drawing/2014/main" id="{00000000-0008-0000-0E00-000057000000}"/>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8" name="正方形/長方形 87">
          <a:extLst>
            <a:ext uri="{FF2B5EF4-FFF2-40B4-BE49-F238E27FC236}">
              <a16:creationId xmlns:a16="http://schemas.microsoft.com/office/drawing/2014/main" id="{00000000-0008-0000-0E00-000058000000}"/>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9" name="正方形/長方形 88">
          <a:extLst>
            <a:ext uri="{FF2B5EF4-FFF2-40B4-BE49-F238E27FC236}">
              <a16:creationId xmlns:a16="http://schemas.microsoft.com/office/drawing/2014/main" id="{00000000-0008-0000-0E00-000059000000}"/>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0" name="テキスト ボックス 89">
          <a:extLst>
            <a:ext uri="{FF2B5EF4-FFF2-40B4-BE49-F238E27FC236}">
              <a16:creationId xmlns:a16="http://schemas.microsoft.com/office/drawing/2014/main" id="{00000000-0008-0000-0E00-00005A000000}"/>
            </a:ext>
          </a:extLst>
        </xdr:cNvPr>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1" name="直線コネクタ 90">
          <a:extLst>
            <a:ext uri="{FF2B5EF4-FFF2-40B4-BE49-F238E27FC236}">
              <a16:creationId xmlns:a16="http://schemas.microsoft.com/office/drawing/2014/main" id="{00000000-0008-0000-0E00-00005B000000}"/>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2" name="直線コネクタ 91">
          <a:extLst>
            <a:ext uri="{FF2B5EF4-FFF2-40B4-BE49-F238E27FC236}">
              <a16:creationId xmlns:a16="http://schemas.microsoft.com/office/drawing/2014/main" id="{00000000-0008-0000-0E00-00005C000000}"/>
            </a:ext>
          </a:extLst>
        </xdr:cNvPr>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3" name="テキスト ボックス 92">
          <a:extLst>
            <a:ext uri="{FF2B5EF4-FFF2-40B4-BE49-F238E27FC236}">
              <a16:creationId xmlns:a16="http://schemas.microsoft.com/office/drawing/2014/main" id="{00000000-0008-0000-0E00-00005D000000}"/>
            </a:ext>
          </a:extLst>
        </xdr:cNvPr>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4" name="直線コネクタ 93">
          <a:extLst>
            <a:ext uri="{FF2B5EF4-FFF2-40B4-BE49-F238E27FC236}">
              <a16:creationId xmlns:a16="http://schemas.microsoft.com/office/drawing/2014/main" id="{00000000-0008-0000-0E00-00005E000000}"/>
            </a:ext>
          </a:extLst>
        </xdr:cNvPr>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5" name="テキスト ボックス 94">
          <a:extLst>
            <a:ext uri="{FF2B5EF4-FFF2-40B4-BE49-F238E27FC236}">
              <a16:creationId xmlns:a16="http://schemas.microsoft.com/office/drawing/2014/main" id="{00000000-0008-0000-0E00-00005F000000}"/>
            </a:ext>
          </a:extLst>
        </xdr:cNvPr>
        <xdr:cNvSpPr txBox="1"/>
      </xdr:nvSpPr>
      <xdr:spPr>
        <a:xfrm>
          <a:off x="540530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6" name="直線コネクタ 95">
          <a:extLst>
            <a:ext uri="{FF2B5EF4-FFF2-40B4-BE49-F238E27FC236}">
              <a16:creationId xmlns:a16="http://schemas.microsoft.com/office/drawing/2014/main" id="{00000000-0008-0000-0E00-000060000000}"/>
            </a:ext>
          </a:extLst>
        </xdr:cNvPr>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7" name="テキスト ボックス 96">
          <a:extLst>
            <a:ext uri="{FF2B5EF4-FFF2-40B4-BE49-F238E27FC236}">
              <a16:creationId xmlns:a16="http://schemas.microsoft.com/office/drawing/2014/main" id="{00000000-0008-0000-0E00-000061000000}"/>
            </a:ext>
          </a:extLst>
        </xdr:cNvPr>
        <xdr:cNvSpPr txBox="1"/>
      </xdr:nvSpPr>
      <xdr:spPr>
        <a:xfrm>
          <a:off x="540530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8" name="直線コネクタ 97">
          <a:extLst>
            <a:ext uri="{FF2B5EF4-FFF2-40B4-BE49-F238E27FC236}">
              <a16:creationId xmlns:a16="http://schemas.microsoft.com/office/drawing/2014/main" id="{00000000-0008-0000-0E00-000062000000}"/>
            </a:ext>
          </a:extLst>
        </xdr:cNvPr>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9" name="テキスト ボックス 98">
          <a:extLst>
            <a:ext uri="{FF2B5EF4-FFF2-40B4-BE49-F238E27FC236}">
              <a16:creationId xmlns:a16="http://schemas.microsoft.com/office/drawing/2014/main" id="{00000000-0008-0000-0E00-000063000000}"/>
            </a:ext>
          </a:extLst>
        </xdr:cNvPr>
        <xdr:cNvSpPr txBox="1"/>
      </xdr:nvSpPr>
      <xdr:spPr>
        <a:xfrm>
          <a:off x="540530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0" name="直線コネクタ 99">
          <a:extLst>
            <a:ext uri="{FF2B5EF4-FFF2-40B4-BE49-F238E27FC236}">
              <a16:creationId xmlns:a16="http://schemas.microsoft.com/office/drawing/2014/main" id="{00000000-0008-0000-0E00-000064000000}"/>
            </a:ext>
          </a:extLst>
        </xdr:cNvPr>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1" name="テキスト ボックス 100">
          <a:extLst>
            <a:ext uri="{FF2B5EF4-FFF2-40B4-BE49-F238E27FC236}">
              <a16:creationId xmlns:a16="http://schemas.microsoft.com/office/drawing/2014/main" id="{00000000-0008-0000-0E00-000065000000}"/>
            </a:ext>
          </a:extLst>
        </xdr:cNvPr>
        <xdr:cNvSpPr txBox="1"/>
      </xdr:nvSpPr>
      <xdr:spPr>
        <a:xfrm>
          <a:off x="5364041" y="54508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2" name="直線コネクタ 101">
          <a:extLst>
            <a:ext uri="{FF2B5EF4-FFF2-40B4-BE49-F238E27FC236}">
              <a16:creationId xmlns:a16="http://schemas.microsoft.com/office/drawing/2014/main" id="{00000000-0008-0000-0E00-000066000000}"/>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3" name="テキスト ボックス 102">
          <a:extLst>
            <a:ext uri="{FF2B5EF4-FFF2-40B4-BE49-F238E27FC236}">
              <a16:creationId xmlns:a16="http://schemas.microsoft.com/office/drawing/2014/main" id="{00000000-0008-0000-0E00-000067000000}"/>
            </a:ext>
          </a:extLst>
        </xdr:cNvPr>
        <xdr:cNvSpPr txBox="1"/>
      </xdr:nvSpPr>
      <xdr:spPr>
        <a:xfrm>
          <a:off x="5364041" y="5077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4" name="【道路】&#10;一人当たり延長グラフ枠">
          <a:extLst>
            <a:ext uri="{FF2B5EF4-FFF2-40B4-BE49-F238E27FC236}">
              <a16:creationId xmlns:a16="http://schemas.microsoft.com/office/drawing/2014/main" id="{00000000-0008-0000-0E00-000068000000}"/>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93726</xdr:rowOff>
    </xdr:from>
    <xdr:to>
      <xdr:col>54</xdr:col>
      <xdr:colOff>189865</xdr:colOff>
      <xdr:row>42</xdr:row>
      <xdr:rowOff>5842</xdr:rowOff>
    </xdr:to>
    <xdr:cxnSp macro="">
      <xdr:nvCxnSpPr>
        <xdr:cNvPr id="105" name="直線コネクタ 104">
          <a:extLst>
            <a:ext uri="{FF2B5EF4-FFF2-40B4-BE49-F238E27FC236}">
              <a16:creationId xmlns:a16="http://schemas.microsoft.com/office/drawing/2014/main" id="{00000000-0008-0000-0E00-000069000000}"/>
            </a:ext>
          </a:extLst>
        </xdr:cNvPr>
        <xdr:cNvCxnSpPr/>
      </xdr:nvCxnSpPr>
      <xdr:spPr>
        <a:xfrm flipV="1">
          <a:off x="9219565" y="5625846"/>
          <a:ext cx="0" cy="1420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9669</xdr:rowOff>
    </xdr:from>
    <xdr:ext cx="469744" cy="259045"/>
    <xdr:sp macro="" textlink="">
      <xdr:nvSpPr>
        <xdr:cNvPr id="106" name="【道路】&#10;一人当たり延長最小値テキスト">
          <a:extLst>
            <a:ext uri="{FF2B5EF4-FFF2-40B4-BE49-F238E27FC236}">
              <a16:creationId xmlns:a16="http://schemas.microsoft.com/office/drawing/2014/main" id="{00000000-0008-0000-0E00-00006A000000}"/>
            </a:ext>
          </a:extLst>
        </xdr:cNvPr>
        <xdr:cNvSpPr txBox="1"/>
      </xdr:nvSpPr>
      <xdr:spPr>
        <a:xfrm>
          <a:off x="9258300" y="7050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5842</xdr:rowOff>
    </xdr:from>
    <xdr:to>
      <xdr:col>55</xdr:col>
      <xdr:colOff>88900</xdr:colOff>
      <xdr:row>42</xdr:row>
      <xdr:rowOff>5842</xdr:rowOff>
    </xdr:to>
    <xdr:cxnSp macro="">
      <xdr:nvCxnSpPr>
        <xdr:cNvPr id="107" name="直線コネクタ 106">
          <a:extLst>
            <a:ext uri="{FF2B5EF4-FFF2-40B4-BE49-F238E27FC236}">
              <a16:creationId xmlns:a16="http://schemas.microsoft.com/office/drawing/2014/main" id="{00000000-0008-0000-0E00-00006B000000}"/>
            </a:ext>
          </a:extLst>
        </xdr:cNvPr>
        <xdr:cNvCxnSpPr/>
      </xdr:nvCxnSpPr>
      <xdr:spPr>
        <a:xfrm>
          <a:off x="9154160" y="704672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40403</xdr:rowOff>
    </xdr:from>
    <xdr:ext cx="534377" cy="259045"/>
    <xdr:sp macro="" textlink="">
      <xdr:nvSpPr>
        <xdr:cNvPr id="108" name="【道路】&#10;一人当たり延長最大値テキスト">
          <a:extLst>
            <a:ext uri="{FF2B5EF4-FFF2-40B4-BE49-F238E27FC236}">
              <a16:creationId xmlns:a16="http://schemas.microsoft.com/office/drawing/2014/main" id="{00000000-0008-0000-0E00-00006C000000}"/>
            </a:ext>
          </a:extLst>
        </xdr:cNvPr>
        <xdr:cNvSpPr txBox="1"/>
      </xdr:nvSpPr>
      <xdr:spPr>
        <a:xfrm>
          <a:off x="9258300" y="5404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93726</xdr:rowOff>
    </xdr:from>
    <xdr:to>
      <xdr:col>55</xdr:col>
      <xdr:colOff>88900</xdr:colOff>
      <xdr:row>33</xdr:row>
      <xdr:rowOff>93726</xdr:rowOff>
    </xdr:to>
    <xdr:cxnSp macro="">
      <xdr:nvCxnSpPr>
        <xdr:cNvPr id="109" name="直線コネクタ 108">
          <a:extLst>
            <a:ext uri="{FF2B5EF4-FFF2-40B4-BE49-F238E27FC236}">
              <a16:creationId xmlns:a16="http://schemas.microsoft.com/office/drawing/2014/main" id="{00000000-0008-0000-0E00-00006D000000}"/>
            </a:ext>
          </a:extLst>
        </xdr:cNvPr>
        <xdr:cNvCxnSpPr/>
      </xdr:nvCxnSpPr>
      <xdr:spPr>
        <a:xfrm>
          <a:off x="9154160" y="562584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111650</xdr:rowOff>
    </xdr:from>
    <xdr:ext cx="469744" cy="259045"/>
    <xdr:sp macro="" textlink="">
      <xdr:nvSpPr>
        <xdr:cNvPr id="110" name="【道路】&#10;一人当たり延長平均値テキスト">
          <a:extLst>
            <a:ext uri="{FF2B5EF4-FFF2-40B4-BE49-F238E27FC236}">
              <a16:creationId xmlns:a16="http://schemas.microsoft.com/office/drawing/2014/main" id="{00000000-0008-0000-0E00-00006E000000}"/>
            </a:ext>
          </a:extLst>
        </xdr:cNvPr>
        <xdr:cNvSpPr txBox="1"/>
      </xdr:nvSpPr>
      <xdr:spPr>
        <a:xfrm>
          <a:off x="9258300" y="64819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88773</xdr:rowOff>
    </xdr:from>
    <xdr:to>
      <xdr:col>55</xdr:col>
      <xdr:colOff>50800</xdr:colOff>
      <xdr:row>40</xdr:row>
      <xdr:rowOff>18923</xdr:rowOff>
    </xdr:to>
    <xdr:sp macro="" textlink="">
      <xdr:nvSpPr>
        <xdr:cNvPr id="111" name="フローチャート: 判断 110">
          <a:extLst>
            <a:ext uri="{FF2B5EF4-FFF2-40B4-BE49-F238E27FC236}">
              <a16:creationId xmlns:a16="http://schemas.microsoft.com/office/drawing/2014/main" id="{00000000-0008-0000-0E00-00006F000000}"/>
            </a:ext>
          </a:extLst>
        </xdr:cNvPr>
        <xdr:cNvSpPr/>
      </xdr:nvSpPr>
      <xdr:spPr>
        <a:xfrm>
          <a:off x="9192260" y="662673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77597</xdr:rowOff>
    </xdr:from>
    <xdr:to>
      <xdr:col>50</xdr:col>
      <xdr:colOff>165100</xdr:colOff>
      <xdr:row>40</xdr:row>
      <xdr:rowOff>7747</xdr:rowOff>
    </xdr:to>
    <xdr:sp macro="" textlink="">
      <xdr:nvSpPr>
        <xdr:cNvPr id="112" name="フローチャート: 判断 111">
          <a:extLst>
            <a:ext uri="{FF2B5EF4-FFF2-40B4-BE49-F238E27FC236}">
              <a16:creationId xmlns:a16="http://schemas.microsoft.com/office/drawing/2014/main" id="{00000000-0008-0000-0E00-000070000000}"/>
            </a:ext>
          </a:extLst>
        </xdr:cNvPr>
        <xdr:cNvSpPr/>
      </xdr:nvSpPr>
      <xdr:spPr>
        <a:xfrm>
          <a:off x="8445500" y="661555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41021</xdr:rowOff>
    </xdr:from>
    <xdr:to>
      <xdr:col>46</xdr:col>
      <xdr:colOff>38100</xdr:colOff>
      <xdr:row>39</xdr:row>
      <xdr:rowOff>142621</xdr:rowOff>
    </xdr:to>
    <xdr:sp macro="" textlink="">
      <xdr:nvSpPr>
        <xdr:cNvPr id="113" name="フローチャート: 判断 112">
          <a:extLst>
            <a:ext uri="{FF2B5EF4-FFF2-40B4-BE49-F238E27FC236}">
              <a16:creationId xmlns:a16="http://schemas.microsoft.com/office/drawing/2014/main" id="{00000000-0008-0000-0E00-000071000000}"/>
            </a:ext>
          </a:extLst>
        </xdr:cNvPr>
        <xdr:cNvSpPr/>
      </xdr:nvSpPr>
      <xdr:spPr>
        <a:xfrm>
          <a:off x="7670800" y="657898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4" name="テキスト ボックス 113">
          <a:extLst>
            <a:ext uri="{FF2B5EF4-FFF2-40B4-BE49-F238E27FC236}">
              <a16:creationId xmlns:a16="http://schemas.microsoft.com/office/drawing/2014/main" id="{00000000-0008-0000-0E00-000072000000}"/>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5" name="テキスト ボックス 114">
          <a:extLst>
            <a:ext uri="{FF2B5EF4-FFF2-40B4-BE49-F238E27FC236}">
              <a16:creationId xmlns:a16="http://schemas.microsoft.com/office/drawing/2014/main" id="{00000000-0008-0000-0E00-000073000000}"/>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00000000-0008-0000-0E00-000074000000}"/>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00000000-0008-0000-0E00-000075000000}"/>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00000000-0008-0000-0E00-000076000000}"/>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50927</xdr:rowOff>
    </xdr:from>
    <xdr:to>
      <xdr:col>55</xdr:col>
      <xdr:colOff>50800</xdr:colOff>
      <xdr:row>40</xdr:row>
      <xdr:rowOff>152527</xdr:rowOff>
    </xdr:to>
    <xdr:sp macro="" textlink="">
      <xdr:nvSpPr>
        <xdr:cNvPr id="119" name="楕円 118">
          <a:extLst>
            <a:ext uri="{FF2B5EF4-FFF2-40B4-BE49-F238E27FC236}">
              <a16:creationId xmlns:a16="http://schemas.microsoft.com/office/drawing/2014/main" id="{00000000-0008-0000-0E00-000077000000}"/>
            </a:ext>
          </a:extLst>
        </xdr:cNvPr>
        <xdr:cNvSpPr/>
      </xdr:nvSpPr>
      <xdr:spPr>
        <a:xfrm>
          <a:off x="9192260" y="675652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29354</xdr:rowOff>
    </xdr:from>
    <xdr:ext cx="469744" cy="259045"/>
    <xdr:sp macro="" textlink="">
      <xdr:nvSpPr>
        <xdr:cNvPr id="120" name="【道路】&#10;一人当たり延長該当値テキスト">
          <a:extLst>
            <a:ext uri="{FF2B5EF4-FFF2-40B4-BE49-F238E27FC236}">
              <a16:creationId xmlns:a16="http://schemas.microsoft.com/office/drawing/2014/main" id="{00000000-0008-0000-0E00-000078000000}"/>
            </a:ext>
          </a:extLst>
        </xdr:cNvPr>
        <xdr:cNvSpPr txBox="1"/>
      </xdr:nvSpPr>
      <xdr:spPr>
        <a:xfrm>
          <a:off x="9258300" y="6734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53467</xdr:rowOff>
    </xdr:from>
    <xdr:to>
      <xdr:col>50</xdr:col>
      <xdr:colOff>165100</xdr:colOff>
      <xdr:row>40</xdr:row>
      <xdr:rowOff>155067</xdr:rowOff>
    </xdr:to>
    <xdr:sp macro="" textlink="">
      <xdr:nvSpPr>
        <xdr:cNvPr id="121" name="楕円 120">
          <a:extLst>
            <a:ext uri="{FF2B5EF4-FFF2-40B4-BE49-F238E27FC236}">
              <a16:creationId xmlns:a16="http://schemas.microsoft.com/office/drawing/2014/main" id="{00000000-0008-0000-0E00-000079000000}"/>
            </a:ext>
          </a:extLst>
        </xdr:cNvPr>
        <xdr:cNvSpPr/>
      </xdr:nvSpPr>
      <xdr:spPr>
        <a:xfrm>
          <a:off x="8445500" y="6759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101727</xdr:rowOff>
    </xdr:from>
    <xdr:to>
      <xdr:col>55</xdr:col>
      <xdr:colOff>0</xdr:colOff>
      <xdr:row>40</xdr:row>
      <xdr:rowOff>104267</xdr:rowOff>
    </xdr:to>
    <xdr:cxnSp macro="">
      <xdr:nvCxnSpPr>
        <xdr:cNvPr id="122" name="直線コネクタ 121">
          <a:extLst>
            <a:ext uri="{FF2B5EF4-FFF2-40B4-BE49-F238E27FC236}">
              <a16:creationId xmlns:a16="http://schemas.microsoft.com/office/drawing/2014/main" id="{00000000-0008-0000-0E00-00007A000000}"/>
            </a:ext>
          </a:extLst>
        </xdr:cNvPr>
        <xdr:cNvCxnSpPr/>
      </xdr:nvCxnSpPr>
      <xdr:spPr>
        <a:xfrm flipV="1">
          <a:off x="8496300" y="6807327"/>
          <a:ext cx="7239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17907</xdr:rowOff>
    </xdr:from>
    <xdr:to>
      <xdr:col>46</xdr:col>
      <xdr:colOff>38100</xdr:colOff>
      <xdr:row>40</xdr:row>
      <xdr:rowOff>119507</xdr:rowOff>
    </xdr:to>
    <xdr:sp macro="" textlink="">
      <xdr:nvSpPr>
        <xdr:cNvPr id="123" name="楕円 122">
          <a:extLst>
            <a:ext uri="{FF2B5EF4-FFF2-40B4-BE49-F238E27FC236}">
              <a16:creationId xmlns:a16="http://schemas.microsoft.com/office/drawing/2014/main" id="{00000000-0008-0000-0E00-00007B000000}"/>
            </a:ext>
          </a:extLst>
        </xdr:cNvPr>
        <xdr:cNvSpPr/>
      </xdr:nvSpPr>
      <xdr:spPr>
        <a:xfrm>
          <a:off x="7670800" y="672350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68707</xdr:rowOff>
    </xdr:from>
    <xdr:to>
      <xdr:col>50</xdr:col>
      <xdr:colOff>114300</xdr:colOff>
      <xdr:row>40</xdr:row>
      <xdr:rowOff>104267</xdr:rowOff>
    </xdr:to>
    <xdr:cxnSp macro="">
      <xdr:nvCxnSpPr>
        <xdr:cNvPr id="124" name="直線コネクタ 123">
          <a:extLst>
            <a:ext uri="{FF2B5EF4-FFF2-40B4-BE49-F238E27FC236}">
              <a16:creationId xmlns:a16="http://schemas.microsoft.com/office/drawing/2014/main" id="{00000000-0008-0000-0E00-00007C000000}"/>
            </a:ext>
          </a:extLst>
        </xdr:cNvPr>
        <xdr:cNvCxnSpPr/>
      </xdr:nvCxnSpPr>
      <xdr:spPr>
        <a:xfrm>
          <a:off x="7713980" y="6774307"/>
          <a:ext cx="782320" cy="35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24274</xdr:rowOff>
    </xdr:from>
    <xdr:ext cx="469744" cy="259045"/>
    <xdr:sp macro="" textlink="">
      <xdr:nvSpPr>
        <xdr:cNvPr id="125" name="n_1aveValue【道路】&#10;一人当たり延長">
          <a:extLst>
            <a:ext uri="{FF2B5EF4-FFF2-40B4-BE49-F238E27FC236}">
              <a16:creationId xmlns:a16="http://schemas.microsoft.com/office/drawing/2014/main" id="{00000000-0008-0000-0E00-00007D000000}"/>
            </a:ext>
          </a:extLst>
        </xdr:cNvPr>
        <xdr:cNvSpPr txBox="1"/>
      </xdr:nvSpPr>
      <xdr:spPr>
        <a:xfrm>
          <a:off x="8271587" y="6394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159148</xdr:rowOff>
    </xdr:from>
    <xdr:ext cx="469744" cy="259045"/>
    <xdr:sp macro="" textlink="">
      <xdr:nvSpPr>
        <xdr:cNvPr id="126" name="n_2aveValue【道路】&#10;一人当たり延長">
          <a:extLst>
            <a:ext uri="{FF2B5EF4-FFF2-40B4-BE49-F238E27FC236}">
              <a16:creationId xmlns:a16="http://schemas.microsoft.com/office/drawing/2014/main" id="{00000000-0008-0000-0E00-00007E000000}"/>
            </a:ext>
          </a:extLst>
        </xdr:cNvPr>
        <xdr:cNvSpPr txBox="1"/>
      </xdr:nvSpPr>
      <xdr:spPr>
        <a:xfrm>
          <a:off x="7509587" y="6361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146194</xdr:rowOff>
    </xdr:from>
    <xdr:ext cx="469744" cy="259045"/>
    <xdr:sp macro="" textlink="">
      <xdr:nvSpPr>
        <xdr:cNvPr id="127" name="n_1mainValue【道路】&#10;一人当たり延長">
          <a:extLst>
            <a:ext uri="{FF2B5EF4-FFF2-40B4-BE49-F238E27FC236}">
              <a16:creationId xmlns:a16="http://schemas.microsoft.com/office/drawing/2014/main" id="{00000000-0008-0000-0E00-00007F000000}"/>
            </a:ext>
          </a:extLst>
        </xdr:cNvPr>
        <xdr:cNvSpPr txBox="1"/>
      </xdr:nvSpPr>
      <xdr:spPr>
        <a:xfrm>
          <a:off x="8271587" y="6851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110634</xdr:rowOff>
    </xdr:from>
    <xdr:ext cx="469744" cy="259045"/>
    <xdr:sp macro="" textlink="">
      <xdr:nvSpPr>
        <xdr:cNvPr id="128" name="n_2mainValue【道路】&#10;一人当たり延長">
          <a:extLst>
            <a:ext uri="{FF2B5EF4-FFF2-40B4-BE49-F238E27FC236}">
              <a16:creationId xmlns:a16="http://schemas.microsoft.com/office/drawing/2014/main" id="{00000000-0008-0000-0E00-000080000000}"/>
            </a:ext>
          </a:extLst>
        </xdr:cNvPr>
        <xdr:cNvSpPr txBox="1"/>
      </xdr:nvSpPr>
      <xdr:spPr>
        <a:xfrm>
          <a:off x="7509587" y="6816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9" name="正方形/長方形 128">
          <a:extLst>
            <a:ext uri="{FF2B5EF4-FFF2-40B4-BE49-F238E27FC236}">
              <a16:creationId xmlns:a16="http://schemas.microsoft.com/office/drawing/2014/main" id="{00000000-0008-0000-0E00-000081000000}"/>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0" name="正方形/長方形 129">
          <a:extLst>
            <a:ext uri="{FF2B5EF4-FFF2-40B4-BE49-F238E27FC236}">
              <a16:creationId xmlns:a16="http://schemas.microsoft.com/office/drawing/2014/main" id="{00000000-0008-0000-0E00-000082000000}"/>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1" name="正方形/長方形 130">
          <a:extLst>
            <a:ext uri="{FF2B5EF4-FFF2-40B4-BE49-F238E27FC236}">
              <a16:creationId xmlns:a16="http://schemas.microsoft.com/office/drawing/2014/main" id="{00000000-0008-0000-0E00-000083000000}"/>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2" name="正方形/長方形 131">
          <a:extLst>
            <a:ext uri="{FF2B5EF4-FFF2-40B4-BE49-F238E27FC236}">
              <a16:creationId xmlns:a16="http://schemas.microsoft.com/office/drawing/2014/main" id="{00000000-0008-0000-0E00-000084000000}"/>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3" name="正方形/長方形 132">
          <a:extLst>
            <a:ext uri="{FF2B5EF4-FFF2-40B4-BE49-F238E27FC236}">
              <a16:creationId xmlns:a16="http://schemas.microsoft.com/office/drawing/2014/main" id="{00000000-0008-0000-0E00-000085000000}"/>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4" name="正方形/長方形 133">
          <a:extLst>
            <a:ext uri="{FF2B5EF4-FFF2-40B4-BE49-F238E27FC236}">
              <a16:creationId xmlns:a16="http://schemas.microsoft.com/office/drawing/2014/main" id="{00000000-0008-0000-0E00-000086000000}"/>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5" name="正方形/長方形 134">
          <a:extLst>
            <a:ext uri="{FF2B5EF4-FFF2-40B4-BE49-F238E27FC236}">
              <a16:creationId xmlns:a16="http://schemas.microsoft.com/office/drawing/2014/main" id="{00000000-0008-0000-0E00-000087000000}"/>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6" name="正方形/長方形 135">
          <a:extLst>
            <a:ext uri="{FF2B5EF4-FFF2-40B4-BE49-F238E27FC236}">
              <a16:creationId xmlns:a16="http://schemas.microsoft.com/office/drawing/2014/main" id="{00000000-0008-0000-0E00-000088000000}"/>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7" name="テキスト ボックス 136">
          <a:extLst>
            <a:ext uri="{FF2B5EF4-FFF2-40B4-BE49-F238E27FC236}">
              <a16:creationId xmlns:a16="http://schemas.microsoft.com/office/drawing/2014/main" id="{00000000-0008-0000-0E00-000089000000}"/>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8" name="直線コネクタ 137">
          <a:extLst>
            <a:ext uri="{FF2B5EF4-FFF2-40B4-BE49-F238E27FC236}">
              <a16:creationId xmlns:a16="http://schemas.microsoft.com/office/drawing/2014/main" id="{00000000-0008-0000-0E00-00008A000000}"/>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39" name="テキスト ボックス 138">
          <a:extLst>
            <a:ext uri="{FF2B5EF4-FFF2-40B4-BE49-F238E27FC236}">
              <a16:creationId xmlns:a16="http://schemas.microsoft.com/office/drawing/2014/main" id="{00000000-0008-0000-0E00-00008B000000}"/>
            </a:ext>
          </a:extLst>
        </xdr:cNvPr>
        <xdr:cNvSpPr txBox="1"/>
      </xdr:nvSpPr>
      <xdr:spPr>
        <a:xfrm>
          <a:off x="336081" y="1104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40" name="直線コネクタ 139">
          <a:extLst>
            <a:ext uri="{FF2B5EF4-FFF2-40B4-BE49-F238E27FC236}">
              <a16:creationId xmlns:a16="http://schemas.microsoft.com/office/drawing/2014/main" id="{00000000-0008-0000-0E00-00008C000000}"/>
            </a:ext>
          </a:extLst>
        </xdr:cNvPr>
        <xdr:cNvCxnSpPr/>
      </xdr:nvCxnSpPr>
      <xdr:spPr>
        <a:xfrm>
          <a:off x="670560" y="10728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41" name="テキスト ボックス 140">
          <a:extLst>
            <a:ext uri="{FF2B5EF4-FFF2-40B4-BE49-F238E27FC236}">
              <a16:creationId xmlns:a16="http://schemas.microsoft.com/office/drawing/2014/main" id="{00000000-0008-0000-0E00-00008D000000}"/>
            </a:ext>
          </a:extLst>
        </xdr:cNvPr>
        <xdr:cNvSpPr txBox="1"/>
      </xdr:nvSpPr>
      <xdr:spPr>
        <a:xfrm>
          <a:off x="336081" y="10590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42" name="直線コネクタ 141">
          <a:extLst>
            <a:ext uri="{FF2B5EF4-FFF2-40B4-BE49-F238E27FC236}">
              <a16:creationId xmlns:a16="http://schemas.microsoft.com/office/drawing/2014/main" id="{00000000-0008-0000-0E00-00008E000000}"/>
            </a:ext>
          </a:extLst>
        </xdr:cNvPr>
        <xdr:cNvCxnSpPr/>
      </xdr:nvCxnSpPr>
      <xdr:spPr>
        <a:xfrm>
          <a:off x="670560" y="10283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43" name="テキスト ボックス 142">
          <a:extLst>
            <a:ext uri="{FF2B5EF4-FFF2-40B4-BE49-F238E27FC236}">
              <a16:creationId xmlns:a16="http://schemas.microsoft.com/office/drawing/2014/main" id="{00000000-0008-0000-0E00-00008F000000}"/>
            </a:ext>
          </a:extLst>
        </xdr:cNvPr>
        <xdr:cNvSpPr txBox="1"/>
      </xdr:nvSpPr>
      <xdr:spPr>
        <a:xfrm>
          <a:off x="33608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44" name="直線コネクタ 143">
          <a:extLst>
            <a:ext uri="{FF2B5EF4-FFF2-40B4-BE49-F238E27FC236}">
              <a16:creationId xmlns:a16="http://schemas.microsoft.com/office/drawing/2014/main" id="{00000000-0008-0000-0E00-000090000000}"/>
            </a:ext>
          </a:extLst>
        </xdr:cNvPr>
        <xdr:cNvCxnSpPr/>
      </xdr:nvCxnSpPr>
      <xdr:spPr>
        <a:xfrm>
          <a:off x="670560" y="98374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45" name="テキスト ボックス 144">
          <a:extLst>
            <a:ext uri="{FF2B5EF4-FFF2-40B4-BE49-F238E27FC236}">
              <a16:creationId xmlns:a16="http://schemas.microsoft.com/office/drawing/2014/main" id="{00000000-0008-0000-0E00-000091000000}"/>
            </a:ext>
          </a:extLst>
        </xdr:cNvPr>
        <xdr:cNvSpPr txBox="1"/>
      </xdr:nvSpPr>
      <xdr:spPr>
        <a:xfrm>
          <a:off x="336081" y="96990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46" name="直線コネクタ 145">
          <a:extLst>
            <a:ext uri="{FF2B5EF4-FFF2-40B4-BE49-F238E27FC236}">
              <a16:creationId xmlns:a16="http://schemas.microsoft.com/office/drawing/2014/main" id="{00000000-0008-0000-0E00-000092000000}"/>
            </a:ext>
          </a:extLst>
        </xdr:cNvPr>
        <xdr:cNvCxnSpPr/>
      </xdr:nvCxnSpPr>
      <xdr:spPr>
        <a:xfrm>
          <a:off x="670560" y="93878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47" name="テキスト ボックス 146">
          <a:extLst>
            <a:ext uri="{FF2B5EF4-FFF2-40B4-BE49-F238E27FC236}">
              <a16:creationId xmlns:a16="http://schemas.microsoft.com/office/drawing/2014/main" id="{00000000-0008-0000-0E00-000093000000}"/>
            </a:ext>
          </a:extLst>
        </xdr:cNvPr>
        <xdr:cNvSpPr txBox="1"/>
      </xdr:nvSpPr>
      <xdr:spPr>
        <a:xfrm>
          <a:off x="336081" y="9249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8" name="直線コネクタ 147">
          <a:extLst>
            <a:ext uri="{FF2B5EF4-FFF2-40B4-BE49-F238E27FC236}">
              <a16:creationId xmlns:a16="http://schemas.microsoft.com/office/drawing/2014/main" id="{00000000-0008-0000-0E00-000094000000}"/>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49" name="テキスト ボックス 148">
          <a:extLst>
            <a:ext uri="{FF2B5EF4-FFF2-40B4-BE49-F238E27FC236}">
              <a16:creationId xmlns:a16="http://schemas.microsoft.com/office/drawing/2014/main" id="{00000000-0008-0000-0E00-000095000000}"/>
            </a:ext>
          </a:extLst>
        </xdr:cNvPr>
        <xdr:cNvSpPr txBox="1"/>
      </xdr:nvSpPr>
      <xdr:spPr>
        <a:xfrm>
          <a:off x="33608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0" name="【橋りょう・トンネル】&#10;有形固定資産減価償却率グラフ枠">
          <a:extLst>
            <a:ext uri="{FF2B5EF4-FFF2-40B4-BE49-F238E27FC236}">
              <a16:creationId xmlns:a16="http://schemas.microsoft.com/office/drawing/2014/main" id="{00000000-0008-0000-0E00-000096000000}"/>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64008</xdr:rowOff>
    </xdr:from>
    <xdr:to>
      <xdr:col>24</xdr:col>
      <xdr:colOff>62865</xdr:colOff>
      <xdr:row>63</xdr:row>
      <xdr:rowOff>125730</xdr:rowOff>
    </xdr:to>
    <xdr:cxnSp macro="">
      <xdr:nvCxnSpPr>
        <xdr:cNvPr id="151" name="直線コネクタ 150">
          <a:extLst>
            <a:ext uri="{FF2B5EF4-FFF2-40B4-BE49-F238E27FC236}">
              <a16:creationId xmlns:a16="http://schemas.microsoft.com/office/drawing/2014/main" id="{00000000-0008-0000-0E00-000097000000}"/>
            </a:ext>
          </a:extLst>
        </xdr:cNvPr>
        <xdr:cNvCxnSpPr/>
      </xdr:nvCxnSpPr>
      <xdr:spPr>
        <a:xfrm flipV="1">
          <a:off x="4086225" y="9451848"/>
          <a:ext cx="0" cy="12352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129557</xdr:rowOff>
    </xdr:from>
    <xdr:ext cx="405111" cy="259045"/>
    <xdr:sp macro="" textlink="">
      <xdr:nvSpPr>
        <xdr:cNvPr id="152" name="【橋りょう・トンネル】&#10;有形固定資産減価償却率最小値テキスト">
          <a:extLst>
            <a:ext uri="{FF2B5EF4-FFF2-40B4-BE49-F238E27FC236}">
              <a16:creationId xmlns:a16="http://schemas.microsoft.com/office/drawing/2014/main" id="{00000000-0008-0000-0E00-000098000000}"/>
            </a:ext>
          </a:extLst>
        </xdr:cNvPr>
        <xdr:cNvSpPr txBox="1"/>
      </xdr:nvSpPr>
      <xdr:spPr>
        <a:xfrm>
          <a:off x="4124960" y="10690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125730</xdr:rowOff>
    </xdr:from>
    <xdr:to>
      <xdr:col>24</xdr:col>
      <xdr:colOff>152400</xdr:colOff>
      <xdr:row>63</xdr:row>
      <xdr:rowOff>125730</xdr:rowOff>
    </xdr:to>
    <xdr:cxnSp macro="">
      <xdr:nvCxnSpPr>
        <xdr:cNvPr id="153" name="直線コネクタ 152">
          <a:extLst>
            <a:ext uri="{FF2B5EF4-FFF2-40B4-BE49-F238E27FC236}">
              <a16:creationId xmlns:a16="http://schemas.microsoft.com/office/drawing/2014/main" id="{00000000-0008-0000-0E00-000099000000}"/>
            </a:ext>
          </a:extLst>
        </xdr:cNvPr>
        <xdr:cNvCxnSpPr/>
      </xdr:nvCxnSpPr>
      <xdr:spPr>
        <a:xfrm>
          <a:off x="4020820" y="106870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10685</xdr:rowOff>
    </xdr:from>
    <xdr:ext cx="405111" cy="259045"/>
    <xdr:sp macro="" textlink="">
      <xdr:nvSpPr>
        <xdr:cNvPr id="154" name="【橋りょう・トンネル】&#10;有形固定資産減価償却率最大値テキスト">
          <a:extLst>
            <a:ext uri="{FF2B5EF4-FFF2-40B4-BE49-F238E27FC236}">
              <a16:creationId xmlns:a16="http://schemas.microsoft.com/office/drawing/2014/main" id="{00000000-0008-0000-0E00-00009A000000}"/>
            </a:ext>
          </a:extLst>
        </xdr:cNvPr>
        <xdr:cNvSpPr txBox="1"/>
      </xdr:nvSpPr>
      <xdr:spPr>
        <a:xfrm>
          <a:off x="4124960" y="9230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64008</xdr:rowOff>
    </xdr:from>
    <xdr:to>
      <xdr:col>24</xdr:col>
      <xdr:colOff>152400</xdr:colOff>
      <xdr:row>56</xdr:row>
      <xdr:rowOff>64008</xdr:rowOff>
    </xdr:to>
    <xdr:cxnSp macro="">
      <xdr:nvCxnSpPr>
        <xdr:cNvPr id="155" name="直線コネクタ 154">
          <a:extLst>
            <a:ext uri="{FF2B5EF4-FFF2-40B4-BE49-F238E27FC236}">
              <a16:creationId xmlns:a16="http://schemas.microsoft.com/office/drawing/2014/main" id="{00000000-0008-0000-0E00-00009B000000}"/>
            </a:ext>
          </a:extLst>
        </xdr:cNvPr>
        <xdr:cNvCxnSpPr/>
      </xdr:nvCxnSpPr>
      <xdr:spPr>
        <a:xfrm>
          <a:off x="4020820" y="945184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57929</xdr:rowOff>
    </xdr:from>
    <xdr:ext cx="405111" cy="259045"/>
    <xdr:sp macro="" textlink="">
      <xdr:nvSpPr>
        <xdr:cNvPr id="156" name="【橋りょう・トンネル】&#10;有形固定資産減価償却率平均値テキスト">
          <a:extLst>
            <a:ext uri="{FF2B5EF4-FFF2-40B4-BE49-F238E27FC236}">
              <a16:creationId xmlns:a16="http://schemas.microsoft.com/office/drawing/2014/main" id="{00000000-0008-0000-0E00-00009C000000}"/>
            </a:ext>
          </a:extLst>
        </xdr:cNvPr>
        <xdr:cNvSpPr txBox="1"/>
      </xdr:nvSpPr>
      <xdr:spPr>
        <a:xfrm>
          <a:off x="4124960" y="99486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79502</xdr:rowOff>
    </xdr:from>
    <xdr:to>
      <xdr:col>24</xdr:col>
      <xdr:colOff>114300</xdr:colOff>
      <xdr:row>60</xdr:row>
      <xdr:rowOff>9652</xdr:rowOff>
    </xdr:to>
    <xdr:sp macro="" textlink="">
      <xdr:nvSpPr>
        <xdr:cNvPr id="157" name="フローチャート: 判断 156">
          <a:extLst>
            <a:ext uri="{FF2B5EF4-FFF2-40B4-BE49-F238E27FC236}">
              <a16:creationId xmlns:a16="http://schemas.microsoft.com/office/drawing/2014/main" id="{00000000-0008-0000-0E00-00009D000000}"/>
            </a:ext>
          </a:extLst>
        </xdr:cNvPr>
        <xdr:cNvSpPr/>
      </xdr:nvSpPr>
      <xdr:spPr>
        <a:xfrm>
          <a:off x="4036060" y="997026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97790</xdr:rowOff>
    </xdr:from>
    <xdr:to>
      <xdr:col>20</xdr:col>
      <xdr:colOff>38100</xdr:colOff>
      <xdr:row>60</xdr:row>
      <xdr:rowOff>27940</xdr:rowOff>
    </xdr:to>
    <xdr:sp macro="" textlink="">
      <xdr:nvSpPr>
        <xdr:cNvPr id="158" name="フローチャート: 判断 157">
          <a:extLst>
            <a:ext uri="{FF2B5EF4-FFF2-40B4-BE49-F238E27FC236}">
              <a16:creationId xmlns:a16="http://schemas.microsoft.com/office/drawing/2014/main" id="{00000000-0008-0000-0E00-00009E000000}"/>
            </a:ext>
          </a:extLst>
        </xdr:cNvPr>
        <xdr:cNvSpPr/>
      </xdr:nvSpPr>
      <xdr:spPr>
        <a:xfrm>
          <a:off x="3312160" y="99885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93218</xdr:rowOff>
    </xdr:from>
    <xdr:to>
      <xdr:col>15</xdr:col>
      <xdr:colOff>101600</xdr:colOff>
      <xdr:row>60</xdr:row>
      <xdr:rowOff>23368</xdr:rowOff>
    </xdr:to>
    <xdr:sp macro="" textlink="">
      <xdr:nvSpPr>
        <xdr:cNvPr id="159" name="フローチャート: 判断 158">
          <a:extLst>
            <a:ext uri="{FF2B5EF4-FFF2-40B4-BE49-F238E27FC236}">
              <a16:creationId xmlns:a16="http://schemas.microsoft.com/office/drawing/2014/main" id="{00000000-0008-0000-0E00-00009F000000}"/>
            </a:ext>
          </a:extLst>
        </xdr:cNvPr>
        <xdr:cNvSpPr/>
      </xdr:nvSpPr>
      <xdr:spPr>
        <a:xfrm>
          <a:off x="2514600" y="998397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0" name="テキスト ボックス 159">
          <a:extLst>
            <a:ext uri="{FF2B5EF4-FFF2-40B4-BE49-F238E27FC236}">
              <a16:creationId xmlns:a16="http://schemas.microsoft.com/office/drawing/2014/main" id="{00000000-0008-0000-0E00-0000A0000000}"/>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1" name="テキスト ボックス 160">
          <a:extLst>
            <a:ext uri="{FF2B5EF4-FFF2-40B4-BE49-F238E27FC236}">
              <a16:creationId xmlns:a16="http://schemas.microsoft.com/office/drawing/2014/main" id="{00000000-0008-0000-0E00-0000A1000000}"/>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2" name="テキスト ボックス 161">
          <a:extLst>
            <a:ext uri="{FF2B5EF4-FFF2-40B4-BE49-F238E27FC236}">
              <a16:creationId xmlns:a16="http://schemas.microsoft.com/office/drawing/2014/main" id="{00000000-0008-0000-0E00-0000A2000000}"/>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3" name="テキスト ボックス 162">
          <a:extLst>
            <a:ext uri="{FF2B5EF4-FFF2-40B4-BE49-F238E27FC236}">
              <a16:creationId xmlns:a16="http://schemas.microsoft.com/office/drawing/2014/main" id="{00000000-0008-0000-0E00-0000A3000000}"/>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4" name="テキスト ボックス 163">
          <a:extLst>
            <a:ext uri="{FF2B5EF4-FFF2-40B4-BE49-F238E27FC236}">
              <a16:creationId xmlns:a16="http://schemas.microsoft.com/office/drawing/2014/main" id="{00000000-0008-0000-0E00-0000A4000000}"/>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22352</xdr:rowOff>
    </xdr:from>
    <xdr:to>
      <xdr:col>24</xdr:col>
      <xdr:colOff>114300</xdr:colOff>
      <xdr:row>58</xdr:row>
      <xdr:rowOff>123952</xdr:rowOff>
    </xdr:to>
    <xdr:sp macro="" textlink="">
      <xdr:nvSpPr>
        <xdr:cNvPr id="165" name="楕円 164">
          <a:extLst>
            <a:ext uri="{FF2B5EF4-FFF2-40B4-BE49-F238E27FC236}">
              <a16:creationId xmlns:a16="http://schemas.microsoft.com/office/drawing/2014/main" id="{00000000-0008-0000-0E00-0000A5000000}"/>
            </a:ext>
          </a:extLst>
        </xdr:cNvPr>
        <xdr:cNvSpPr/>
      </xdr:nvSpPr>
      <xdr:spPr>
        <a:xfrm>
          <a:off x="4036060" y="9745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45229</xdr:rowOff>
    </xdr:from>
    <xdr:ext cx="405111" cy="259045"/>
    <xdr:sp macro="" textlink="">
      <xdr:nvSpPr>
        <xdr:cNvPr id="166" name="【橋りょう・トンネル】&#10;有形固定資産減価償却率該当値テキスト">
          <a:extLst>
            <a:ext uri="{FF2B5EF4-FFF2-40B4-BE49-F238E27FC236}">
              <a16:creationId xmlns:a16="http://schemas.microsoft.com/office/drawing/2014/main" id="{00000000-0008-0000-0E00-0000A6000000}"/>
            </a:ext>
          </a:extLst>
        </xdr:cNvPr>
        <xdr:cNvSpPr txBox="1"/>
      </xdr:nvSpPr>
      <xdr:spPr>
        <a:xfrm>
          <a:off x="4124960" y="9600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95504</xdr:rowOff>
    </xdr:from>
    <xdr:to>
      <xdr:col>20</xdr:col>
      <xdr:colOff>38100</xdr:colOff>
      <xdr:row>59</xdr:row>
      <xdr:rowOff>25654</xdr:rowOff>
    </xdr:to>
    <xdr:sp macro="" textlink="">
      <xdr:nvSpPr>
        <xdr:cNvPr id="167" name="楕円 166">
          <a:extLst>
            <a:ext uri="{FF2B5EF4-FFF2-40B4-BE49-F238E27FC236}">
              <a16:creationId xmlns:a16="http://schemas.microsoft.com/office/drawing/2014/main" id="{00000000-0008-0000-0E00-0000A7000000}"/>
            </a:ext>
          </a:extLst>
        </xdr:cNvPr>
        <xdr:cNvSpPr/>
      </xdr:nvSpPr>
      <xdr:spPr>
        <a:xfrm>
          <a:off x="3312160" y="981862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73152</xdr:rowOff>
    </xdr:from>
    <xdr:to>
      <xdr:col>24</xdr:col>
      <xdr:colOff>63500</xdr:colOff>
      <xdr:row>58</xdr:row>
      <xdr:rowOff>146304</xdr:rowOff>
    </xdr:to>
    <xdr:cxnSp macro="">
      <xdr:nvCxnSpPr>
        <xdr:cNvPr id="168" name="直線コネクタ 167">
          <a:extLst>
            <a:ext uri="{FF2B5EF4-FFF2-40B4-BE49-F238E27FC236}">
              <a16:creationId xmlns:a16="http://schemas.microsoft.com/office/drawing/2014/main" id="{00000000-0008-0000-0E00-0000A8000000}"/>
            </a:ext>
          </a:extLst>
        </xdr:cNvPr>
        <xdr:cNvCxnSpPr/>
      </xdr:nvCxnSpPr>
      <xdr:spPr>
        <a:xfrm flipV="1">
          <a:off x="3355340" y="9796272"/>
          <a:ext cx="73152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168656</xdr:rowOff>
    </xdr:from>
    <xdr:to>
      <xdr:col>15</xdr:col>
      <xdr:colOff>101600</xdr:colOff>
      <xdr:row>59</xdr:row>
      <xdr:rowOff>98806</xdr:rowOff>
    </xdr:to>
    <xdr:sp macro="" textlink="">
      <xdr:nvSpPr>
        <xdr:cNvPr id="169" name="楕円 168">
          <a:extLst>
            <a:ext uri="{FF2B5EF4-FFF2-40B4-BE49-F238E27FC236}">
              <a16:creationId xmlns:a16="http://schemas.microsoft.com/office/drawing/2014/main" id="{00000000-0008-0000-0E00-0000A9000000}"/>
            </a:ext>
          </a:extLst>
        </xdr:cNvPr>
        <xdr:cNvSpPr/>
      </xdr:nvSpPr>
      <xdr:spPr>
        <a:xfrm>
          <a:off x="2514600" y="989177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146304</xdr:rowOff>
    </xdr:from>
    <xdr:to>
      <xdr:col>19</xdr:col>
      <xdr:colOff>177800</xdr:colOff>
      <xdr:row>59</xdr:row>
      <xdr:rowOff>48006</xdr:rowOff>
    </xdr:to>
    <xdr:cxnSp macro="">
      <xdr:nvCxnSpPr>
        <xdr:cNvPr id="170" name="直線コネクタ 169">
          <a:extLst>
            <a:ext uri="{FF2B5EF4-FFF2-40B4-BE49-F238E27FC236}">
              <a16:creationId xmlns:a16="http://schemas.microsoft.com/office/drawing/2014/main" id="{00000000-0008-0000-0E00-0000AA000000}"/>
            </a:ext>
          </a:extLst>
        </xdr:cNvPr>
        <xdr:cNvCxnSpPr/>
      </xdr:nvCxnSpPr>
      <xdr:spPr>
        <a:xfrm flipV="1">
          <a:off x="2565400" y="9869424"/>
          <a:ext cx="789940" cy="69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19067</xdr:rowOff>
    </xdr:from>
    <xdr:ext cx="405111" cy="259045"/>
    <xdr:sp macro="" textlink="">
      <xdr:nvSpPr>
        <xdr:cNvPr id="171" name="n_1aveValue【橋りょう・トンネル】&#10;有形固定資産減価償却率">
          <a:extLst>
            <a:ext uri="{FF2B5EF4-FFF2-40B4-BE49-F238E27FC236}">
              <a16:creationId xmlns:a16="http://schemas.microsoft.com/office/drawing/2014/main" id="{00000000-0008-0000-0E00-0000AB000000}"/>
            </a:ext>
          </a:extLst>
        </xdr:cNvPr>
        <xdr:cNvSpPr txBox="1"/>
      </xdr:nvSpPr>
      <xdr:spPr>
        <a:xfrm>
          <a:off x="3170564" y="10077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14495</xdr:rowOff>
    </xdr:from>
    <xdr:ext cx="405111" cy="259045"/>
    <xdr:sp macro="" textlink="">
      <xdr:nvSpPr>
        <xdr:cNvPr id="172" name="n_2aveValue【橋りょう・トンネル】&#10;有形固定資産減価償却率">
          <a:extLst>
            <a:ext uri="{FF2B5EF4-FFF2-40B4-BE49-F238E27FC236}">
              <a16:creationId xmlns:a16="http://schemas.microsoft.com/office/drawing/2014/main" id="{00000000-0008-0000-0E00-0000AC000000}"/>
            </a:ext>
          </a:extLst>
        </xdr:cNvPr>
        <xdr:cNvSpPr txBox="1"/>
      </xdr:nvSpPr>
      <xdr:spPr>
        <a:xfrm>
          <a:off x="2385704" y="10072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42181</xdr:rowOff>
    </xdr:from>
    <xdr:ext cx="405111" cy="259045"/>
    <xdr:sp macro="" textlink="">
      <xdr:nvSpPr>
        <xdr:cNvPr id="173" name="n_1mainValue【橋りょう・トンネル】&#10;有形固定資産減価償却率">
          <a:extLst>
            <a:ext uri="{FF2B5EF4-FFF2-40B4-BE49-F238E27FC236}">
              <a16:creationId xmlns:a16="http://schemas.microsoft.com/office/drawing/2014/main" id="{00000000-0008-0000-0E00-0000AD000000}"/>
            </a:ext>
          </a:extLst>
        </xdr:cNvPr>
        <xdr:cNvSpPr txBox="1"/>
      </xdr:nvSpPr>
      <xdr:spPr>
        <a:xfrm>
          <a:off x="3170564" y="9597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115333</xdr:rowOff>
    </xdr:from>
    <xdr:ext cx="405111" cy="259045"/>
    <xdr:sp macro="" textlink="">
      <xdr:nvSpPr>
        <xdr:cNvPr id="174" name="n_2mainValue【橋りょう・トンネル】&#10;有形固定資産減価償却率">
          <a:extLst>
            <a:ext uri="{FF2B5EF4-FFF2-40B4-BE49-F238E27FC236}">
              <a16:creationId xmlns:a16="http://schemas.microsoft.com/office/drawing/2014/main" id="{00000000-0008-0000-0E00-0000AE000000}"/>
            </a:ext>
          </a:extLst>
        </xdr:cNvPr>
        <xdr:cNvSpPr txBox="1"/>
      </xdr:nvSpPr>
      <xdr:spPr>
        <a:xfrm>
          <a:off x="2385704" y="9670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5" name="正方形/長方形 174">
          <a:extLst>
            <a:ext uri="{FF2B5EF4-FFF2-40B4-BE49-F238E27FC236}">
              <a16:creationId xmlns:a16="http://schemas.microsoft.com/office/drawing/2014/main" id="{00000000-0008-0000-0E00-0000AF000000}"/>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6" name="正方形/長方形 175">
          <a:extLst>
            <a:ext uri="{FF2B5EF4-FFF2-40B4-BE49-F238E27FC236}">
              <a16:creationId xmlns:a16="http://schemas.microsoft.com/office/drawing/2014/main" id="{00000000-0008-0000-0E00-0000B0000000}"/>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7" name="正方形/長方形 176">
          <a:extLst>
            <a:ext uri="{FF2B5EF4-FFF2-40B4-BE49-F238E27FC236}">
              <a16:creationId xmlns:a16="http://schemas.microsoft.com/office/drawing/2014/main" id="{00000000-0008-0000-0E00-0000B1000000}"/>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8" name="正方形/長方形 177">
          <a:extLst>
            <a:ext uri="{FF2B5EF4-FFF2-40B4-BE49-F238E27FC236}">
              <a16:creationId xmlns:a16="http://schemas.microsoft.com/office/drawing/2014/main" id="{00000000-0008-0000-0E00-0000B2000000}"/>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9" name="正方形/長方形 178">
          <a:extLst>
            <a:ext uri="{FF2B5EF4-FFF2-40B4-BE49-F238E27FC236}">
              <a16:creationId xmlns:a16="http://schemas.microsoft.com/office/drawing/2014/main" id="{00000000-0008-0000-0E00-0000B3000000}"/>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0" name="正方形/長方形 179">
          <a:extLst>
            <a:ext uri="{FF2B5EF4-FFF2-40B4-BE49-F238E27FC236}">
              <a16:creationId xmlns:a16="http://schemas.microsoft.com/office/drawing/2014/main" id="{00000000-0008-0000-0E00-0000B4000000}"/>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1" name="正方形/長方形 180">
          <a:extLst>
            <a:ext uri="{FF2B5EF4-FFF2-40B4-BE49-F238E27FC236}">
              <a16:creationId xmlns:a16="http://schemas.microsoft.com/office/drawing/2014/main" id="{00000000-0008-0000-0E00-0000B5000000}"/>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2" name="正方形/長方形 181">
          <a:extLst>
            <a:ext uri="{FF2B5EF4-FFF2-40B4-BE49-F238E27FC236}">
              <a16:creationId xmlns:a16="http://schemas.microsoft.com/office/drawing/2014/main" id="{00000000-0008-0000-0E00-0000B6000000}"/>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3" name="テキスト ボックス 182">
          <a:extLst>
            <a:ext uri="{FF2B5EF4-FFF2-40B4-BE49-F238E27FC236}">
              <a16:creationId xmlns:a16="http://schemas.microsoft.com/office/drawing/2014/main" id="{00000000-0008-0000-0E00-0000B7000000}"/>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4" name="直線コネクタ 183">
          <a:extLst>
            <a:ext uri="{FF2B5EF4-FFF2-40B4-BE49-F238E27FC236}">
              <a16:creationId xmlns:a16="http://schemas.microsoft.com/office/drawing/2014/main" id="{00000000-0008-0000-0E00-0000B8000000}"/>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5" name="直線コネクタ 184">
          <a:extLst>
            <a:ext uri="{FF2B5EF4-FFF2-40B4-BE49-F238E27FC236}">
              <a16:creationId xmlns:a16="http://schemas.microsoft.com/office/drawing/2014/main" id="{00000000-0008-0000-0E00-0000B9000000}"/>
            </a:ext>
          </a:extLst>
        </xdr:cNvPr>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86" name="テキスト ボックス 185">
          <a:extLst>
            <a:ext uri="{FF2B5EF4-FFF2-40B4-BE49-F238E27FC236}">
              <a16:creationId xmlns:a16="http://schemas.microsoft.com/office/drawing/2014/main" id="{00000000-0008-0000-0E00-0000BA000000}"/>
            </a:ext>
          </a:extLst>
        </xdr:cNvPr>
        <xdr:cNvSpPr txBox="1"/>
      </xdr:nvSpPr>
      <xdr:spPr>
        <a:xfrm>
          <a:off x="5600834" y="106667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7" name="直線コネクタ 186">
          <a:extLst>
            <a:ext uri="{FF2B5EF4-FFF2-40B4-BE49-F238E27FC236}">
              <a16:creationId xmlns:a16="http://schemas.microsoft.com/office/drawing/2014/main" id="{00000000-0008-0000-0E00-0000BB000000}"/>
            </a:ext>
          </a:extLst>
        </xdr:cNvPr>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88" name="テキスト ボックス 187">
          <a:extLst>
            <a:ext uri="{FF2B5EF4-FFF2-40B4-BE49-F238E27FC236}">
              <a16:creationId xmlns:a16="http://schemas.microsoft.com/office/drawing/2014/main" id="{00000000-0008-0000-0E00-0000BC000000}"/>
            </a:ext>
          </a:extLst>
        </xdr:cNvPr>
        <xdr:cNvSpPr txBox="1"/>
      </xdr:nvSpPr>
      <xdr:spPr>
        <a:xfrm>
          <a:off x="5299921" y="102933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9" name="直線コネクタ 188">
          <a:extLst>
            <a:ext uri="{FF2B5EF4-FFF2-40B4-BE49-F238E27FC236}">
              <a16:creationId xmlns:a16="http://schemas.microsoft.com/office/drawing/2014/main" id="{00000000-0008-0000-0E00-0000BD000000}"/>
            </a:ext>
          </a:extLst>
        </xdr:cNvPr>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90" name="テキスト ボックス 189">
          <a:extLst>
            <a:ext uri="{FF2B5EF4-FFF2-40B4-BE49-F238E27FC236}">
              <a16:creationId xmlns:a16="http://schemas.microsoft.com/office/drawing/2014/main" id="{00000000-0008-0000-0E00-0000BE000000}"/>
            </a:ext>
          </a:extLst>
        </xdr:cNvPr>
        <xdr:cNvSpPr txBox="1"/>
      </xdr:nvSpPr>
      <xdr:spPr>
        <a:xfrm>
          <a:off x="5299921" y="99199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1" name="直線コネクタ 190">
          <a:extLst>
            <a:ext uri="{FF2B5EF4-FFF2-40B4-BE49-F238E27FC236}">
              <a16:creationId xmlns:a16="http://schemas.microsoft.com/office/drawing/2014/main" id="{00000000-0008-0000-0E00-0000BF000000}"/>
            </a:ext>
          </a:extLst>
        </xdr:cNvPr>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92" name="テキスト ボックス 191">
          <a:extLst>
            <a:ext uri="{FF2B5EF4-FFF2-40B4-BE49-F238E27FC236}">
              <a16:creationId xmlns:a16="http://schemas.microsoft.com/office/drawing/2014/main" id="{00000000-0008-0000-0E00-0000C0000000}"/>
            </a:ext>
          </a:extLst>
        </xdr:cNvPr>
        <xdr:cNvSpPr txBox="1"/>
      </xdr:nvSpPr>
      <xdr:spPr>
        <a:xfrm>
          <a:off x="5299921" y="95504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3" name="直線コネクタ 192">
          <a:extLst>
            <a:ext uri="{FF2B5EF4-FFF2-40B4-BE49-F238E27FC236}">
              <a16:creationId xmlns:a16="http://schemas.microsoft.com/office/drawing/2014/main" id="{00000000-0008-0000-0E00-0000C1000000}"/>
            </a:ext>
          </a:extLst>
        </xdr:cNvPr>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194" name="テキスト ボックス 193">
          <a:extLst>
            <a:ext uri="{FF2B5EF4-FFF2-40B4-BE49-F238E27FC236}">
              <a16:creationId xmlns:a16="http://schemas.microsoft.com/office/drawing/2014/main" id="{00000000-0008-0000-0E00-0000C2000000}"/>
            </a:ext>
          </a:extLst>
        </xdr:cNvPr>
        <xdr:cNvSpPr txBox="1"/>
      </xdr:nvSpPr>
      <xdr:spPr>
        <a:xfrm>
          <a:off x="5299921" y="917703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5" name="直線コネクタ 194">
          <a:extLst>
            <a:ext uri="{FF2B5EF4-FFF2-40B4-BE49-F238E27FC236}">
              <a16:creationId xmlns:a16="http://schemas.microsoft.com/office/drawing/2014/main" id="{00000000-0008-0000-0E00-0000C3000000}"/>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96" name="テキスト ボックス 195">
          <a:extLst>
            <a:ext uri="{FF2B5EF4-FFF2-40B4-BE49-F238E27FC236}">
              <a16:creationId xmlns:a16="http://schemas.microsoft.com/office/drawing/2014/main" id="{00000000-0008-0000-0E00-0000C4000000}"/>
            </a:ext>
          </a:extLst>
        </xdr:cNvPr>
        <xdr:cNvSpPr txBox="1"/>
      </xdr:nvSpPr>
      <xdr:spPr>
        <a:xfrm>
          <a:off x="5299921" y="88036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7" name="【橋りょう・トンネル】&#10;一人当たり有形固定資産（償却資産）額グラフ枠">
          <a:extLst>
            <a:ext uri="{FF2B5EF4-FFF2-40B4-BE49-F238E27FC236}">
              <a16:creationId xmlns:a16="http://schemas.microsoft.com/office/drawing/2014/main" id="{00000000-0008-0000-0E00-0000C5000000}"/>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117032</xdr:rowOff>
    </xdr:from>
    <xdr:to>
      <xdr:col>54</xdr:col>
      <xdr:colOff>189865</xdr:colOff>
      <xdr:row>63</xdr:row>
      <xdr:rowOff>110863</xdr:rowOff>
    </xdr:to>
    <xdr:cxnSp macro="">
      <xdr:nvCxnSpPr>
        <xdr:cNvPr id="198" name="直線コネクタ 197">
          <a:extLst>
            <a:ext uri="{FF2B5EF4-FFF2-40B4-BE49-F238E27FC236}">
              <a16:creationId xmlns:a16="http://schemas.microsoft.com/office/drawing/2014/main" id="{00000000-0008-0000-0E00-0000C6000000}"/>
            </a:ext>
          </a:extLst>
        </xdr:cNvPr>
        <xdr:cNvCxnSpPr/>
      </xdr:nvCxnSpPr>
      <xdr:spPr>
        <a:xfrm flipV="1">
          <a:off x="9219565" y="9504872"/>
          <a:ext cx="0" cy="1167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114690</xdr:rowOff>
    </xdr:from>
    <xdr:ext cx="534377" cy="259045"/>
    <xdr:sp macro="" textlink="">
      <xdr:nvSpPr>
        <xdr:cNvPr id="199" name="【橋りょう・トンネル】&#10;一人当たり有形固定資産（償却資産）額最小値テキスト">
          <a:extLst>
            <a:ext uri="{FF2B5EF4-FFF2-40B4-BE49-F238E27FC236}">
              <a16:creationId xmlns:a16="http://schemas.microsoft.com/office/drawing/2014/main" id="{00000000-0008-0000-0E00-0000C7000000}"/>
            </a:ext>
          </a:extLst>
        </xdr:cNvPr>
        <xdr:cNvSpPr txBox="1"/>
      </xdr:nvSpPr>
      <xdr:spPr>
        <a:xfrm>
          <a:off x="9258300" y="1067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110863</xdr:rowOff>
    </xdr:from>
    <xdr:to>
      <xdr:col>55</xdr:col>
      <xdr:colOff>88900</xdr:colOff>
      <xdr:row>63</xdr:row>
      <xdr:rowOff>110863</xdr:rowOff>
    </xdr:to>
    <xdr:cxnSp macro="">
      <xdr:nvCxnSpPr>
        <xdr:cNvPr id="200" name="直線コネクタ 199">
          <a:extLst>
            <a:ext uri="{FF2B5EF4-FFF2-40B4-BE49-F238E27FC236}">
              <a16:creationId xmlns:a16="http://schemas.microsoft.com/office/drawing/2014/main" id="{00000000-0008-0000-0E00-0000C8000000}"/>
            </a:ext>
          </a:extLst>
        </xdr:cNvPr>
        <xdr:cNvCxnSpPr/>
      </xdr:nvCxnSpPr>
      <xdr:spPr>
        <a:xfrm>
          <a:off x="9154160" y="1067218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63709</xdr:rowOff>
    </xdr:from>
    <xdr:ext cx="599010" cy="259045"/>
    <xdr:sp macro="" textlink="">
      <xdr:nvSpPr>
        <xdr:cNvPr id="201" name="【橋りょう・トンネル】&#10;一人当たり有形固定資産（償却資産）額最大値テキスト">
          <a:extLst>
            <a:ext uri="{FF2B5EF4-FFF2-40B4-BE49-F238E27FC236}">
              <a16:creationId xmlns:a16="http://schemas.microsoft.com/office/drawing/2014/main" id="{00000000-0008-0000-0E00-0000C9000000}"/>
            </a:ext>
          </a:extLst>
        </xdr:cNvPr>
        <xdr:cNvSpPr txBox="1"/>
      </xdr:nvSpPr>
      <xdr:spPr>
        <a:xfrm>
          <a:off x="9258300" y="9283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117032</xdr:rowOff>
    </xdr:from>
    <xdr:to>
      <xdr:col>55</xdr:col>
      <xdr:colOff>88900</xdr:colOff>
      <xdr:row>56</xdr:row>
      <xdr:rowOff>117032</xdr:rowOff>
    </xdr:to>
    <xdr:cxnSp macro="">
      <xdr:nvCxnSpPr>
        <xdr:cNvPr id="202" name="直線コネクタ 201">
          <a:extLst>
            <a:ext uri="{FF2B5EF4-FFF2-40B4-BE49-F238E27FC236}">
              <a16:creationId xmlns:a16="http://schemas.microsoft.com/office/drawing/2014/main" id="{00000000-0008-0000-0E00-0000CA000000}"/>
            </a:ext>
          </a:extLst>
        </xdr:cNvPr>
        <xdr:cNvCxnSpPr/>
      </xdr:nvCxnSpPr>
      <xdr:spPr>
        <a:xfrm>
          <a:off x="9154160" y="950487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128824</xdr:rowOff>
    </xdr:from>
    <xdr:ext cx="599010" cy="259045"/>
    <xdr:sp macro="" textlink="">
      <xdr:nvSpPr>
        <xdr:cNvPr id="203" name="【橋りょう・トンネル】&#10;一人当たり有形固定資産（償却資産）額平均値テキスト">
          <a:extLst>
            <a:ext uri="{FF2B5EF4-FFF2-40B4-BE49-F238E27FC236}">
              <a16:creationId xmlns:a16="http://schemas.microsoft.com/office/drawing/2014/main" id="{00000000-0008-0000-0E00-0000CB000000}"/>
            </a:ext>
          </a:extLst>
        </xdr:cNvPr>
        <xdr:cNvSpPr txBox="1"/>
      </xdr:nvSpPr>
      <xdr:spPr>
        <a:xfrm>
          <a:off x="9258300" y="1018722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105947</xdr:rowOff>
    </xdr:from>
    <xdr:to>
      <xdr:col>55</xdr:col>
      <xdr:colOff>50800</xdr:colOff>
      <xdr:row>62</xdr:row>
      <xdr:rowOff>36097</xdr:rowOff>
    </xdr:to>
    <xdr:sp macro="" textlink="">
      <xdr:nvSpPr>
        <xdr:cNvPr id="204" name="フローチャート: 判断 203">
          <a:extLst>
            <a:ext uri="{FF2B5EF4-FFF2-40B4-BE49-F238E27FC236}">
              <a16:creationId xmlns:a16="http://schemas.microsoft.com/office/drawing/2014/main" id="{00000000-0008-0000-0E00-0000CC000000}"/>
            </a:ext>
          </a:extLst>
        </xdr:cNvPr>
        <xdr:cNvSpPr/>
      </xdr:nvSpPr>
      <xdr:spPr>
        <a:xfrm>
          <a:off x="9192260" y="1033198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66220</xdr:rowOff>
    </xdr:from>
    <xdr:to>
      <xdr:col>50</xdr:col>
      <xdr:colOff>165100</xdr:colOff>
      <xdr:row>61</xdr:row>
      <xdr:rowOff>167820</xdr:rowOff>
    </xdr:to>
    <xdr:sp macro="" textlink="">
      <xdr:nvSpPr>
        <xdr:cNvPr id="205" name="フローチャート: 判断 204">
          <a:extLst>
            <a:ext uri="{FF2B5EF4-FFF2-40B4-BE49-F238E27FC236}">
              <a16:creationId xmlns:a16="http://schemas.microsoft.com/office/drawing/2014/main" id="{00000000-0008-0000-0E00-0000CD000000}"/>
            </a:ext>
          </a:extLst>
        </xdr:cNvPr>
        <xdr:cNvSpPr/>
      </xdr:nvSpPr>
      <xdr:spPr>
        <a:xfrm>
          <a:off x="8445500" y="1029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78846</xdr:rowOff>
    </xdr:from>
    <xdr:to>
      <xdr:col>46</xdr:col>
      <xdr:colOff>38100</xdr:colOff>
      <xdr:row>62</xdr:row>
      <xdr:rowOff>8996</xdr:rowOff>
    </xdr:to>
    <xdr:sp macro="" textlink="">
      <xdr:nvSpPr>
        <xdr:cNvPr id="206" name="フローチャート: 判断 205">
          <a:extLst>
            <a:ext uri="{FF2B5EF4-FFF2-40B4-BE49-F238E27FC236}">
              <a16:creationId xmlns:a16="http://schemas.microsoft.com/office/drawing/2014/main" id="{00000000-0008-0000-0E00-0000CE000000}"/>
            </a:ext>
          </a:extLst>
        </xdr:cNvPr>
        <xdr:cNvSpPr/>
      </xdr:nvSpPr>
      <xdr:spPr>
        <a:xfrm>
          <a:off x="7670800" y="1030488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7" name="テキスト ボックス 206">
          <a:extLst>
            <a:ext uri="{FF2B5EF4-FFF2-40B4-BE49-F238E27FC236}">
              <a16:creationId xmlns:a16="http://schemas.microsoft.com/office/drawing/2014/main" id="{00000000-0008-0000-0E00-0000CF000000}"/>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8" name="テキスト ボックス 207">
          <a:extLst>
            <a:ext uri="{FF2B5EF4-FFF2-40B4-BE49-F238E27FC236}">
              <a16:creationId xmlns:a16="http://schemas.microsoft.com/office/drawing/2014/main" id="{00000000-0008-0000-0E00-0000D0000000}"/>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9" name="テキスト ボックス 208">
          <a:extLst>
            <a:ext uri="{FF2B5EF4-FFF2-40B4-BE49-F238E27FC236}">
              <a16:creationId xmlns:a16="http://schemas.microsoft.com/office/drawing/2014/main" id="{00000000-0008-0000-0E00-0000D1000000}"/>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0" name="テキスト ボックス 209">
          <a:extLst>
            <a:ext uri="{FF2B5EF4-FFF2-40B4-BE49-F238E27FC236}">
              <a16:creationId xmlns:a16="http://schemas.microsoft.com/office/drawing/2014/main" id="{00000000-0008-0000-0E00-0000D2000000}"/>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1" name="テキスト ボックス 210">
          <a:extLst>
            <a:ext uri="{FF2B5EF4-FFF2-40B4-BE49-F238E27FC236}">
              <a16:creationId xmlns:a16="http://schemas.microsoft.com/office/drawing/2014/main" id="{00000000-0008-0000-0E00-0000D3000000}"/>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122749</xdr:rowOff>
    </xdr:from>
    <xdr:to>
      <xdr:col>55</xdr:col>
      <xdr:colOff>50800</xdr:colOff>
      <xdr:row>63</xdr:row>
      <xdr:rowOff>52899</xdr:rowOff>
    </xdr:to>
    <xdr:sp macro="" textlink="">
      <xdr:nvSpPr>
        <xdr:cNvPr id="212" name="楕円 211">
          <a:extLst>
            <a:ext uri="{FF2B5EF4-FFF2-40B4-BE49-F238E27FC236}">
              <a16:creationId xmlns:a16="http://schemas.microsoft.com/office/drawing/2014/main" id="{00000000-0008-0000-0E00-0000D4000000}"/>
            </a:ext>
          </a:extLst>
        </xdr:cNvPr>
        <xdr:cNvSpPr/>
      </xdr:nvSpPr>
      <xdr:spPr>
        <a:xfrm>
          <a:off x="9192260" y="1051642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37676</xdr:rowOff>
    </xdr:from>
    <xdr:ext cx="534377" cy="259045"/>
    <xdr:sp macro="" textlink="">
      <xdr:nvSpPr>
        <xdr:cNvPr id="213" name="【橋りょう・トンネル】&#10;一人当たり有形固定資産（償却資産）額該当値テキスト">
          <a:extLst>
            <a:ext uri="{FF2B5EF4-FFF2-40B4-BE49-F238E27FC236}">
              <a16:creationId xmlns:a16="http://schemas.microsoft.com/office/drawing/2014/main" id="{00000000-0008-0000-0E00-0000D5000000}"/>
            </a:ext>
          </a:extLst>
        </xdr:cNvPr>
        <xdr:cNvSpPr txBox="1"/>
      </xdr:nvSpPr>
      <xdr:spPr>
        <a:xfrm>
          <a:off x="9258300" y="10431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123744</xdr:rowOff>
    </xdr:from>
    <xdr:to>
      <xdr:col>50</xdr:col>
      <xdr:colOff>165100</xdr:colOff>
      <xdr:row>63</xdr:row>
      <xdr:rowOff>53894</xdr:rowOff>
    </xdr:to>
    <xdr:sp macro="" textlink="">
      <xdr:nvSpPr>
        <xdr:cNvPr id="214" name="楕円 213">
          <a:extLst>
            <a:ext uri="{FF2B5EF4-FFF2-40B4-BE49-F238E27FC236}">
              <a16:creationId xmlns:a16="http://schemas.microsoft.com/office/drawing/2014/main" id="{00000000-0008-0000-0E00-0000D6000000}"/>
            </a:ext>
          </a:extLst>
        </xdr:cNvPr>
        <xdr:cNvSpPr/>
      </xdr:nvSpPr>
      <xdr:spPr>
        <a:xfrm>
          <a:off x="8445500" y="1051742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2099</xdr:rowOff>
    </xdr:from>
    <xdr:to>
      <xdr:col>55</xdr:col>
      <xdr:colOff>0</xdr:colOff>
      <xdr:row>63</xdr:row>
      <xdr:rowOff>3094</xdr:rowOff>
    </xdr:to>
    <xdr:cxnSp macro="">
      <xdr:nvCxnSpPr>
        <xdr:cNvPr id="215" name="直線コネクタ 214">
          <a:extLst>
            <a:ext uri="{FF2B5EF4-FFF2-40B4-BE49-F238E27FC236}">
              <a16:creationId xmlns:a16="http://schemas.microsoft.com/office/drawing/2014/main" id="{00000000-0008-0000-0E00-0000D7000000}"/>
            </a:ext>
          </a:extLst>
        </xdr:cNvPr>
        <xdr:cNvCxnSpPr/>
      </xdr:nvCxnSpPr>
      <xdr:spPr>
        <a:xfrm flipV="1">
          <a:off x="8496300" y="10563419"/>
          <a:ext cx="723900" cy="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124350</xdr:rowOff>
    </xdr:from>
    <xdr:to>
      <xdr:col>46</xdr:col>
      <xdr:colOff>38100</xdr:colOff>
      <xdr:row>63</xdr:row>
      <xdr:rowOff>54500</xdr:rowOff>
    </xdr:to>
    <xdr:sp macro="" textlink="">
      <xdr:nvSpPr>
        <xdr:cNvPr id="216" name="楕円 215">
          <a:extLst>
            <a:ext uri="{FF2B5EF4-FFF2-40B4-BE49-F238E27FC236}">
              <a16:creationId xmlns:a16="http://schemas.microsoft.com/office/drawing/2014/main" id="{00000000-0008-0000-0E00-0000D8000000}"/>
            </a:ext>
          </a:extLst>
        </xdr:cNvPr>
        <xdr:cNvSpPr/>
      </xdr:nvSpPr>
      <xdr:spPr>
        <a:xfrm>
          <a:off x="7670800" y="105180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3094</xdr:rowOff>
    </xdr:from>
    <xdr:to>
      <xdr:col>50</xdr:col>
      <xdr:colOff>114300</xdr:colOff>
      <xdr:row>63</xdr:row>
      <xdr:rowOff>3700</xdr:rowOff>
    </xdr:to>
    <xdr:cxnSp macro="">
      <xdr:nvCxnSpPr>
        <xdr:cNvPr id="217" name="直線コネクタ 216">
          <a:extLst>
            <a:ext uri="{FF2B5EF4-FFF2-40B4-BE49-F238E27FC236}">
              <a16:creationId xmlns:a16="http://schemas.microsoft.com/office/drawing/2014/main" id="{00000000-0008-0000-0E00-0000D9000000}"/>
            </a:ext>
          </a:extLst>
        </xdr:cNvPr>
        <xdr:cNvCxnSpPr/>
      </xdr:nvCxnSpPr>
      <xdr:spPr>
        <a:xfrm flipV="1">
          <a:off x="7713980" y="10564414"/>
          <a:ext cx="782320" cy="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12897</xdr:rowOff>
    </xdr:from>
    <xdr:ext cx="599010" cy="259045"/>
    <xdr:sp macro="" textlink="">
      <xdr:nvSpPr>
        <xdr:cNvPr id="218" name="n_1aveValue【橋りょう・トンネル】&#10;一人当たり有形固定資産（償却資産）額">
          <a:extLst>
            <a:ext uri="{FF2B5EF4-FFF2-40B4-BE49-F238E27FC236}">
              <a16:creationId xmlns:a16="http://schemas.microsoft.com/office/drawing/2014/main" id="{00000000-0008-0000-0E00-0000DA000000}"/>
            </a:ext>
          </a:extLst>
        </xdr:cNvPr>
        <xdr:cNvSpPr txBox="1"/>
      </xdr:nvSpPr>
      <xdr:spPr>
        <a:xfrm>
          <a:off x="8214575" y="10071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25523</xdr:rowOff>
    </xdr:from>
    <xdr:ext cx="599010" cy="259045"/>
    <xdr:sp macro="" textlink="">
      <xdr:nvSpPr>
        <xdr:cNvPr id="219" name="n_2aveValue【橋りょう・トンネル】&#10;一人当たり有形固定資産（償却資産）額">
          <a:extLst>
            <a:ext uri="{FF2B5EF4-FFF2-40B4-BE49-F238E27FC236}">
              <a16:creationId xmlns:a16="http://schemas.microsoft.com/office/drawing/2014/main" id="{00000000-0008-0000-0E00-0000DB000000}"/>
            </a:ext>
          </a:extLst>
        </xdr:cNvPr>
        <xdr:cNvSpPr txBox="1"/>
      </xdr:nvSpPr>
      <xdr:spPr>
        <a:xfrm>
          <a:off x="7444955" y="10083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45021</xdr:rowOff>
    </xdr:from>
    <xdr:ext cx="534377" cy="259045"/>
    <xdr:sp macro="" textlink="">
      <xdr:nvSpPr>
        <xdr:cNvPr id="220" name="n_1mainValue【橋りょう・トンネル】&#10;一人当たり有形固定資産（償却資産）額">
          <a:extLst>
            <a:ext uri="{FF2B5EF4-FFF2-40B4-BE49-F238E27FC236}">
              <a16:creationId xmlns:a16="http://schemas.microsoft.com/office/drawing/2014/main" id="{00000000-0008-0000-0E00-0000DC000000}"/>
            </a:ext>
          </a:extLst>
        </xdr:cNvPr>
        <xdr:cNvSpPr txBox="1"/>
      </xdr:nvSpPr>
      <xdr:spPr>
        <a:xfrm>
          <a:off x="8239271" y="10606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45627</xdr:rowOff>
    </xdr:from>
    <xdr:ext cx="534377" cy="259045"/>
    <xdr:sp macro="" textlink="">
      <xdr:nvSpPr>
        <xdr:cNvPr id="221" name="n_2mainValue【橋りょう・トンネル】&#10;一人当たり有形固定資産（償却資産）額">
          <a:extLst>
            <a:ext uri="{FF2B5EF4-FFF2-40B4-BE49-F238E27FC236}">
              <a16:creationId xmlns:a16="http://schemas.microsoft.com/office/drawing/2014/main" id="{00000000-0008-0000-0E00-0000DD000000}"/>
            </a:ext>
          </a:extLst>
        </xdr:cNvPr>
        <xdr:cNvSpPr txBox="1"/>
      </xdr:nvSpPr>
      <xdr:spPr>
        <a:xfrm>
          <a:off x="7477271" y="10606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2" name="正方形/長方形 221">
          <a:extLst>
            <a:ext uri="{FF2B5EF4-FFF2-40B4-BE49-F238E27FC236}">
              <a16:creationId xmlns:a16="http://schemas.microsoft.com/office/drawing/2014/main" id="{00000000-0008-0000-0E00-0000DE000000}"/>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3" name="正方形/長方形 222">
          <a:extLst>
            <a:ext uri="{FF2B5EF4-FFF2-40B4-BE49-F238E27FC236}">
              <a16:creationId xmlns:a16="http://schemas.microsoft.com/office/drawing/2014/main" id="{00000000-0008-0000-0E00-0000DF000000}"/>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4" name="正方形/長方形 223">
          <a:extLst>
            <a:ext uri="{FF2B5EF4-FFF2-40B4-BE49-F238E27FC236}">
              <a16:creationId xmlns:a16="http://schemas.microsoft.com/office/drawing/2014/main" id="{00000000-0008-0000-0E00-0000E0000000}"/>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5" name="正方形/長方形 224">
          <a:extLst>
            <a:ext uri="{FF2B5EF4-FFF2-40B4-BE49-F238E27FC236}">
              <a16:creationId xmlns:a16="http://schemas.microsoft.com/office/drawing/2014/main" id="{00000000-0008-0000-0E00-0000E1000000}"/>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6" name="正方形/長方形 225">
          <a:extLst>
            <a:ext uri="{FF2B5EF4-FFF2-40B4-BE49-F238E27FC236}">
              <a16:creationId xmlns:a16="http://schemas.microsoft.com/office/drawing/2014/main" id="{00000000-0008-0000-0E00-0000E2000000}"/>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7" name="正方形/長方形 226">
          <a:extLst>
            <a:ext uri="{FF2B5EF4-FFF2-40B4-BE49-F238E27FC236}">
              <a16:creationId xmlns:a16="http://schemas.microsoft.com/office/drawing/2014/main" id="{00000000-0008-0000-0E00-0000E3000000}"/>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8" name="正方形/長方形 227">
          <a:extLst>
            <a:ext uri="{FF2B5EF4-FFF2-40B4-BE49-F238E27FC236}">
              <a16:creationId xmlns:a16="http://schemas.microsoft.com/office/drawing/2014/main" id="{00000000-0008-0000-0E00-0000E4000000}"/>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9" name="正方形/長方形 228">
          <a:extLst>
            <a:ext uri="{FF2B5EF4-FFF2-40B4-BE49-F238E27FC236}">
              <a16:creationId xmlns:a16="http://schemas.microsoft.com/office/drawing/2014/main" id="{00000000-0008-0000-0E00-0000E5000000}"/>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0" name="テキスト ボックス 229">
          <a:extLst>
            <a:ext uri="{FF2B5EF4-FFF2-40B4-BE49-F238E27FC236}">
              <a16:creationId xmlns:a16="http://schemas.microsoft.com/office/drawing/2014/main" id="{00000000-0008-0000-0E00-0000E6000000}"/>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1" name="直線コネクタ 230">
          <a:extLst>
            <a:ext uri="{FF2B5EF4-FFF2-40B4-BE49-F238E27FC236}">
              <a16:creationId xmlns:a16="http://schemas.microsoft.com/office/drawing/2014/main" id="{00000000-0008-0000-0E00-0000E7000000}"/>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32" name="テキスト ボックス 231">
          <a:extLst>
            <a:ext uri="{FF2B5EF4-FFF2-40B4-BE49-F238E27FC236}">
              <a16:creationId xmlns:a16="http://schemas.microsoft.com/office/drawing/2014/main" id="{00000000-0008-0000-0E00-0000E8000000}"/>
            </a:ext>
          </a:extLst>
        </xdr:cNvPr>
        <xdr:cNvSpPr txBox="1"/>
      </xdr:nvSpPr>
      <xdr:spPr>
        <a:xfrm>
          <a:off x="336081" y="147624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3" name="直線コネクタ 232">
          <a:extLst>
            <a:ext uri="{FF2B5EF4-FFF2-40B4-BE49-F238E27FC236}">
              <a16:creationId xmlns:a16="http://schemas.microsoft.com/office/drawing/2014/main" id="{00000000-0008-0000-0E00-0000E9000000}"/>
            </a:ext>
          </a:extLst>
        </xdr:cNvPr>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4" name="テキスト ボックス 233">
          <a:extLst>
            <a:ext uri="{FF2B5EF4-FFF2-40B4-BE49-F238E27FC236}">
              <a16:creationId xmlns:a16="http://schemas.microsoft.com/office/drawing/2014/main" id="{00000000-0008-0000-0E00-0000EA000000}"/>
            </a:ext>
          </a:extLst>
        </xdr:cNvPr>
        <xdr:cNvSpPr txBox="1"/>
      </xdr:nvSpPr>
      <xdr:spPr>
        <a:xfrm>
          <a:off x="336081" y="14392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5" name="直線コネクタ 234">
          <a:extLst>
            <a:ext uri="{FF2B5EF4-FFF2-40B4-BE49-F238E27FC236}">
              <a16:creationId xmlns:a16="http://schemas.microsoft.com/office/drawing/2014/main" id="{00000000-0008-0000-0E00-0000EB000000}"/>
            </a:ext>
          </a:extLst>
        </xdr:cNvPr>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6" name="テキスト ボックス 235">
          <a:extLst>
            <a:ext uri="{FF2B5EF4-FFF2-40B4-BE49-F238E27FC236}">
              <a16:creationId xmlns:a16="http://schemas.microsoft.com/office/drawing/2014/main" id="{00000000-0008-0000-0E00-0000EC000000}"/>
            </a:ext>
          </a:extLst>
        </xdr:cNvPr>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7" name="直線コネクタ 236">
          <a:extLst>
            <a:ext uri="{FF2B5EF4-FFF2-40B4-BE49-F238E27FC236}">
              <a16:creationId xmlns:a16="http://schemas.microsoft.com/office/drawing/2014/main" id="{00000000-0008-0000-0E00-0000ED000000}"/>
            </a:ext>
          </a:extLst>
        </xdr:cNvPr>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8" name="テキスト ボックス 237">
          <a:extLst>
            <a:ext uri="{FF2B5EF4-FFF2-40B4-BE49-F238E27FC236}">
              <a16:creationId xmlns:a16="http://schemas.microsoft.com/office/drawing/2014/main" id="{00000000-0008-0000-0E00-0000EE000000}"/>
            </a:ext>
          </a:extLst>
        </xdr:cNvPr>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39" name="直線コネクタ 238">
          <a:extLst>
            <a:ext uri="{FF2B5EF4-FFF2-40B4-BE49-F238E27FC236}">
              <a16:creationId xmlns:a16="http://schemas.microsoft.com/office/drawing/2014/main" id="{00000000-0008-0000-0E00-0000EF000000}"/>
            </a:ext>
          </a:extLst>
        </xdr:cNvPr>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0" name="テキスト ボックス 239">
          <a:extLst>
            <a:ext uri="{FF2B5EF4-FFF2-40B4-BE49-F238E27FC236}">
              <a16:creationId xmlns:a16="http://schemas.microsoft.com/office/drawing/2014/main" id="{00000000-0008-0000-0E00-0000F0000000}"/>
            </a:ext>
          </a:extLst>
        </xdr:cNvPr>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1" name="直線コネクタ 240">
          <a:extLst>
            <a:ext uri="{FF2B5EF4-FFF2-40B4-BE49-F238E27FC236}">
              <a16:creationId xmlns:a16="http://schemas.microsoft.com/office/drawing/2014/main" id="{00000000-0008-0000-0E00-0000F1000000}"/>
            </a:ext>
          </a:extLst>
        </xdr:cNvPr>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42" name="テキスト ボックス 241">
          <a:extLst>
            <a:ext uri="{FF2B5EF4-FFF2-40B4-BE49-F238E27FC236}">
              <a16:creationId xmlns:a16="http://schemas.microsoft.com/office/drawing/2014/main" id="{00000000-0008-0000-0E00-0000F2000000}"/>
            </a:ext>
          </a:extLst>
        </xdr:cNvPr>
        <xdr:cNvSpPr txBox="1"/>
      </xdr:nvSpPr>
      <xdr:spPr>
        <a:xfrm>
          <a:off x="33608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3" name="直線コネクタ 242">
          <a:extLst>
            <a:ext uri="{FF2B5EF4-FFF2-40B4-BE49-F238E27FC236}">
              <a16:creationId xmlns:a16="http://schemas.microsoft.com/office/drawing/2014/main" id="{00000000-0008-0000-0E00-0000F3000000}"/>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44" name="テキスト ボックス 243">
          <a:extLst>
            <a:ext uri="{FF2B5EF4-FFF2-40B4-BE49-F238E27FC236}">
              <a16:creationId xmlns:a16="http://schemas.microsoft.com/office/drawing/2014/main" id="{00000000-0008-0000-0E00-0000F4000000}"/>
            </a:ext>
          </a:extLst>
        </xdr:cNvPr>
        <xdr:cNvSpPr txBox="1"/>
      </xdr:nvSpPr>
      <xdr:spPr>
        <a:xfrm>
          <a:off x="336081" y="125298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5" name="【公営住宅】&#10;有形固定資産減価償却率グラフ枠">
          <a:extLst>
            <a:ext uri="{FF2B5EF4-FFF2-40B4-BE49-F238E27FC236}">
              <a16:creationId xmlns:a16="http://schemas.microsoft.com/office/drawing/2014/main" id="{00000000-0008-0000-0E00-0000F5000000}"/>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160020</xdr:rowOff>
    </xdr:from>
    <xdr:to>
      <xdr:col>24</xdr:col>
      <xdr:colOff>62865</xdr:colOff>
      <xdr:row>87</xdr:row>
      <xdr:rowOff>22861</xdr:rowOff>
    </xdr:to>
    <xdr:cxnSp macro="">
      <xdr:nvCxnSpPr>
        <xdr:cNvPr id="246" name="直線コネクタ 245">
          <a:extLst>
            <a:ext uri="{FF2B5EF4-FFF2-40B4-BE49-F238E27FC236}">
              <a16:creationId xmlns:a16="http://schemas.microsoft.com/office/drawing/2014/main" id="{00000000-0008-0000-0E00-0000F6000000}"/>
            </a:ext>
          </a:extLst>
        </xdr:cNvPr>
        <xdr:cNvCxnSpPr/>
      </xdr:nvCxnSpPr>
      <xdr:spPr>
        <a:xfrm flipV="1">
          <a:off x="4086225" y="13068300"/>
          <a:ext cx="0" cy="15392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26688</xdr:rowOff>
    </xdr:from>
    <xdr:ext cx="405111" cy="259045"/>
    <xdr:sp macro="" textlink="">
      <xdr:nvSpPr>
        <xdr:cNvPr id="247" name="【公営住宅】&#10;有形固定資産減価償却率最小値テキスト">
          <a:extLst>
            <a:ext uri="{FF2B5EF4-FFF2-40B4-BE49-F238E27FC236}">
              <a16:creationId xmlns:a16="http://schemas.microsoft.com/office/drawing/2014/main" id="{00000000-0008-0000-0E00-0000F7000000}"/>
            </a:ext>
          </a:extLst>
        </xdr:cNvPr>
        <xdr:cNvSpPr txBox="1"/>
      </xdr:nvSpPr>
      <xdr:spPr>
        <a:xfrm>
          <a:off x="4124960" y="146113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87</xdr:row>
      <xdr:rowOff>22861</xdr:rowOff>
    </xdr:from>
    <xdr:to>
      <xdr:col>24</xdr:col>
      <xdr:colOff>152400</xdr:colOff>
      <xdr:row>87</xdr:row>
      <xdr:rowOff>22861</xdr:rowOff>
    </xdr:to>
    <xdr:cxnSp macro="">
      <xdr:nvCxnSpPr>
        <xdr:cNvPr id="248" name="直線コネクタ 247">
          <a:extLst>
            <a:ext uri="{FF2B5EF4-FFF2-40B4-BE49-F238E27FC236}">
              <a16:creationId xmlns:a16="http://schemas.microsoft.com/office/drawing/2014/main" id="{00000000-0008-0000-0E00-0000F8000000}"/>
            </a:ext>
          </a:extLst>
        </xdr:cNvPr>
        <xdr:cNvCxnSpPr/>
      </xdr:nvCxnSpPr>
      <xdr:spPr>
        <a:xfrm>
          <a:off x="4020820" y="1460754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106697</xdr:rowOff>
    </xdr:from>
    <xdr:ext cx="405111" cy="259045"/>
    <xdr:sp macro="" textlink="">
      <xdr:nvSpPr>
        <xdr:cNvPr id="249" name="【公営住宅】&#10;有形固定資産減価償却率最大値テキスト">
          <a:extLst>
            <a:ext uri="{FF2B5EF4-FFF2-40B4-BE49-F238E27FC236}">
              <a16:creationId xmlns:a16="http://schemas.microsoft.com/office/drawing/2014/main" id="{00000000-0008-0000-0E00-0000F9000000}"/>
            </a:ext>
          </a:extLst>
        </xdr:cNvPr>
        <xdr:cNvSpPr txBox="1"/>
      </xdr:nvSpPr>
      <xdr:spPr>
        <a:xfrm>
          <a:off x="4124960" y="12847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160020</xdr:rowOff>
    </xdr:from>
    <xdr:to>
      <xdr:col>24</xdr:col>
      <xdr:colOff>152400</xdr:colOff>
      <xdr:row>77</xdr:row>
      <xdr:rowOff>160020</xdr:rowOff>
    </xdr:to>
    <xdr:cxnSp macro="">
      <xdr:nvCxnSpPr>
        <xdr:cNvPr id="250" name="直線コネクタ 249">
          <a:extLst>
            <a:ext uri="{FF2B5EF4-FFF2-40B4-BE49-F238E27FC236}">
              <a16:creationId xmlns:a16="http://schemas.microsoft.com/office/drawing/2014/main" id="{00000000-0008-0000-0E00-0000FA000000}"/>
            </a:ext>
          </a:extLst>
        </xdr:cNvPr>
        <xdr:cNvCxnSpPr/>
      </xdr:nvCxnSpPr>
      <xdr:spPr>
        <a:xfrm>
          <a:off x="4020820" y="130683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57166</xdr:rowOff>
    </xdr:from>
    <xdr:ext cx="405111" cy="259045"/>
    <xdr:sp macro="" textlink="">
      <xdr:nvSpPr>
        <xdr:cNvPr id="251" name="【公営住宅】&#10;有形固定資産減価償却率平均値テキスト">
          <a:extLst>
            <a:ext uri="{FF2B5EF4-FFF2-40B4-BE49-F238E27FC236}">
              <a16:creationId xmlns:a16="http://schemas.microsoft.com/office/drawing/2014/main" id="{00000000-0008-0000-0E00-0000FB000000}"/>
            </a:ext>
          </a:extLst>
        </xdr:cNvPr>
        <xdr:cNvSpPr txBox="1"/>
      </xdr:nvSpPr>
      <xdr:spPr>
        <a:xfrm>
          <a:off x="4124960" y="136360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78739</xdr:rowOff>
    </xdr:from>
    <xdr:to>
      <xdr:col>24</xdr:col>
      <xdr:colOff>114300</xdr:colOff>
      <xdr:row>82</xdr:row>
      <xdr:rowOff>8889</xdr:rowOff>
    </xdr:to>
    <xdr:sp macro="" textlink="">
      <xdr:nvSpPr>
        <xdr:cNvPr id="252" name="フローチャート: 判断 251">
          <a:extLst>
            <a:ext uri="{FF2B5EF4-FFF2-40B4-BE49-F238E27FC236}">
              <a16:creationId xmlns:a16="http://schemas.microsoft.com/office/drawing/2014/main" id="{00000000-0008-0000-0E00-0000FC000000}"/>
            </a:ext>
          </a:extLst>
        </xdr:cNvPr>
        <xdr:cNvSpPr/>
      </xdr:nvSpPr>
      <xdr:spPr>
        <a:xfrm>
          <a:off x="4036060" y="1365757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147320</xdr:rowOff>
    </xdr:from>
    <xdr:to>
      <xdr:col>20</xdr:col>
      <xdr:colOff>38100</xdr:colOff>
      <xdr:row>82</xdr:row>
      <xdr:rowOff>77470</xdr:rowOff>
    </xdr:to>
    <xdr:sp macro="" textlink="">
      <xdr:nvSpPr>
        <xdr:cNvPr id="253" name="フローチャート: 判断 252">
          <a:extLst>
            <a:ext uri="{FF2B5EF4-FFF2-40B4-BE49-F238E27FC236}">
              <a16:creationId xmlns:a16="http://schemas.microsoft.com/office/drawing/2014/main" id="{00000000-0008-0000-0E00-0000FD000000}"/>
            </a:ext>
          </a:extLst>
        </xdr:cNvPr>
        <xdr:cNvSpPr/>
      </xdr:nvSpPr>
      <xdr:spPr>
        <a:xfrm>
          <a:off x="3312160" y="137261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55880</xdr:rowOff>
    </xdr:from>
    <xdr:to>
      <xdr:col>15</xdr:col>
      <xdr:colOff>101600</xdr:colOff>
      <xdr:row>82</xdr:row>
      <xdr:rowOff>157480</xdr:rowOff>
    </xdr:to>
    <xdr:sp macro="" textlink="">
      <xdr:nvSpPr>
        <xdr:cNvPr id="254" name="フローチャート: 判断 253">
          <a:extLst>
            <a:ext uri="{FF2B5EF4-FFF2-40B4-BE49-F238E27FC236}">
              <a16:creationId xmlns:a16="http://schemas.microsoft.com/office/drawing/2014/main" id="{00000000-0008-0000-0E00-0000FE000000}"/>
            </a:ext>
          </a:extLst>
        </xdr:cNvPr>
        <xdr:cNvSpPr/>
      </xdr:nvSpPr>
      <xdr:spPr>
        <a:xfrm>
          <a:off x="2514600" y="13802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5" name="テキスト ボックス 254">
          <a:extLst>
            <a:ext uri="{FF2B5EF4-FFF2-40B4-BE49-F238E27FC236}">
              <a16:creationId xmlns:a16="http://schemas.microsoft.com/office/drawing/2014/main" id="{00000000-0008-0000-0E00-0000FF000000}"/>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6" name="テキスト ボックス 255">
          <a:extLst>
            <a:ext uri="{FF2B5EF4-FFF2-40B4-BE49-F238E27FC236}">
              <a16:creationId xmlns:a16="http://schemas.microsoft.com/office/drawing/2014/main" id="{00000000-0008-0000-0E00-000000010000}"/>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7" name="テキスト ボックス 256">
          <a:extLst>
            <a:ext uri="{FF2B5EF4-FFF2-40B4-BE49-F238E27FC236}">
              <a16:creationId xmlns:a16="http://schemas.microsoft.com/office/drawing/2014/main" id="{00000000-0008-0000-0E00-000001010000}"/>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8" name="テキスト ボックス 257">
          <a:extLst>
            <a:ext uri="{FF2B5EF4-FFF2-40B4-BE49-F238E27FC236}">
              <a16:creationId xmlns:a16="http://schemas.microsoft.com/office/drawing/2014/main" id="{00000000-0008-0000-0E00-000002010000}"/>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9" name="テキスト ボックス 258">
          <a:extLst>
            <a:ext uri="{FF2B5EF4-FFF2-40B4-BE49-F238E27FC236}">
              <a16:creationId xmlns:a16="http://schemas.microsoft.com/office/drawing/2014/main" id="{00000000-0008-0000-0E00-000003010000}"/>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25400</xdr:rowOff>
    </xdr:from>
    <xdr:to>
      <xdr:col>24</xdr:col>
      <xdr:colOff>114300</xdr:colOff>
      <xdr:row>80</xdr:row>
      <xdr:rowOff>127000</xdr:rowOff>
    </xdr:to>
    <xdr:sp macro="" textlink="">
      <xdr:nvSpPr>
        <xdr:cNvPr id="260" name="楕円 259">
          <a:extLst>
            <a:ext uri="{FF2B5EF4-FFF2-40B4-BE49-F238E27FC236}">
              <a16:creationId xmlns:a16="http://schemas.microsoft.com/office/drawing/2014/main" id="{00000000-0008-0000-0E00-000004010000}"/>
            </a:ext>
          </a:extLst>
        </xdr:cNvPr>
        <xdr:cNvSpPr/>
      </xdr:nvSpPr>
      <xdr:spPr>
        <a:xfrm>
          <a:off x="4036060" y="1343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48277</xdr:rowOff>
    </xdr:from>
    <xdr:ext cx="405111" cy="259045"/>
    <xdr:sp macro="" textlink="">
      <xdr:nvSpPr>
        <xdr:cNvPr id="261" name="【公営住宅】&#10;有形固定資産減価償却率該当値テキスト">
          <a:extLst>
            <a:ext uri="{FF2B5EF4-FFF2-40B4-BE49-F238E27FC236}">
              <a16:creationId xmlns:a16="http://schemas.microsoft.com/office/drawing/2014/main" id="{00000000-0008-0000-0E00-000005010000}"/>
            </a:ext>
          </a:extLst>
        </xdr:cNvPr>
        <xdr:cNvSpPr txBox="1"/>
      </xdr:nvSpPr>
      <xdr:spPr>
        <a:xfrm>
          <a:off x="4124960" y="13291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82550</xdr:rowOff>
    </xdr:from>
    <xdr:to>
      <xdr:col>20</xdr:col>
      <xdr:colOff>38100</xdr:colOff>
      <xdr:row>81</xdr:row>
      <xdr:rowOff>12700</xdr:rowOff>
    </xdr:to>
    <xdr:sp macro="" textlink="">
      <xdr:nvSpPr>
        <xdr:cNvPr id="262" name="楕円 261">
          <a:extLst>
            <a:ext uri="{FF2B5EF4-FFF2-40B4-BE49-F238E27FC236}">
              <a16:creationId xmlns:a16="http://schemas.microsoft.com/office/drawing/2014/main" id="{00000000-0008-0000-0E00-000006010000}"/>
            </a:ext>
          </a:extLst>
        </xdr:cNvPr>
        <xdr:cNvSpPr/>
      </xdr:nvSpPr>
      <xdr:spPr>
        <a:xfrm>
          <a:off x="3312160" y="134937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76200</xdr:rowOff>
    </xdr:from>
    <xdr:to>
      <xdr:col>24</xdr:col>
      <xdr:colOff>63500</xdr:colOff>
      <xdr:row>80</xdr:row>
      <xdr:rowOff>133350</xdr:rowOff>
    </xdr:to>
    <xdr:cxnSp macro="">
      <xdr:nvCxnSpPr>
        <xdr:cNvPr id="263" name="直線コネクタ 262">
          <a:extLst>
            <a:ext uri="{FF2B5EF4-FFF2-40B4-BE49-F238E27FC236}">
              <a16:creationId xmlns:a16="http://schemas.microsoft.com/office/drawing/2014/main" id="{00000000-0008-0000-0E00-000007010000}"/>
            </a:ext>
          </a:extLst>
        </xdr:cNvPr>
        <xdr:cNvCxnSpPr/>
      </xdr:nvCxnSpPr>
      <xdr:spPr>
        <a:xfrm flipV="1">
          <a:off x="3355340" y="13487400"/>
          <a:ext cx="73152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48261</xdr:rowOff>
    </xdr:from>
    <xdr:to>
      <xdr:col>15</xdr:col>
      <xdr:colOff>101600</xdr:colOff>
      <xdr:row>80</xdr:row>
      <xdr:rowOff>149861</xdr:rowOff>
    </xdr:to>
    <xdr:sp macro="" textlink="">
      <xdr:nvSpPr>
        <xdr:cNvPr id="264" name="楕円 263">
          <a:extLst>
            <a:ext uri="{FF2B5EF4-FFF2-40B4-BE49-F238E27FC236}">
              <a16:creationId xmlns:a16="http://schemas.microsoft.com/office/drawing/2014/main" id="{00000000-0008-0000-0E00-000008010000}"/>
            </a:ext>
          </a:extLst>
        </xdr:cNvPr>
        <xdr:cNvSpPr/>
      </xdr:nvSpPr>
      <xdr:spPr>
        <a:xfrm>
          <a:off x="2514600" y="13459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99061</xdr:rowOff>
    </xdr:from>
    <xdr:to>
      <xdr:col>19</xdr:col>
      <xdr:colOff>177800</xdr:colOff>
      <xdr:row>80</xdr:row>
      <xdr:rowOff>133350</xdr:rowOff>
    </xdr:to>
    <xdr:cxnSp macro="">
      <xdr:nvCxnSpPr>
        <xdr:cNvPr id="265" name="直線コネクタ 264">
          <a:extLst>
            <a:ext uri="{FF2B5EF4-FFF2-40B4-BE49-F238E27FC236}">
              <a16:creationId xmlns:a16="http://schemas.microsoft.com/office/drawing/2014/main" id="{00000000-0008-0000-0E00-000009010000}"/>
            </a:ext>
          </a:extLst>
        </xdr:cNvPr>
        <xdr:cNvCxnSpPr/>
      </xdr:nvCxnSpPr>
      <xdr:spPr>
        <a:xfrm>
          <a:off x="2565400" y="13510261"/>
          <a:ext cx="78994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68597</xdr:rowOff>
    </xdr:from>
    <xdr:ext cx="405111" cy="259045"/>
    <xdr:sp macro="" textlink="">
      <xdr:nvSpPr>
        <xdr:cNvPr id="266" name="n_1aveValue【公営住宅】&#10;有形固定資産減価償却率">
          <a:extLst>
            <a:ext uri="{FF2B5EF4-FFF2-40B4-BE49-F238E27FC236}">
              <a16:creationId xmlns:a16="http://schemas.microsoft.com/office/drawing/2014/main" id="{00000000-0008-0000-0E00-00000A010000}"/>
            </a:ext>
          </a:extLst>
        </xdr:cNvPr>
        <xdr:cNvSpPr txBox="1"/>
      </xdr:nvSpPr>
      <xdr:spPr>
        <a:xfrm>
          <a:off x="3170564" y="13815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148607</xdr:rowOff>
    </xdr:from>
    <xdr:ext cx="405111" cy="259045"/>
    <xdr:sp macro="" textlink="">
      <xdr:nvSpPr>
        <xdr:cNvPr id="267" name="n_2aveValue【公営住宅】&#10;有形固定資産減価償却率">
          <a:extLst>
            <a:ext uri="{FF2B5EF4-FFF2-40B4-BE49-F238E27FC236}">
              <a16:creationId xmlns:a16="http://schemas.microsoft.com/office/drawing/2014/main" id="{00000000-0008-0000-0E00-00000B010000}"/>
            </a:ext>
          </a:extLst>
        </xdr:cNvPr>
        <xdr:cNvSpPr txBox="1"/>
      </xdr:nvSpPr>
      <xdr:spPr>
        <a:xfrm>
          <a:off x="2385704" y="13895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29227</xdr:rowOff>
    </xdr:from>
    <xdr:ext cx="405111" cy="259045"/>
    <xdr:sp macro="" textlink="">
      <xdr:nvSpPr>
        <xdr:cNvPr id="268" name="n_1mainValue【公営住宅】&#10;有形固定資産減価償却率">
          <a:extLst>
            <a:ext uri="{FF2B5EF4-FFF2-40B4-BE49-F238E27FC236}">
              <a16:creationId xmlns:a16="http://schemas.microsoft.com/office/drawing/2014/main" id="{00000000-0008-0000-0E00-00000C010000}"/>
            </a:ext>
          </a:extLst>
        </xdr:cNvPr>
        <xdr:cNvSpPr txBox="1"/>
      </xdr:nvSpPr>
      <xdr:spPr>
        <a:xfrm>
          <a:off x="3170564" y="13272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166388</xdr:rowOff>
    </xdr:from>
    <xdr:ext cx="405111" cy="259045"/>
    <xdr:sp macro="" textlink="">
      <xdr:nvSpPr>
        <xdr:cNvPr id="269" name="n_2mainValue【公営住宅】&#10;有形固定資産減価償却率">
          <a:extLst>
            <a:ext uri="{FF2B5EF4-FFF2-40B4-BE49-F238E27FC236}">
              <a16:creationId xmlns:a16="http://schemas.microsoft.com/office/drawing/2014/main" id="{00000000-0008-0000-0E00-00000D010000}"/>
            </a:ext>
          </a:extLst>
        </xdr:cNvPr>
        <xdr:cNvSpPr txBox="1"/>
      </xdr:nvSpPr>
      <xdr:spPr>
        <a:xfrm>
          <a:off x="2385704" y="13242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0" name="正方形/長方形 269">
          <a:extLst>
            <a:ext uri="{FF2B5EF4-FFF2-40B4-BE49-F238E27FC236}">
              <a16:creationId xmlns:a16="http://schemas.microsoft.com/office/drawing/2014/main" id="{00000000-0008-0000-0E00-00000E010000}"/>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1" name="正方形/長方形 270">
          <a:extLst>
            <a:ext uri="{FF2B5EF4-FFF2-40B4-BE49-F238E27FC236}">
              <a16:creationId xmlns:a16="http://schemas.microsoft.com/office/drawing/2014/main" id="{00000000-0008-0000-0E00-00000F010000}"/>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2" name="正方形/長方形 271">
          <a:extLst>
            <a:ext uri="{FF2B5EF4-FFF2-40B4-BE49-F238E27FC236}">
              <a16:creationId xmlns:a16="http://schemas.microsoft.com/office/drawing/2014/main" id="{00000000-0008-0000-0E00-000010010000}"/>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3" name="正方形/長方形 272">
          <a:extLst>
            <a:ext uri="{FF2B5EF4-FFF2-40B4-BE49-F238E27FC236}">
              <a16:creationId xmlns:a16="http://schemas.microsoft.com/office/drawing/2014/main" id="{00000000-0008-0000-0E00-000011010000}"/>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4" name="正方形/長方形 273">
          <a:extLst>
            <a:ext uri="{FF2B5EF4-FFF2-40B4-BE49-F238E27FC236}">
              <a16:creationId xmlns:a16="http://schemas.microsoft.com/office/drawing/2014/main" id="{00000000-0008-0000-0E00-000012010000}"/>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5" name="正方形/長方形 274">
          <a:extLst>
            <a:ext uri="{FF2B5EF4-FFF2-40B4-BE49-F238E27FC236}">
              <a16:creationId xmlns:a16="http://schemas.microsoft.com/office/drawing/2014/main" id="{00000000-0008-0000-0E00-000013010000}"/>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6" name="正方形/長方形 275">
          <a:extLst>
            <a:ext uri="{FF2B5EF4-FFF2-40B4-BE49-F238E27FC236}">
              <a16:creationId xmlns:a16="http://schemas.microsoft.com/office/drawing/2014/main" id="{00000000-0008-0000-0E00-000014010000}"/>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7" name="正方形/長方形 276">
          <a:extLst>
            <a:ext uri="{FF2B5EF4-FFF2-40B4-BE49-F238E27FC236}">
              <a16:creationId xmlns:a16="http://schemas.microsoft.com/office/drawing/2014/main" id="{00000000-0008-0000-0E00-000015010000}"/>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8" name="テキスト ボックス 277">
          <a:extLst>
            <a:ext uri="{FF2B5EF4-FFF2-40B4-BE49-F238E27FC236}">
              <a16:creationId xmlns:a16="http://schemas.microsoft.com/office/drawing/2014/main" id="{00000000-0008-0000-0E00-000016010000}"/>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9" name="直線コネクタ 278">
          <a:extLst>
            <a:ext uri="{FF2B5EF4-FFF2-40B4-BE49-F238E27FC236}">
              <a16:creationId xmlns:a16="http://schemas.microsoft.com/office/drawing/2014/main" id="{00000000-0008-0000-0E00-000017010000}"/>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80" name="直線コネクタ 279">
          <a:extLst>
            <a:ext uri="{FF2B5EF4-FFF2-40B4-BE49-F238E27FC236}">
              <a16:creationId xmlns:a16="http://schemas.microsoft.com/office/drawing/2014/main" id="{00000000-0008-0000-0E00-000018010000}"/>
            </a:ext>
          </a:extLst>
        </xdr:cNvPr>
        <xdr:cNvCxnSpPr/>
      </xdr:nvCxnSpPr>
      <xdr:spPr>
        <a:xfrm>
          <a:off x="5826760" y="14455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81" name="テキスト ボックス 280">
          <a:extLst>
            <a:ext uri="{FF2B5EF4-FFF2-40B4-BE49-F238E27FC236}">
              <a16:creationId xmlns:a16="http://schemas.microsoft.com/office/drawing/2014/main" id="{00000000-0008-0000-0E00-000019010000}"/>
            </a:ext>
          </a:extLst>
        </xdr:cNvPr>
        <xdr:cNvSpPr txBox="1"/>
      </xdr:nvSpPr>
      <xdr:spPr>
        <a:xfrm>
          <a:off x="540530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82" name="直線コネクタ 281">
          <a:extLst>
            <a:ext uri="{FF2B5EF4-FFF2-40B4-BE49-F238E27FC236}">
              <a16:creationId xmlns:a16="http://schemas.microsoft.com/office/drawing/2014/main" id="{00000000-0008-0000-0E00-00001A010000}"/>
            </a:ext>
          </a:extLst>
        </xdr:cNvPr>
        <xdr:cNvCxnSpPr/>
      </xdr:nvCxnSpPr>
      <xdr:spPr>
        <a:xfrm>
          <a:off x="5826760" y="140093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83" name="テキスト ボックス 282">
          <a:extLst>
            <a:ext uri="{FF2B5EF4-FFF2-40B4-BE49-F238E27FC236}">
              <a16:creationId xmlns:a16="http://schemas.microsoft.com/office/drawing/2014/main" id="{00000000-0008-0000-0E00-00001B010000}"/>
            </a:ext>
          </a:extLst>
        </xdr:cNvPr>
        <xdr:cNvSpPr txBox="1"/>
      </xdr:nvSpPr>
      <xdr:spPr>
        <a:xfrm>
          <a:off x="540530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84" name="直線コネクタ 283">
          <a:extLst>
            <a:ext uri="{FF2B5EF4-FFF2-40B4-BE49-F238E27FC236}">
              <a16:creationId xmlns:a16="http://schemas.microsoft.com/office/drawing/2014/main" id="{00000000-0008-0000-0E00-00001C010000}"/>
            </a:ext>
          </a:extLst>
        </xdr:cNvPr>
        <xdr:cNvCxnSpPr/>
      </xdr:nvCxnSpPr>
      <xdr:spPr>
        <a:xfrm>
          <a:off x="5826760" y="13563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85" name="テキスト ボックス 284">
          <a:extLst>
            <a:ext uri="{FF2B5EF4-FFF2-40B4-BE49-F238E27FC236}">
              <a16:creationId xmlns:a16="http://schemas.microsoft.com/office/drawing/2014/main" id="{00000000-0008-0000-0E00-00001D010000}"/>
            </a:ext>
          </a:extLst>
        </xdr:cNvPr>
        <xdr:cNvSpPr txBox="1"/>
      </xdr:nvSpPr>
      <xdr:spPr>
        <a:xfrm>
          <a:off x="540530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86" name="直線コネクタ 285">
          <a:extLst>
            <a:ext uri="{FF2B5EF4-FFF2-40B4-BE49-F238E27FC236}">
              <a16:creationId xmlns:a16="http://schemas.microsoft.com/office/drawing/2014/main" id="{00000000-0008-0000-0E00-00001E010000}"/>
            </a:ext>
          </a:extLst>
        </xdr:cNvPr>
        <xdr:cNvCxnSpPr/>
      </xdr:nvCxnSpPr>
      <xdr:spPr>
        <a:xfrm>
          <a:off x="5826760" y="131140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87" name="テキスト ボックス 286">
          <a:extLst>
            <a:ext uri="{FF2B5EF4-FFF2-40B4-BE49-F238E27FC236}">
              <a16:creationId xmlns:a16="http://schemas.microsoft.com/office/drawing/2014/main" id="{00000000-0008-0000-0E00-00001F010000}"/>
            </a:ext>
          </a:extLst>
        </xdr:cNvPr>
        <xdr:cNvSpPr txBox="1"/>
      </xdr:nvSpPr>
      <xdr:spPr>
        <a:xfrm>
          <a:off x="540530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8" name="直線コネクタ 287">
          <a:extLst>
            <a:ext uri="{FF2B5EF4-FFF2-40B4-BE49-F238E27FC236}">
              <a16:creationId xmlns:a16="http://schemas.microsoft.com/office/drawing/2014/main" id="{00000000-0008-0000-0E00-000020010000}"/>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9" name="テキスト ボックス 288">
          <a:extLst>
            <a:ext uri="{FF2B5EF4-FFF2-40B4-BE49-F238E27FC236}">
              <a16:creationId xmlns:a16="http://schemas.microsoft.com/office/drawing/2014/main" id="{00000000-0008-0000-0E00-000021010000}"/>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0" name="【公営住宅】&#10;一人当たり面積グラフ枠">
          <a:extLst>
            <a:ext uri="{FF2B5EF4-FFF2-40B4-BE49-F238E27FC236}">
              <a16:creationId xmlns:a16="http://schemas.microsoft.com/office/drawing/2014/main" id="{00000000-0008-0000-0E00-000022010000}"/>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11582</xdr:rowOff>
    </xdr:from>
    <xdr:to>
      <xdr:col>54</xdr:col>
      <xdr:colOff>189865</xdr:colOff>
      <xdr:row>85</xdr:row>
      <xdr:rowOff>156514</xdr:rowOff>
    </xdr:to>
    <xdr:cxnSp macro="">
      <xdr:nvCxnSpPr>
        <xdr:cNvPr id="291" name="直線コネクタ 290">
          <a:extLst>
            <a:ext uri="{FF2B5EF4-FFF2-40B4-BE49-F238E27FC236}">
              <a16:creationId xmlns:a16="http://schemas.microsoft.com/office/drawing/2014/main" id="{00000000-0008-0000-0E00-000023010000}"/>
            </a:ext>
          </a:extLst>
        </xdr:cNvPr>
        <xdr:cNvCxnSpPr/>
      </xdr:nvCxnSpPr>
      <xdr:spPr>
        <a:xfrm flipV="1">
          <a:off x="9219565" y="13255142"/>
          <a:ext cx="0" cy="1150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160341</xdr:rowOff>
    </xdr:from>
    <xdr:ext cx="469744" cy="259045"/>
    <xdr:sp macro="" textlink="">
      <xdr:nvSpPr>
        <xdr:cNvPr id="292" name="【公営住宅】&#10;一人当たり面積最小値テキスト">
          <a:extLst>
            <a:ext uri="{FF2B5EF4-FFF2-40B4-BE49-F238E27FC236}">
              <a16:creationId xmlns:a16="http://schemas.microsoft.com/office/drawing/2014/main" id="{00000000-0008-0000-0E00-000024010000}"/>
            </a:ext>
          </a:extLst>
        </xdr:cNvPr>
        <xdr:cNvSpPr txBox="1"/>
      </xdr:nvSpPr>
      <xdr:spPr>
        <a:xfrm>
          <a:off x="9258300" y="14409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156514</xdr:rowOff>
    </xdr:from>
    <xdr:to>
      <xdr:col>55</xdr:col>
      <xdr:colOff>88900</xdr:colOff>
      <xdr:row>85</xdr:row>
      <xdr:rowOff>156514</xdr:rowOff>
    </xdr:to>
    <xdr:cxnSp macro="">
      <xdr:nvCxnSpPr>
        <xdr:cNvPr id="293" name="直線コネクタ 292">
          <a:extLst>
            <a:ext uri="{FF2B5EF4-FFF2-40B4-BE49-F238E27FC236}">
              <a16:creationId xmlns:a16="http://schemas.microsoft.com/office/drawing/2014/main" id="{00000000-0008-0000-0E00-000025010000}"/>
            </a:ext>
          </a:extLst>
        </xdr:cNvPr>
        <xdr:cNvCxnSpPr/>
      </xdr:nvCxnSpPr>
      <xdr:spPr>
        <a:xfrm>
          <a:off x="9154160" y="1440591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129709</xdr:rowOff>
    </xdr:from>
    <xdr:ext cx="469744" cy="259045"/>
    <xdr:sp macro="" textlink="">
      <xdr:nvSpPr>
        <xdr:cNvPr id="294" name="【公営住宅】&#10;一人当たり面積最大値テキスト">
          <a:extLst>
            <a:ext uri="{FF2B5EF4-FFF2-40B4-BE49-F238E27FC236}">
              <a16:creationId xmlns:a16="http://schemas.microsoft.com/office/drawing/2014/main" id="{00000000-0008-0000-0E00-000026010000}"/>
            </a:ext>
          </a:extLst>
        </xdr:cNvPr>
        <xdr:cNvSpPr txBox="1"/>
      </xdr:nvSpPr>
      <xdr:spPr>
        <a:xfrm>
          <a:off x="9258300" y="13037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11582</xdr:rowOff>
    </xdr:from>
    <xdr:to>
      <xdr:col>55</xdr:col>
      <xdr:colOff>88900</xdr:colOff>
      <xdr:row>79</xdr:row>
      <xdr:rowOff>11582</xdr:rowOff>
    </xdr:to>
    <xdr:cxnSp macro="">
      <xdr:nvCxnSpPr>
        <xdr:cNvPr id="295" name="直線コネクタ 294">
          <a:extLst>
            <a:ext uri="{FF2B5EF4-FFF2-40B4-BE49-F238E27FC236}">
              <a16:creationId xmlns:a16="http://schemas.microsoft.com/office/drawing/2014/main" id="{00000000-0008-0000-0E00-000027010000}"/>
            </a:ext>
          </a:extLst>
        </xdr:cNvPr>
        <xdr:cNvCxnSpPr/>
      </xdr:nvCxnSpPr>
      <xdr:spPr>
        <a:xfrm>
          <a:off x="9154160" y="1325514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159681</xdr:rowOff>
    </xdr:from>
    <xdr:ext cx="469744" cy="259045"/>
    <xdr:sp macro="" textlink="">
      <xdr:nvSpPr>
        <xdr:cNvPr id="296" name="【公営住宅】&#10;一人当たり面積平均値テキスト">
          <a:extLst>
            <a:ext uri="{FF2B5EF4-FFF2-40B4-BE49-F238E27FC236}">
              <a16:creationId xmlns:a16="http://schemas.microsoft.com/office/drawing/2014/main" id="{00000000-0008-0000-0E00-000028010000}"/>
            </a:ext>
          </a:extLst>
        </xdr:cNvPr>
        <xdr:cNvSpPr txBox="1"/>
      </xdr:nvSpPr>
      <xdr:spPr>
        <a:xfrm>
          <a:off x="9258300" y="137385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136804</xdr:rowOff>
    </xdr:from>
    <xdr:to>
      <xdr:col>55</xdr:col>
      <xdr:colOff>50800</xdr:colOff>
      <xdr:row>83</xdr:row>
      <xdr:rowOff>66954</xdr:rowOff>
    </xdr:to>
    <xdr:sp macro="" textlink="">
      <xdr:nvSpPr>
        <xdr:cNvPr id="297" name="フローチャート: 判断 296">
          <a:extLst>
            <a:ext uri="{FF2B5EF4-FFF2-40B4-BE49-F238E27FC236}">
              <a16:creationId xmlns:a16="http://schemas.microsoft.com/office/drawing/2014/main" id="{00000000-0008-0000-0E00-000029010000}"/>
            </a:ext>
          </a:extLst>
        </xdr:cNvPr>
        <xdr:cNvSpPr/>
      </xdr:nvSpPr>
      <xdr:spPr>
        <a:xfrm>
          <a:off x="9192260" y="1388328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146862</xdr:rowOff>
    </xdr:from>
    <xdr:to>
      <xdr:col>50</xdr:col>
      <xdr:colOff>165100</xdr:colOff>
      <xdr:row>83</xdr:row>
      <xdr:rowOff>77012</xdr:rowOff>
    </xdr:to>
    <xdr:sp macro="" textlink="">
      <xdr:nvSpPr>
        <xdr:cNvPr id="298" name="フローチャート: 判断 297">
          <a:extLst>
            <a:ext uri="{FF2B5EF4-FFF2-40B4-BE49-F238E27FC236}">
              <a16:creationId xmlns:a16="http://schemas.microsoft.com/office/drawing/2014/main" id="{00000000-0008-0000-0E00-00002A010000}"/>
            </a:ext>
          </a:extLst>
        </xdr:cNvPr>
        <xdr:cNvSpPr/>
      </xdr:nvSpPr>
      <xdr:spPr>
        <a:xfrm>
          <a:off x="8445500" y="1389334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71425</xdr:rowOff>
    </xdr:from>
    <xdr:to>
      <xdr:col>46</xdr:col>
      <xdr:colOff>38100</xdr:colOff>
      <xdr:row>83</xdr:row>
      <xdr:rowOff>1575</xdr:rowOff>
    </xdr:to>
    <xdr:sp macro="" textlink="">
      <xdr:nvSpPr>
        <xdr:cNvPr id="299" name="フローチャート: 判断 298">
          <a:extLst>
            <a:ext uri="{FF2B5EF4-FFF2-40B4-BE49-F238E27FC236}">
              <a16:creationId xmlns:a16="http://schemas.microsoft.com/office/drawing/2014/main" id="{00000000-0008-0000-0E00-00002B010000}"/>
            </a:ext>
          </a:extLst>
        </xdr:cNvPr>
        <xdr:cNvSpPr/>
      </xdr:nvSpPr>
      <xdr:spPr>
        <a:xfrm>
          <a:off x="7670800" y="1381790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E00-00002C010000}"/>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E00-00002D010000}"/>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E00-00002E010000}"/>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E00-00002F010000}"/>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0000000-0008-0000-0E00-000030010000}"/>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91542</xdr:rowOff>
    </xdr:from>
    <xdr:to>
      <xdr:col>55</xdr:col>
      <xdr:colOff>50800</xdr:colOff>
      <xdr:row>85</xdr:row>
      <xdr:rowOff>21692</xdr:rowOff>
    </xdr:to>
    <xdr:sp macro="" textlink="">
      <xdr:nvSpPr>
        <xdr:cNvPr id="305" name="楕円 304">
          <a:extLst>
            <a:ext uri="{FF2B5EF4-FFF2-40B4-BE49-F238E27FC236}">
              <a16:creationId xmlns:a16="http://schemas.microsoft.com/office/drawing/2014/main" id="{00000000-0008-0000-0E00-000031010000}"/>
            </a:ext>
          </a:extLst>
        </xdr:cNvPr>
        <xdr:cNvSpPr/>
      </xdr:nvSpPr>
      <xdr:spPr>
        <a:xfrm>
          <a:off x="9192260" y="1417330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69969</xdr:rowOff>
    </xdr:from>
    <xdr:ext cx="469744" cy="259045"/>
    <xdr:sp macro="" textlink="">
      <xdr:nvSpPr>
        <xdr:cNvPr id="306" name="【公営住宅】&#10;一人当たり面積該当値テキスト">
          <a:extLst>
            <a:ext uri="{FF2B5EF4-FFF2-40B4-BE49-F238E27FC236}">
              <a16:creationId xmlns:a16="http://schemas.microsoft.com/office/drawing/2014/main" id="{00000000-0008-0000-0E00-000032010000}"/>
            </a:ext>
          </a:extLst>
        </xdr:cNvPr>
        <xdr:cNvSpPr txBox="1"/>
      </xdr:nvSpPr>
      <xdr:spPr>
        <a:xfrm>
          <a:off x="9258300" y="14151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90170</xdr:rowOff>
    </xdr:from>
    <xdr:to>
      <xdr:col>50</xdr:col>
      <xdr:colOff>165100</xdr:colOff>
      <xdr:row>85</xdr:row>
      <xdr:rowOff>20320</xdr:rowOff>
    </xdr:to>
    <xdr:sp macro="" textlink="">
      <xdr:nvSpPr>
        <xdr:cNvPr id="307" name="楕円 306">
          <a:extLst>
            <a:ext uri="{FF2B5EF4-FFF2-40B4-BE49-F238E27FC236}">
              <a16:creationId xmlns:a16="http://schemas.microsoft.com/office/drawing/2014/main" id="{00000000-0008-0000-0E00-000033010000}"/>
            </a:ext>
          </a:extLst>
        </xdr:cNvPr>
        <xdr:cNvSpPr/>
      </xdr:nvSpPr>
      <xdr:spPr>
        <a:xfrm>
          <a:off x="8445500" y="141719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140970</xdr:rowOff>
    </xdr:from>
    <xdr:to>
      <xdr:col>55</xdr:col>
      <xdr:colOff>0</xdr:colOff>
      <xdr:row>84</xdr:row>
      <xdr:rowOff>142342</xdr:rowOff>
    </xdr:to>
    <xdr:cxnSp macro="">
      <xdr:nvCxnSpPr>
        <xdr:cNvPr id="308" name="直線コネクタ 307">
          <a:extLst>
            <a:ext uri="{FF2B5EF4-FFF2-40B4-BE49-F238E27FC236}">
              <a16:creationId xmlns:a16="http://schemas.microsoft.com/office/drawing/2014/main" id="{00000000-0008-0000-0E00-000034010000}"/>
            </a:ext>
          </a:extLst>
        </xdr:cNvPr>
        <xdr:cNvCxnSpPr/>
      </xdr:nvCxnSpPr>
      <xdr:spPr>
        <a:xfrm>
          <a:off x="8496300" y="14222730"/>
          <a:ext cx="7239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73253</xdr:rowOff>
    </xdr:from>
    <xdr:to>
      <xdr:col>46</xdr:col>
      <xdr:colOff>38100</xdr:colOff>
      <xdr:row>85</xdr:row>
      <xdr:rowOff>3403</xdr:rowOff>
    </xdr:to>
    <xdr:sp macro="" textlink="">
      <xdr:nvSpPr>
        <xdr:cNvPr id="309" name="楕円 308">
          <a:extLst>
            <a:ext uri="{FF2B5EF4-FFF2-40B4-BE49-F238E27FC236}">
              <a16:creationId xmlns:a16="http://schemas.microsoft.com/office/drawing/2014/main" id="{00000000-0008-0000-0E00-000035010000}"/>
            </a:ext>
          </a:extLst>
        </xdr:cNvPr>
        <xdr:cNvSpPr/>
      </xdr:nvSpPr>
      <xdr:spPr>
        <a:xfrm>
          <a:off x="7670800" y="1415501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124053</xdr:rowOff>
    </xdr:from>
    <xdr:to>
      <xdr:col>50</xdr:col>
      <xdr:colOff>114300</xdr:colOff>
      <xdr:row>84</xdr:row>
      <xdr:rowOff>140970</xdr:rowOff>
    </xdr:to>
    <xdr:cxnSp macro="">
      <xdr:nvCxnSpPr>
        <xdr:cNvPr id="310" name="直線コネクタ 309">
          <a:extLst>
            <a:ext uri="{FF2B5EF4-FFF2-40B4-BE49-F238E27FC236}">
              <a16:creationId xmlns:a16="http://schemas.microsoft.com/office/drawing/2014/main" id="{00000000-0008-0000-0E00-000036010000}"/>
            </a:ext>
          </a:extLst>
        </xdr:cNvPr>
        <xdr:cNvCxnSpPr/>
      </xdr:nvCxnSpPr>
      <xdr:spPr>
        <a:xfrm>
          <a:off x="7713980" y="14205813"/>
          <a:ext cx="782320" cy="16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93539</xdr:rowOff>
    </xdr:from>
    <xdr:ext cx="469744" cy="259045"/>
    <xdr:sp macro="" textlink="">
      <xdr:nvSpPr>
        <xdr:cNvPr id="311" name="n_1aveValue【公営住宅】&#10;一人当たり面積">
          <a:extLst>
            <a:ext uri="{FF2B5EF4-FFF2-40B4-BE49-F238E27FC236}">
              <a16:creationId xmlns:a16="http://schemas.microsoft.com/office/drawing/2014/main" id="{00000000-0008-0000-0E00-000037010000}"/>
            </a:ext>
          </a:extLst>
        </xdr:cNvPr>
        <xdr:cNvSpPr txBox="1"/>
      </xdr:nvSpPr>
      <xdr:spPr>
        <a:xfrm>
          <a:off x="8271587" y="13672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18102</xdr:rowOff>
    </xdr:from>
    <xdr:ext cx="469744" cy="259045"/>
    <xdr:sp macro="" textlink="">
      <xdr:nvSpPr>
        <xdr:cNvPr id="312" name="n_2aveValue【公営住宅】&#10;一人当たり面積">
          <a:extLst>
            <a:ext uri="{FF2B5EF4-FFF2-40B4-BE49-F238E27FC236}">
              <a16:creationId xmlns:a16="http://schemas.microsoft.com/office/drawing/2014/main" id="{00000000-0008-0000-0E00-000038010000}"/>
            </a:ext>
          </a:extLst>
        </xdr:cNvPr>
        <xdr:cNvSpPr txBox="1"/>
      </xdr:nvSpPr>
      <xdr:spPr>
        <a:xfrm>
          <a:off x="7509587" y="13596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11447</xdr:rowOff>
    </xdr:from>
    <xdr:ext cx="469744" cy="259045"/>
    <xdr:sp macro="" textlink="">
      <xdr:nvSpPr>
        <xdr:cNvPr id="313" name="n_1mainValue【公営住宅】&#10;一人当たり面積">
          <a:extLst>
            <a:ext uri="{FF2B5EF4-FFF2-40B4-BE49-F238E27FC236}">
              <a16:creationId xmlns:a16="http://schemas.microsoft.com/office/drawing/2014/main" id="{00000000-0008-0000-0E00-000039010000}"/>
            </a:ext>
          </a:extLst>
        </xdr:cNvPr>
        <xdr:cNvSpPr txBox="1"/>
      </xdr:nvSpPr>
      <xdr:spPr>
        <a:xfrm>
          <a:off x="8271587" y="1426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165980</xdr:rowOff>
    </xdr:from>
    <xdr:ext cx="469744" cy="259045"/>
    <xdr:sp macro="" textlink="">
      <xdr:nvSpPr>
        <xdr:cNvPr id="314" name="n_2mainValue【公営住宅】&#10;一人当たり面積">
          <a:extLst>
            <a:ext uri="{FF2B5EF4-FFF2-40B4-BE49-F238E27FC236}">
              <a16:creationId xmlns:a16="http://schemas.microsoft.com/office/drawing/2014/main" id="{00000000-0008-0000-0E00-00003A010000}"/>
            </a:ext>
          </a:extLst>
        </xdr:cNvPr>
        <xdr:cNvSpPr txBox="1"/>
      </xdr:nvSpPr>
      <xdr:spPr>
        <a:xfrm>
          <a:off x="7509587" y="14247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5" name="正方形/長方形 314">
          <a:extLst>
            <a:ext uri="{FF2B5EF4-FFF2-40B4-BE49-F238E27FC236}">
              <a16:creationId xmlns:a16="http://schemas.microsoft.com/office/drawing/2014/main" id="{00000000-0008-0000-0E00-00003B010000}"/>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6" name="正方形/長方形 315">
          <a:extLst>
            <a:ext uri="{FF2B5EF4-FFF2-40B4-BE49-F238E27FC236}">
              <a16:creationId xmlns:a16="http://schemas.microsoft.com/office/drawing/2014/main" id="{00000000-0008-0000-0E00-00003C010000}"/>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7" name="正方形/長方形 316">
          <a:extLst>
            <a:ext uri="{FF2B5EF4-FFF2-40B4-BE49-F238E27FC236}">
              <a16:creationId xmlns:a16="http://schemas.microsoft.com/office/drawing/2014/main" id="{00000000-0008-0000-0E00-00003D010000}"/>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8" name="正方形/長方形 317">
          <a:extLst>
            <a:ext uri="{FF2B5EF4-FFF2-40B4-BE49-F238E27FC236}">
              <a16:creationId xmlns:a16="http://schemas.microsoft.com/office/drawing/2014/main" id="{00000000-0008-0000-0E00-00003E010000}"/>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9" name="正方形/長方形 318">
          <a:extLst>
            <a:ext uri="{FF2B5EF4-FFF2-40B4-BE49-F238E27FC236}">
              <a16:creationId xmlns:a16="http://schemas.microsoft.com/office/drawing/2014/main" id="{00000000-0008-0000-0E00-00003F010000}"/>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0" name="正方形/長方形 319">
          <a:extLst>
            <a:ext uri="{FF2B5EF4-FFF2-40B4-BE49-F238E27FC236}">
              <a16:creationId xmlns:a16="http://schemas.microsoft.com/office/drawing/2014/main" id="{00000000-0008-0000-0E00-000040010000}"/>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1" name="正方形/長方形 320">
          <a:extLst>
            <a:ext uri="{FF2B5EF4-FFF2-40B4-BE49-F238E27FC236}">
              <a16:creationId xmlns:a16="http://schemas.microsoft.com/office/drawing/2014/main" id="{00000000-0008-0000-0E00-000041010000}"/>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2" name="正方形/長方形 321">
          <a:extLst>
            <a:ext uri="{FF2B5EF4-FFF2-40B4-BE49-F238E27FC236}">
              <a16:creationId xmlns:a16="http://schemas.microsoft.com/office/drawing/2014/main" id="{00000000-0008-0000-0E00-000042010000}"/>
            </a:ext>
          </a:extLst>
        </xdr:cNvPr>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23" name="正方形/長方形 322">
          <a:extLst>
            <a:ext uri="{FF2B5EF4-FFF2-40B4-BE49-F238E27FC236}">
              <a16:creationId xmlns:a16="http://schemas.microsoft.com/office/drawing/2014/main" id="{00000000-0008-0000-0E00-000043010000}"/>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4" name="正方形/長方形 323">
          <a:extLst>
            <a:ext uri="{FF2B5EF4-FFF2-40B4-BE49-F238E27FC236}">
              <a16:creationId xmlns:a16="http://schemas.microsoft.com/office/drawing/2014/main" id="{00000000-0008-0000-0E00-000044010000}"/>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5" name="正方形/長方形 324">
          <a:extLst>
            <a:ext uri="{FF2B5EF4-FFF2-40B4-BE49-F238E27FC236}">
              <a16:creationId xmlns:a16="http://schemas.microsoft.com/office/drawing/2014/main" id="{00000000-0008-0000-0E00-000045010000}"/>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6" name="正方形/長方形 325">
          <a:extLst>
            <a:ext uri="{FF2B5EF4-FFF2-40B4-BE49-F238E27FC236}">
              <a16:creationId xmlns:a16="http://schemas.microsoft.com/office/drawing/2014/main" id="{00000000-0008-0000-0E00-000046010000}"/>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7" name="正方形/長方形 326">
          <a:extLst>
            <a:ext uri="{FF2B5EF4-FFF2-40B4-BE49-F238E27FC236}">
              <a16:creationId xmlns:a16="http://schemas.microsoft.com/office/drawing/2014/main" id="{00000000-0008-0000-0E00-000047010000}"/>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8" name="正方形/長方形 327">
          <a:extLst>
            <a:ext uri="{FF2B5EF4-FFF2-40B4-BE49-F238E27FC236}">
              <a16:creationId xmlns:a16="http://schemas.microsoft.com/office/drawing/2014/main" id="{00000000-0008-0000-0E00-000048010000}"/>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29" name="正方形/長方形 328">
          <a:extLst>
            <a:ext uri="{FF2B5EF4-FFF2-40B4-BE49-F238E27FC236}">
              <a16:creationId xmlns:a16="http://schemas.microsoft.com/office/drawing/2014/main" id="{00000000-0008-0000-0E00-000049010000}"/>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0" name="正方形/長方形 329">
          <a:extLst>
            <a:ext uri="{FF2B5EF4-FFF2-40B4-BE49-F238E27FC236}">
              <a16:creationId xmlns:a16="http://schemas.microsoft.com/office/drawing/2014/main" id="{00000000-0008-0000-0E00-00004A010000}"/>
            </a:ext>
          </a:extLst>
        </xdr:cNvPr>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31" name="正方形/長方形 330">
          <a:extLst>
            <a:ext uri="{FF2B5EF4-FFF2-40B4-BE49-F238E27FC236}">
              <a16:creationId xmlns:a16="http://schemas.microsoft.com/office/drawing/2014/main" id="{00000000-0008-0000-0E00-00004B010000}"/>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2" name="正方形/長方形 331">
          <a:extLst>
            <a:ext uri="{FF2B5EF4-FFF2-40B4-BE49-F238E27FC236}">
              <a16:creationId xmlns:a16="http://schemas.microsoft.com/office/drawing/2014/main" id="{00000000-0008-0000-0E00-00004C010000}"/>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3" name="正方形/長方形 332">
          <a:extLst>
            <a:ext uri="{FF2B5EF4-FFF2-40B4-BE49-F238E27FC236}">
              <a16:creationId xmlns:a16="http://schemas.microsoft.com/office/drawing/2014/main" id="{00000000-0008-0000-0E00-00004D010000}"/>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4" name="正方形/長方形 333">
          <a:extLst>
            <a:ext uri="{FF2B5EF4-FFF2-40B4-BE49-F238E27FC236}">
              <a16:creationId xmlns:a16="http://schemas.microsoft.com/office/drawing/2014/main" id="{00000000-0008-0000-0E00-00004E010000}"/>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5" name="正方形/長方形 334">
          <a:extLst>
            <a:ext uri="{FF2B5EF4-FFF2-40B4-BE49-F238E27FC236}">
              <a16:creationId xmlns:a16="http://schemas.microsoft.com/office/drawing/2014/main" id="{00000000-0008-0000-0E00-00004F010000}"/>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6" name="正方形/長方形 335">
          <a:extLst>
            <a:ext uri="{FF2B5EF4-FFF2-40B4-BE49-F238E27FC236}">
              <a16:creationId xmlns:a16="http://schemas.microsoft.com/office/drawing/2014/main" id="{00000000-0008-0000-0E00-000050010000}"/>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37" name="正方形/長方形 336">
          <a:extLst>
            <a:ext uri="{FF2B5EF4-FFF2-40B4-BE49-F238E27FC236}">
              <a16:creationId xmlns:a16="http://schemas.microsoft.com/office/drawing/2014/main" id="{00000000-0008-0000-0E00-000051010000}"/>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38" name="正方形/長方形 337">
          <a:extLst>
            <a:ext uri="{FF2B5EF4-FFF2-40B4-BE49-F238E27FC236}">
              <a16:creationId xmlns:a16="http://schemas.microsoft.com/office/drawing/2014/main" id="{00000000-0008-0000-0E00-000052010000}"/>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39" name="テキスト ボックス 338">
          <a:extLst>
            <a:ext uri="{FF2B5EF4-FFF2-40B4-BE49-F238E27FC236}">
              <a16:creationId xmlns:a16="http://schemas.microsoft.com/office/drawing/2014/main" id="{00000000-0008-0000-0E00-000053010000}"/>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40" name="直線コネクタ 339">
          <a:extLst>
            <a:ext uri="{FF2B5EF4-FFF2-40B4-BE49-F238E27FC236}">
              <a16:creationId xmlns:a16="http://schemas.microsoft.com/office/drawing/2014/main" id="{00000000-0008-0000-0E00-000054010000}"/>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341" name="テキスト ボックス 340">
          <a:extLst>
            <a:ext uri="{FF2B5EF4-FFF2-40B4-BE49-F238E27FC236}">
              <a16:creationId xmlns:a16="http://schemas.microsoft.com/office/drawing/2014/main" id="{00000000-0008-0000-0E00-000055010000}"/>
            </a:ext>
          </a:extLst>
        </xdr:cNvPr>
        <xdr:cNvSpPr txBox="1"/>
      </xdr:nvSpPr>
      <xdr:spPr>
        <a:xfrm>
          <a:off x="10602761" y="73139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42" name="直線コネクタ 341">
          <a:extLst>
            <a:ext uri="{FF2B5EF4-FFF2-40B4-BE49-F238E27FC236}">
              <a16:creationId xmlns:a16="http://schemas.microsoft.com/office/drawing/2014/main" id="{00000000-0008-0000-0E00-000056010000}"/>
            </a:ext>
          </a:extLst>
        </xdr:cNvPr>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121755</xdr:rowOff>
    </xdr:from>
    <xdr:ext cx="403059" cy="259045"/>
    <xdr:sp macro="" textlink="">
      <xdr:nvSpPr>
        <xdr:cNvPr id="343" name="テキスト ボックス 342">
          <a:extLst>
            <a:ext uri="{FF2B5EF4-FFF2-40B4-BE49-F238E27FC236}">
              <a16:creationId xmlns:a16="http://schemas.microsoft.com/office/drawing/2014/main" id="{00000000-0008-0000-0E00-000057010000}"/>
            </a:ext>
          </a:extLst>
        </xdr:cNvPr>
        <xdr:cNvSpPr txBox="1"/>
      </xdr:nvSpPr>
      <xdr:spPr>
        <a:xfrm>
          <a:off x="10602761" y="69949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44" name="直線コネクタ 343">
          <a:extLst>
            <a:ext uri="{FF2B5EF4-FFF2-40B4-BE49-F238E27FC236}">
              <a16:creationId xmlns:a16="http://schemas.microsoft.com/office/drawing/2014/main" id="{00000000-0008-0000-0E00-000058010000}"/>
            </a:ext>
          </a:extLst>
        </xdr:cNvPr>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45" name="テキスト ボックス 344">
          <a:extLst>
            <a:ext uri="{FF2B5EF4-FFF2-40B4-BE49-F238E27FC236}">
              <a16:creationId xmlns:a16="http://schemas.microsoft.com/office/drawing/2014/main" id="{00000000-0008-0000-0E00-000059010000}"/>
            </a:ext>
          </a:extLst>
        </xdr:cNvPr>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46" name="直線コネクタ 345">
          <a:extLst>
            <a:ext uri="{FF2B5EF4-FFF2-40B4-BE49-F238E27FC236}">
              <a16:creationId xmlns:a16="http://schemas.microsoft.com/office/drawing/2014/main" id="{00000000-0008-0000-0E00-00005A010000}"/>
            </a:ext>
          </a:extLst>
        </xdr:cNvPr>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47" name="テキスト ボックス 346">
          <a:extLst>
            <a:ext uri="{FF2B5EF4-FFF2-40B4-BE49-F238E27FC236}">
              <a16:creationId xmlns:a16="http://schemas.microsoft.com/office/drawing/2014/main" id="{00000000-0008-0000-0E00-00005B010000}"/>
            </a:ext>
          </a:extLst>
        </xdr:cNvPr>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48" name="直線コネクタ 347">
          <a:extLst>
            <a:ext uri="{FF2B5EF4-FFF2-40B4-BE49-F238E27FC236}">
              <a16:creationId xmlns:a16="http://schemas.microsoft.com/office/drawing/2014/main" id="{00000000-0008-0000-0E00-00005C010000}"/>
            </a:ext>
          </a:extLst>
        </xdr:cNvPr>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49" name="テキスト ボックス 348">
          <a:extLst>
            <a:ext uri="{FF2B5EF4-FFF2-40B4-BE49-F238E27FC236}">
              <a16:creationId xmlns:a16="http://schemas.microsoft.com/office/drawing/2014/main" id="{00000000-0008-0000-0E00-00005D010000}"/>
            </a:ext>
          </a:extLst>
        </xdr:cNvPr>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50" name="直線コネクタ 349">
          <a:extLst>
            <a:ext uri="{FF2B5EF4-FFF2-40B4-BE49-F238E27FC236}">
              <a16:creationId xmlns:a16="http://schemas.microsoft.com/office/drawing/2014/main" id="{00000000-0008-0000-0E00-00005E010000}"/>
            </a:ext>
          </a:extLst>
        </xdr:cNvPr>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51" name="テキスト ボックス 350">
          <a:extLst>
            <a:ext uri="{FF2B5EF4-FFF2-40B4-BE49-F238E27FC236}">
              <a16:creationId xmlns:a16="http://schemas.microsoft.com/office/drawing/2014/main" id="{00000000-0008-0000-0E00-00005F010000}"/>
            </a:ext>
          </a:extLst>
        </xdr:cNvPr>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52" name="直線コネクタ 351">
          <a:extLst>
            <a:ext uri="{FF2B5EF4-FFF2-40B4-BE49-F238E27FC236}">
              <a16:creationId xmlns:a16="http://schemas.microsoft.com/office/drawing/2014/main" id="{00000000-0008-0000-0E00-000060010000}"/>
            </a:ext>
          </a:extLst>
        </xdr:cNvPr>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31949</xdr:rowOff>
    </xdr:from>
    <xdr:ext cx="403059" cy="259045"/>
    <xdr:sp macro="" textlink="">
      <xdr:nvSpPr>
        <xdr:cNvPr id="353" name="テキスト ボックス 352">
          <a:extLst>
            <a:ext uri="{FF2B5EF4-FFF2-40B4-BE49-F238E27FC236}">
              <a16:creationId xmlns:a16="http://schemas.microsoft.com/office/drawing/2014/main" id="{00000000-0008-0000-0E00-000061010000}"/>
            </a:ext>
          </a:extLst>
        </xdr:cNvPr>
        <xdr:cNvSpPr txBox="1"/>
      </xdr:nvSpPr>
      <xdr:spPr>
        <a:xfrm>
          <a:off x="10602761" y="539642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54" name="直線コネクタ 353">
          <a:extLst>
            <a:ext uri="{FF2B5EF4-FFF2-40B4-BE49-F238E27FC236}">
              <a16:creationId xmlns:a16="http://schemas.microsoft.com/office/drawing/2014/main" id="{00000000-0008-0000-0E00-000062010000}"/>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55" name="テキスト ボックス 354">
          <a:extLst>
            <a:ext uri="{FF2B5EF4-FFF2-40B4-BE49-F238E27FC236}">
              <a16:creationId xmlns:a16="http://schemas.microsoft.com/office/drawing/2014/main" id="{00000000-0008-0000-0E00-000063010000}"/>
            </a:ext>
          </a:extLst>
        </xdr:cNvPr>
        <xdr:cNvSpPr txBox="1"/>
      </xdr:nvSpPr>
      <xdr:spPr>
        <a:xfrm>
          <a:off x="105615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56" name="【認定こども園・幼稚園・保育所】&#10;有形固定資産減価償却率グラフ枠">
          <a:extLst>
            <a:ext uri="{FF2B5EF4-FFF2-40B4-BE49-F238E27FC236}">
              <a16:creationId xmlns:a16="http://schemas.microsoft.com/office/drawing/2014/main" id="{00000000-0008-0000-0E00-000064010000}"/>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46808</xdr:rowOff>
    </xdr:from>
    <xdr:to>
      <xdr:col>85</xdr:col>
      <xdr:colOff>126364</xdr:colOff>
      <xdr:row>41</xdr:row>
      <xdr:rowOff>15784</xdr:rowOff>
    </xdr:to>
    <xdr:cxnSp macro="">
      <xdr:nvCxnSpPr>
        <xdr:cNvPr id="357" name="直線コネクタ 356">
          <a:extLst>
            <a:ext uri="{FF2B5EF4-FFF2-40B4-BE49-F238E27FC236}">
              <a16:creationId xmlns:a16="http://schemas.microsoft.com/office/drawing/2014/main" id="{00000000-0008-0000-0E00-000065010000}"/>
            </a:ext>
          </a:extLst>
        </xdr:cNvPr>
        <xdr:cNvCxnSpPr/>
      </xdr:nvCxnSpPr>
      <xdr:spPr>
        <a:xfrm flipV="1">
          <a:off x="14375764" y="5746568"/>
          <a:ext cx="0" cy="1142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19611</xdr:rowOff>
    </xdr:from>
    <xdr:ext cx="405111" cy="259045"/>
    <xdr:sp macro="" textlink="">
      <xdr:nvSpPr>
        <xdr:cNvPr id="358" name="【認定こども園・幼稚園・保育所】&#10;有形固定資産減価償却率最小値テキスト">
          <a:extLst>
            <a:ext uri="{FF2B5EF4-FFF2-40B4-BE49-F238E27FC236}">
              <a16:creationId xmlns:a16="http://schemas.microsoft.com/office/drawing/2014/main" id="{00000000-0008-0000-0E00-000066010000}"/>
            </a:ext>
          </a:extLst>
        </xdr:cNvPr>
        <xdr:cNvSpPr txBox="1"/>
      </xdr:nvSpPr>
      <xdr:spPr>
        <a:xfrm>
          <a:off x="14414500" y="6892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15784</xdr:rowOff>
    </xdr:from>
    <xdr:to>
      <xdr:col>86</xdr:col>
      <xdr:colOff>25400</xdr:colOff>
      <xdr:row>41</xdr:row>
      <xdr:rowOff>15784</xdr:rowOff>
    </xdr:to>
    <xdr:cxnSp macro="">
      <xdr:nvCxnSpPr>
        <xdr:cNvPr id="359" name="直線コネクタ 358">
          <a:extLst>
            <a:ext uri="{FF2B5EF4-FFF2-40B4-BE49-F238E27FC236}">
              <a16:creationId xmlns:a16="http://schemas.microsoft.com/office/drawing/2014/main" id="{00000000-0008-0000-0E00-000067010000}"/>
            </a:ext>
          </a:extLst>
        </xdr:cNvPr>
        <xdr:cNvCxnSpPr/>
      </xdr:nvCxnSpPr>
      <xdr:spPr>
        <a:xfrm>
          <a:off x="14287500" y="688902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164935</xdr:rowOff>
    </xdr:from>
    <xdr:ext cx="405111" cy="259045"/>
    <xdr:sp macro="" textlink="">
      <xdr:nvSpPr>
        <xdr:cNvPr id="360" name="【認定こども園・幼稚園・保育所】&#10;有形固定資産減価償却率最大値テキスト">
          <a:extLst>
            <a:ext uri="{FF2B5EF4-FFF2-40B4-BE49-F238E27FC236}">
              <a16:creationId xmlns:a16="http://schemas.microsoft.com/office/drawing/2014/main" id="{00000000-0008-0000-0E00-000068010000}"/>
            </a:ext>
          </a:extLst>
        </xdr:cNvPr>
        <xdr:cNvSpPr txBox="1"/>
      </xdr:nvSpPr>
      <xdr:spPr>
        <a:xfrm>
          <a:off x="14414500" y="5529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46808</xdr:rowOff>
    </xdr:from>
    <xdr:to>
      <xdr:col>86</xdr:col>
      <xdr:colOff>25400</xdr:colOff>
      <xdr:row>34</xdr:row>
      <xdr:rowOff>46808</xdr:rowOff>
    </xdr:to>
    <xdr:cxnSp macro="">
      <xdr:nvCxnSpPr>
        <xdr:cNvPr id="361" name="直線コネクタ 360">
          <a:extLst>
            <a:ext uri="{FF2B5EF4-FFF2-40B4-BE49-F238E27FC236}">
              <a16:creationId xmlns:a16="http://schemas.microsoft.com/office/drawing/2014/main" id="{00000000-0008-0000-0E00-000069010000}"/>
            </a:ext>
          </a:extLst>
        </xdr:cNvPr>
        <xdr:cNvCxnSpPr/>
      </xdr:nvCxnSpPr>
      <xdr:spPr>
        <a:xfrm>
          <a:off x="14287500" y="57465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7455</xdr:rowOff>
    </xdr:from>
    <xdr:ext cx="405111" cy="259045"/>
    <xdr:sp macro="" textlink="">
      <xdr:nvSpPr>
        <xdr:cNvPr id="362" name="【認定こども園・幼稚園・保育所】&#10;有形固定資産減価償却率平均値テキスト">
          <a:extLst>
            <a:ext uri="{FF2B5EF4-FFF2-40B4-BE49-F238E27FC236}">
              <a16:creationId xmlns:a16="http://schemas.microsoft.com/office/drawing/2014/main" id="{00000000-0008-0000-0E00-00006A010000}"/>
            </a:ext>
          </a:extLst>
        </xdr:cNvPr>
        <xdr:cNvSpPr txBox="1"/>
      </xdr:nvSpPr>
      <xdr:spPr>
        <a:xfrm>
          <a:off x="14414500" y="60424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156028</xdr:rowOff>
    </xdr:from>
    <xdr:to>
      <xdr:col>85</xdr:col>
      <xdr:colOff>177800</xdr:colOff>
      <xdr:row>37</xdr:row>
      <xdr:rowOff>86178</xdr:rowOff>
    </xdr:to>
    <xdr:sp macro="" textlink="">
      <xdr:nvSpPr>
        <xdr:cNvPr id="363" name="フローチャート: 判断 362">
          <a:extLst>
            <a:ext uri="{FF2B5EF4-FFF2-40B4-BE49-F238E27FC236}">
              <a16:creationId xmlns:a16="http://schemas.microsoft.com/office/drawing/2014/main" id="{00000000-0008-0000-0E00-00006B010000}"/>
            </a:ext>
          </a:extLst>
        </xdr:cNvPr>
        <xdr:cNvSpPr/>
      </xdr:nvSpPr>
      <xdr:spPr>
        <a:xfrm>
          <a:off x="14325600" y="6191068"/>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133169</xdr:rowOff>
    </xdr:from>
    <xdr:to>
      <xdr:col>81</xdr:col>
      <xdr:colOff>101600</xdr:colOff>
      <xdr:row>37</xdr:row>
      <xdr:rowOff>63319</xdr:rowOff>
    </xdr:to>
    <xdr:sp macro="" textlink="">
      <xdr:nvSpPr>
        <xdr:cNvPr id="364" name="フローチャート: 判断 363">
          <a:extLst>
            <a:ext uri="{FF2B5EF4-FFF2-40B4-BE49-F238E27FC236}">
              <a16:creationId xmlns:a16="http://schemas.microsoft.com/office/drawing/2014/main" id="{00000000-0008-0000-0E00-00006C010000}"/>
            </a:ext>
          </a:extLst>
        </xdr:cNvPr>
        <xdr:cNvSpPr/>
      </xdr:nvSpPr>
      <xdr:spPr>
        <a:xfrm>
          <a:off x="13578840" y="616820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120106</xdr:rowOff>
    </xdr:from>
    <xdr:to>
      <xdr:col>76</xdr:col>
      <xdr:colOff>165100</xdr:colOff>
      <xdr:row>37</xdr:row>
      <xdr:rowOff>50256</xdr:rowOff>
    </xdr:to>
    <xdr:sp macro="" textlink="">
      <xdr:nvSpPr>
        <xdr:cNvPr id="365" name="フローチャート: 判断 364">
          <a:extLst>
            <a:ext uri="{FF2B5EF4-FFF2-40B4-BE49-F238E27FC236}">
              <a16:creationId xmlns:a16="http://schemas.microsoft.com/office/drawing/2014/main" id="{00000000-0008-0000-0E00-00006D010000}"/>
            </a:ext>
          </a:extLst>
        </xdr:cNvPr>
        <xdr:cNvSpPr/>
      </xdr:nvSpPr>
      <xdr:spPr>
        <a:xfrm>
          <a:off x="12804140" y="615514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66" name="テキスト ボックス 365">
          <a:extLst>
            <a:ext uri="{FF2B5EF4-FFF2-40B4-BE49-F238E27FC236}">
              <a16:creationId xmlns:a16="http://schemas.microsoft.com/office/drawing/2014/main" id="{00000000-0008-0000-0E00-00006E010000}"/>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67" name="テキスト ボックス 366">
          <a:extLst>
            <a:ext uri="{FF2B5EF4-FFF2-40B4-BE49-F238E27FC236}">
              <a16:creationId xmlns:a16="http://schemas.microsoft.com/office/drawing/2014/main" id="{00000000-0008-0000-0E00-00006F010000}"/>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68" name="テキスト ボックス 367">
          <a:extLst>
            <a:ext uri="{FF2B5EF4-FFF2-40B4-BE49-F238E27FC236}">
              <a16:creationId xmlns:a16="http://schemas.microsoft.com/office/drawing/2014/main" id="{00000000-0008-0000-0E00-000070010000}"/>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69" name="テキスト ボックス 368">
          <a:extLst>
            <a:ext uri="{FF2B5EF4-FFF2-40B4-BE49-F238E27FC236}">
              <a16:creationId xmlns:a16="http://schemas.microsoft.com/office/drawing/2014/main" id="{00000000-0008-0000-0E00-000071010000}"/>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70" name="テキスト ボックス 369">
          <a:extLst>
            <a:ext uri="{FF2B5EF4-FFF2-40B4-BE49-F238E27FC236}">
              <a16:creationId xmlns:a16="http://schemas.microsoft.com/office/drawing/2014/main" id="{00000000-0008-0000-0E00-000072010000}"/>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136434</xdr:rowOff>
    </xdr:from>
    <xdr:to>
      <xdr:col>85</xdr:col>
      <xdr:colOff>177800</xdr:colOff>
      <xdr:row>41</xdr:row>
      <xdr:rowOff>66584</xdr:rowOff>
    </xdr:to>
    <xdr:sp macro="" textlink="">
      <xdr:nvSpPr>
        <xdr:cNvPr id="371" name="楕円 370">
          <a:extLst>
            <a:ext uri="{FF2B5EF4-FFF2-40B4-BE49-F238E27FC236}">
              <a16:creationId xmlns:a16="http://schemas.microsoft.com/office/drawing/2014/main" id="{00000000-0008-0000-0E00-000073010000}"/>
            </a:ext>
          </a:extLst>
        </xdr:cNvPr>
        <xdr:cNvSpPr/>
      </xdr:nvSpPr>
      <xdr:spPr>
        <a:xfrm>
          <a:off x="14325600" y="6842034"/>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51361</xdr:rowOff>
    </xdr:from>
    <xdr:ext cx="405111" cy="259045"/>
    <xdr:sp macro="" textlink="">
      <xdr:nvSpPr>
        <xdr:cNvPr id="372" name="【認定こども園・幼稚園・保育所】&#10;有形固定資産減価償却率該当値テキスト">
          <a:extLst>
            <a:ext uri="{FF2B5EF4-FFF2-40B4-BE49-F238E27FC236}">
              <a16:creationId xmlns:a16="http://schemas.microsoft.com/office/drawing/2014/main" id="{00000000-0008-0000-0E00-000074010000}"/>
            </a:ext>
          </a:extLst>
        </xdr:cNvPr>
        <xdr:cNvSpPr txBox="1"/>
      </xdr:nvSpPr>
      <xdr:spPr>
        <a:xfrm>
          <a:off x="14414500" y="6756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907</xdr:rowOff>
    </xdr:from>
    <xdr:to>
      <xdr:col>81</xdr:col>
      <xdr:colOff>101600</xdr:colOff>
      <xdr:row>41</xdr:row>
      <xdr:rowOff>102507</xdr:rowOff>
    </xdr:to>
    <xdr:sp macro="" textlink="">
      <xdr:nvSpPr>
        <xdr:cNvPr id="373" name="楕円 372">
          <a:extLst>
            <a:ext uri="{FF2B5EF4-FFF2-40B4-BE49-F238E27FC236}">
              <a16:creationId xmlns:a16="http://schemas.microsoft.com/office/drawing/2014/main" id="{00000000-0008-0000-0E00-000075010000}"/>
            </a:ext>
          </a:extLst>
        </xdr:cNvPr>
        <xdr:cNvSpPr/>
      </xdr:nvSpPr>
      <xdr:spPr>
        <a:xfrm>
          <a:off x="13578840" y="6874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15784</xdr:rowOff>
    </xdr:from>
    <xdr:to>
      <xdr:col>85</xdr:col>
      <xdr:colOff>127000</xdr:colOff>
      <xdr:row>41</xdr:row>
      <xdr:rowOff>51707</xdr:rowOff>
    </xdr:to>
    <xdr:cxnSp macro="">
      <xdr:nvCxnSpPr>
        <xdr:cNvPr id="374" name="直線コネクタ 373">
          <a:extLst>
            <a:ext uri="{FF2B5EF4-FFF2-40B4-BE49-F238E27FC236}">
              <a16:creationId xmlns:a16="http://schemas.microsoft.com/office/drawing/2014/main" id="{00000000-0008-0000-0E00-000076010000}"/>
            </a:ext>
          </a:extLst>
        </xdr:cNvPr>
        <xdr:cNvCxnSpPr/>
      </xdr:nvCxnSpPr>
      <xdr:spPr>
        <a:xfrm flipV="1">
          <a:off x="13629640" y="6889024"/>
          <a:ext cx="74676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84183</xdr:rowOff>
    </xdr:from>
    <xdr:to>
      <xdr:col>76</xdr:col>
      <xdr:colOff>165100</xdr:colOff>
      <xdr:row>41</xdr:row>
      <xdr:rowOff>14333</xdr:rowOff>
    </xdr:to>
    <xdr:sp macro="" textlink="">
      <xdr:nvSpPr>
        <xdr:cNvPr id="375" name="楕円 374">
          <a:extLst>
            <a:ext uri="{FF2B5EF4-FFF2-40B4-BE49-F238E27FC236}">
              <a16:creationId xmlns:a16="http://schemas.microsoft.com/office/drawing/2014/main" id="{00000000-0008-0000-0E00-000077010000}"/>
            </a:ext>
          </a:extLst>
        </xdr:cNvPr>
        <xdr:cNvSpPr/>
      </xdr:nvSpPr>
      <xdr:spPr>
        <a:xfrm>
          <a:off x="12804140" y="678978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134983</xdr:rowOff>
    </xdr:from>
    <xdr:to>
      <xdr:col>81</xdr:col>
      <xdr:colOff>50800</xdr:colOff>
      <xdr:row>41</xdr:row>
      <xdr:rowOff>51707</xdr:rowOff>
    </xdr:to>
    <xdr:cxnSp macro="">
      <xdr:nvCxnSpPr>
        <xdr:cNvPr id="376" name="直線コネクタ 375">
          <a:extLst>
            <a:ext uri="{FF2B5EF4-FFF2-40B4-BE49-F238E27FC236}">
              <a16:creationId xmlns:a16="http://schemas.microsoft.com/office/drawing/2014/main" id="{00000000-0008-0000-0E00-000078010000}"/>
            </a:ext>
          </a:extLst>
        </xdr:cNvPr>
        <xdr:cNvCxnSpPr/>
      </xdr:nvCxnSpPr>
      <xdr:spPr>
        <a:xfrm>
          <a:off x="12854940" y="6840583"/>
          <a:ext cx="774700" cy="84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79846</xdr:rowOff>
    </xdr:from>
    <xdr:ext cx="405111" cy="259045"/>
    <xdr:sp macro="" textlink="">
      <xdr:nvSpPr>
        <xdr:cNvPr id="377" name="n_1aveValue【認定こども園・幼稚園・保育所】&#10;有形固定資産減価償却率">
          <a:extLst>
            <a:ext uri="{FF2B5EF4-FFF2-40B4-BE49-F238E27FC236}">
              <a16:creationId xmlns:a16="http://schemas.microsoft.com/office/drawing/2014/main" id="{00000000-0008-0000-0E00-000079010000}"/>
            </a:ext>
          </a:extLst>
        </xdr:cNvPr>
        <xdr:cNvSpPr txBox="1"/>
      </xdr:nvSpPr>
      <xdr:spPr>
        <a:xfrm>
          <a:off x="13437244" y="5947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66783</xdr:rowOff>
    </xdr:from>
    <xdr:ext cx="405111" cy="259045"/>
    <xdr:sp macro="" textlink="">
      <xdr:nvSpPr>
        <xdr:cNvPr id="378" name="n_2aveValue【認定こども園・幼稚園・保育所】&#10;有形固定資産減価償却率">
          <a:extLst>
            <a:ext uri="{FF2B5EF4-FFF2-40B4-BE49-F238E27FC236}">
              <a16:creationId xmlns:a16="http://schemas.microsoft.com/office/drawing/2014/main" id="{00000000-0008-0000-0E00-00007A010000}"/>
            </a:ext>
          </a:extLst>
        </xdr:cNvPr>
        <xdr:cNvSpPr txBox="1"/>
      </xdr:nvSpPr>
      <xdr:spPr>
        <a:xfrm>
          <a:off x="12675244" y="5934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93634</xdr:rowOff>
    </xdr:from>
    <xdr:ext cx="405111" cy="259045"/>
    <xdr:sp macro="" textlink="">
      <xdr:nvSpPr>
        <xdr:cNvPr id="379" name="n_1mainValue【認定こども園・幼稚園・保育所】&#10;有形固定資産減価償却率">
          <a:extLst>
            <a:ext uri="{FF2B5EF4-FFF2-40B4-BE49-F238E27FC236}">
              <a16:creationId xmlns:a16="http://schemas.microsoft.com/office/drawing/2014/main" id="{00000000-0008-0000-0E00-00007B010000}"/>
            </a:ext>
          </a:extLst>
        </xdr:cNvPr>
        <xdr:cNvSpPr txBox="1"/>
      </xdr:nvSpPr>
      <xdr:spPr>
        <a:xfrm>
          <a:off x="13437244" y="69668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5460</xdr:rowOff>
    </xdr:from>
    <xdr:ext cx="405111" cy="259045"/>
    <xdr:sp macro="" textlink="">
      <xdr:nvSpPr>
        <xdr:cNvPr id="380" name="n_2mainValue【認定こども園・幼稚園・保育所】&#10;有形固定資産減価償却率">
          <a:extLst>
            <a:ext uri="{FF2B5EF4-FFF2-40B4-BE49-F238E27FC236}">
              <a16:creationId xmlns:a16="http://schemas.microsoft.com/office/drawing/2014/main" id="{00000000-0008-0000-0E00-00007C010000}"/>
            </a:ext>
          </a:extLst>
        </xdr:cNvPr>
        <xdr:cNvSpPr txBox="1"/>
      </xdr:nvSpPr>
      <xdr:spPr>
        <a:xfrm>
          <a:off x="12675244" y="6878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81" name="正方形/長方形 380">
          <a:extLst>
            <a:ext uri="{FF2B5EF4-FFF2-40B4-BE49-F238E27FC236}">
              <a16:creationId xmlns:a16="http://schemas.microsoft.com/office/drawing/2014/main" id="{00000000-0008-0000-0E00-00007D010000}"/>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82" name="正方形/長方形 381">
          <a:extLst>
            <a:ext uri="{FF2B5EF4-FFF2-40B4-BE49-F238E27FC236}">
              <a16:creationId xmlns:a16="http://schemas.microsoft.com/office/drawing/2014/main" id="{00000000-0008-0000-0E00-00007E010000}"/>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83" name="正方形/長方形 382">
          <a:extLst>
            <a:ext uri="{FF2B5EF4-FFF2-40B4-BE49-F238E27FC236}">
              <a16:creationId xmlns:a16="http://schemas.microsoft.com/office/drawing/2014/main" id="{00000000-0008-0000-0E00-00007F010000}"/>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4" name="正方形/長方形 383">
          <a:extLst>
            <a:ext uri="{FF2B5EF4-FFF2-40B4-BE49-F238E27FC236}">
              <a16:creationId xmlns:a16="http://schemas.microsoft.com/office/drawing/2014/main" id="{00000000-0008-0000-0E00-000080010000}"/>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5" name="正方形/長方形 384">
          <a:extLst>
            <a:ext uri="{FF2B5EF4-FFF2-40B4-BE49-F238E27FC236}">
              <a16:creationId xmlns:a16="http://schemas.microsoft.com/office/drawing/2014/main" id="{00000000-0008-0000-0E00-000081010000}"/>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6" name="正方形/長方形 385">
          <a:extLst>
            <a:ext uri="{FF2B5EF4-FFF2-40B4-BE49-F238E27FC236}">
              <a16:creationId xmlns:a16="http://schemas.microsoft.com/office/drawing/2014/main" id="{00000000-0008-0000-0E00-000082010000}"/>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7" name="正方形/長方形 386">
          <a:extLst>
            <a:ext uri="{FF2B5EF4-FFF2-40B4-BE49-F238E27FC236}">
              <a16:creationId xmlns:a16="http://schemas.microsoft.com/office/drawing/2014/main" id="{00000000-0008-0000-0E00-000083010000}"/>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88" name="正方形/長方形 387">
          <a:extLst>
            <a:ext uri="{FF2B5EF4-FFF2-40B4-BE49-F238E27FC236}">
              <a16:creationId xmlns:a16="http://schemas.microsoft.com/office/drawing/2014/main" id="{00000000-0008-0000-0E00-000084010000}"/>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89" name="テキスト ボックス 388">
          <a:extLst>
            <a:ext uri="{FF2B5EF4-FFF2-40B4-BE49-F238E27FC236}">
              <a16:creationId xmlns:a16="http://schemas.microsoft.com/office/drawing/2014/main" id="{00000000-0008-0000-0E00-000085010000}"/>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90" name="直線コネクタ 389">
          <a:extLst>
            <a:ext uri="{FF2B5EF4-FFF2-40B4-BE49-F238E27FC236}">
              <a16:creationId xmlns:a16="http://schemas.microsoft.com/office/drawing/2014/main" id="{00000000-0008-0000-0E00-000086010000}"/>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91" name="直線コネクタ 390">
          <a:extLst>
            <a:ext uri="{FF2B5EF4-FFF2-40B4-BE49-F238E27FC236}">
              <a16:creationId xmlns:a16="http://schemas.microsoft.com/office/drawing/2014/main" id="{00000000-0008-0000-0E00-000087010000}"/>
            </a:ext>
          </a:extLst>
        </xdr:cNvPr>
        <xdr:cNvCxnSpPr/>
      </xdr:nvCxnSpPr>
      <xdr:spPr>
        <a:xfrm>
          <a:off x="1609344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92" name="テキスト ボックス 391">
          <a:extLst>
            <a:ext uri="{FF2B5EF4-FFF2-40B4-BE49-F238E27FC236}">
              <a16:creationId xmlns:a16="http://schemas.microsoft.com/office/drawing/2014/main" id="{00000000-0008-0000-0E00-000088010000}"/>
            </a:ext>
          </a:extLst>
        </xdr:cNvPr>
        <xdr:cNvSpPr txBox="1"/>
      </xdr:nvSpPr>
      <xdr:spPr>
        <a:xfrm>
          <a:off x="1569484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93" name="直線コネクタ 392">
          <a:extLst>
            <a:ext uri="{FF2B5EF4-FFF2-40B4-BE49-F238E27FC236}">
              <a16:creationId xmlns:a16="http://schemas.microsoft.com/office/drawing/2014/main" id="{00000000-0008-0000-0E00-000089010000}"/>
            </a:ext>
          </a:extLst>
        </xdr:cNvPr>
        <xdr:cNvCxnSpPr/>
      </xdr:nvCxnSpPr>
      <xdr:spPr>
        <a:xfrm>
          <a:off x="1609344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94" name="テキスト ボックス 393">
          <a:extLst>
            <a:ext uri="{FF2B5EF4-FFF2-40B4-BE49-F238E27FC236}">
              <a16:creationId xmlns:a16="http://schemas.microsoft.com/office/drawing/2014/main" id="{00000000-0008-0000-0E00-00008A010000}"/>
            </a:ext>
          </a:extLst>
        </xdr:cNvPr>
        <xdr:cNvSpPr txBox="1"/>
      </xdr:nvSpPr>
      <xdr:spPr>
        <a:xfrm>
          <a:off x="15694841" y="64185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95" name="直線コネクタ 394">
          <a:extLst>
            <a:ext uri="{FF2B5EF4-FFF2-40B4-BE49-F238E27FC236}">
              <a16:creationId xmlns:a16="http://schemas.microsoft.com/office/drawing/2014/main" id="{00000000-0008-0000-0E00-00008B010000}"/>
            </a:ext>
          </a:extLst>
        </xdr:cNvPr>
        <xdr:cNvCxnSpPr/>
      </xdr:nvCxnSpPr>
      <xdr:spPr>
        <a:xfrm>
          <a:off x="1609344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96" name="テキスト ボックス 395">
          <a:extLst>
            <a:ext uri="{FF2B5EF4-FFF2-40B4-BE49-F238E27FC236}">
              <a16:creationId xmlns:a16="http://schemas.microsoft.com/office/drawing/2014/main" id="{00000000-0008-0000-0E00-00008C010000}"/>
            </a:ext>
          </a:extLst>
        </xdr:cNvPr>
        <xdr:cNvSpPr txBox="1"/>
      </xdr:nvSpPr>
      <xdr:spPr>
        <a:xfrm>
          <a:off x="15694841" y="597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97" name="直線コネクタ 396">
          <a:extLst>
            <a:ext uri="{FF2B5EF4-FFF2-40B4-BE49-F238E27FC236}">
              <a16:creationId xmlns:a16="http://schemas.microsoft.com/office/drawing/2014/main" id="{00000000-0008-0000-0E00-00008D010000}"/>
            </a:ext>
          </a:extLst>
        </xdr:cNvPr>
        <xdr:cNvCxnSpPr/>
      </xdr:nvCxnSpPr>
      <xdr:spPr>
        <a:xfrm>
          <a:off x="1609344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98" name="テキスト ボックス 397">
          <a:extLst>
            <a:ext uri="{FF2B5EF4-FFF2-40B4-BE49-F238E27FC236}">
              <a16:creationId xmlns:a16="http://schemas.microsoft.com/office/drawing/2014/main" id="{00000000-0008-0000-0E00-00008E010000}"/>
            </a:ext>
          </a:extLst>
        </xdr:cNvPr>
        <xdr:cNvSpPr txBox="1"/>
      </xdr:nvSpPr>
      <xdr:spPr>
        <a:xfrm>
          <a:off x="15694841" y="5527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99" name="直線コネクタ 398">
          <a:extLst>
            <a:ext uri="{FF2B5EF4-FFF2-40B4-BE49-F238E27FC236}">
              <a16:creationId xmlns:a16="http://schemas.microsoft.com/office/drawing/2014/main" id="{00000000-0008-0000-0E00-00008F010000}"/>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00" name="テキスト ボックス 399">
          <a:extLst>
            <a:ext uri="{FF2B5EF4-FFF2-40B4-BE49-F238E27FC236}">
              <a16:creationId xmlns:a16="http://schemas.microsoft.com/office/drawing/2014/main" id="{00000000-0008-0000-0E00-000090010000}"/>
            </a:ext>
          </a:extLst>
        </xdr:cNvPr>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01" name="【認定こども園・幼稚園・保育所】&#10;一人当たり面積グラフ枠">
          <a:extLst>
            <a:ext uri="{FF2B5EF4-FFF2-40B4-BE49-F238E27FC236}">
              <a16:creationId xmlns:a16="http://schemas.microsoft.com/office/drawing/2014/main" id="{00000000-0008-0000-0E00-000091010000}"/>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51054</xdr:rowOff>
    </xdr:from>
    <xdr:to>
      <xdr:col>116</xdr:col>
      <xdr:colOff>62864</xdr:colOff>
      <xdr:row>41</xdr:row>
      <xdr:rowOff>69342</xdr:rowOff>
    </xdr:to>
    <xdr:cxnSp macro="">
      <xdr:nvCxnSpPr>
        <xdr:cNvPr id="402" name="直線コネクタ 401">
          <a:extLst>
            <a:ext uri="{FF2B5EF4-FFF2-40B4-BE49-F238E27FC236}">
              <a16:creationId xmlns:a16="http://schemas.microsoft.com/office/drawing/2014/main" id="{00000000-0008-0000-0E00-000092010000}"/>
            </a:ext>
          </a:extLst>
        </xdr:cNvPr>
        <xdr:cNvCxnSpPr/>
      </xdr:nvCxnSpPr>
      <xdr:spPr>
        <a:xfrm flipV="1">
          <a:off x="19509104" y="5583174"/>
          <a:ext cx="0" cy="1359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73169</xdr:rowOff>
    </xdr:from>
    <xdr:ext cx="469744" cy="259045"/>
    <xdr:sp macro="" textlink="">
      <xdr:nvSpPr>
        <xdr:cNvPr id="403" name="【認定こども園・幼稚園・保育所】&#10;一人当たり面積最小値テキスト">
          <a:extLst>
            <a:ext uri="{FF2B5EF4-FFF2-40B4-BE49-F238E27FC236}">
              <a16:creationId xmlns:a16="http://schemas.microsoft.com/office/drawing/2014/main" id="{00000000-0008-0000-0E00-000093010000}"/>
            </a:ext>
          </a:extLst>
        </xdr:cNvPr>
        <xdr:cNvSpPr txBox="1"/>
      </xdr:nvSpPr>
      <xdr:spPr>
        <a:xfrm>
          <a:off x="19547840" y="6946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69342</xdr:rowOff>
    </xdr:from>
    <xdr:to>
      <xdr:col>116</xdr:col>
      <xdr:colOff>152400</xdr:colOff>
      <xdr:row>41</xdr:row>
      <xdr:rowOff>69342</xdr:rowOff>
    </xdr:to>
    <xdr:cxnSp macro="">
      <xdr:nvCxnSpPr>
        <xdr:cNvPr id="404" name="直線コネクタ 403">
          <a:extLst>
            <a:ext uri="{FF2B5EF4-FFF2-40B4-BE49-F238E27FC236}">
              <a16:creationId xmlns:a16="http://schemas.microsoft.com/office/drawing/2014/main" id="{00000000-0008-0000-0E00-000094010000}"/>
            </a:ext>
          </a:extLst>
        </xdr:cNvPr>
        <xdr:cNvCxnSpPr/>
      </xdr:nvCxnSpPr>
      <xdr:spPr>
        <a:xfrm>
          <a:off x="19443700" y="694258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169181</xdr:rowOff>
    </xdr:from>
    <xdr:ext cx="469744" cy="259045"/>
    <xdr:sp macro="" textlink="">
      <xdr:nvSpPr>
        <xdr:cNvPr id="405" name="【認定こども園・幼稚園・保育所】&#10;一人当たり面積最大値テキスト">
          <a:extLst>
            <a:ext uri="{FF2B5EF4-FFF2-40B4-BE49-F238E27FC236}">
              <a16:creationId xmlns:a16="http://schemas.microsoft.com/office/drawing/2014/main" id="{00000000-0008-0000-0E00-000095010000}"/>
            </a:ext>
          </a:extLst>
        </xdr:cNvPr>
        <xdr:cNvSpPr txBox="1"/>
      </xdr:nvSpPr>
      <xdr:spPr>
        <a:xfrm>
          <a:off x="19547840" y="5366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51054</xdr:rowOff>
    </xdr:from>
    <xdr:to>
      <xdr:col>116</xdr:col>
      <xdr:colOff>152400</xdr:colOff>
      <xdr:row>33</xdr:row>
      <xdr:rowOff>51054</xdr:rowOff>
    </xdr:to>
    <xdr:cxnSp macro="">
      <xdr:nvCxnSpPr>
        <xdr:cNvPr id="406" name="直線コネクタ 405">
          <a:extLst>
            <a:ext uri="{FF2B5EF4-FFF2-40B4-BE49-F238E27FC236}">
              <a16:creationId xmlns:a16="http://schemas.microsoft.com/office/drawing/2014/main" id="{00000000-0008-0000-0E00-000096010000}"/>
            </a:ext>
          </a:extLst>
        </xdr:cNvPr>
        <xdr:cNvCxnSpPr/>
      </xdr:nvCxnSpPr>
      <xdr:spPr>
        <a:xfrm>
          <a:off x="19443700" y="558317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119143</xdr:rowOff>
    </xdr:from>
    <xdr:ext cx="469744" cy="259045"/>
    <xdr:sp macro="" textlink="">
      <xdr:nvSpPr>
        <xdr:cNvPr id="407" name="【認定こども園・幼稚園・保育所】&#10;一人当たり面積平均値テキスト">
          <a:extLst>
            <a:ext uri="{FF2B5EF4-FFF2-40B4-BE49-F238E27FC236}">
              <a16:creationId xmlns:a16="http://schemas.microsoft.com/office/drawing/2014/main" id="{00000000-0008-0000-0E00-000097010000}"/>
            </a:ext>
          </a:extLst>
        </xdr:cNvPr>
        <xdr:cNvSpPr txBox="1"/>
      </xdr:nvSpPr>
      <xdr:spPr>
        <a:xfrm>
          <a:off x="19547840" y="64894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96266</xdr:rowOff>
    </xdr:from>
    <xdr:to>
      <xdr:col>116</xdr:col>
      <xdr:colOff>114300</xdr:colOff>
      <xdr:row>40</xdr:row>
      <xdr:rowOff>26416</xdr:rowOff>
    </xdr:to>
    <xdr:sp macro="" textlink="">
      <xdr:nvSpPr>
        <xdr:cNvPr id="408" name="フローチャート: 判断 407">
          <a:extLst>
            <a:ext uri="{FF2B5EF4-FFF2-40B4-BE49-F238E27FC236}">
              <a16:creationId xmlns:a16="http://schemas.microsoft.com/office/drawing/2014/main" id="{00000000-0008-0000-0E00-000098010000}"/>
            </a:ext>
          </a:extLst>
        </xdr:cNvPr>
        <xdr:cNvSpPr/>
      </xdr:nvSpPr>
      <xdr:spPr>
        <a:xfrm>
          <a:off x="19458940" y="663422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68834</xdr:rowOff>
    </xdr:from>
    <xdr:to>
      <xdr:col>112</xdr:col>
      <xdr:colOff>38100</xdr:colOff>
      <xdr:row>39</xdr:row>
      <xdr:rowOff>170434</xdr:rowOff>
    </xdr:to>
    <xdr:sp macro="" textlink="">
      <xdr:nvSpPr>
        <xdr:cNvPr id="409" name="フローチャート: 判断 408">
          <a:extLst>
            <a:ext uri="{FF2B5EF4-FFF2-40B4-BE49-F238E27FC236}">
              <a16:creationId xmlns:a16="http://schemas.microsoft.com/office/drawing/2014/main" id="{00000000-0008-0000-0E00-000099010000}"/>
            </a:ext>
          </a:extLst>
        </xdr:cNvPr>
        <xdr:cNvSpPr/>
      </xdr:nvSpPr>
      <xdr:spPr>
        <a:xfrm>
          <a:off x="18735040" y="660679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167132</xdr:rowOff>
    </xdr:from>
    <xdr:to>
      <xdr:col>107</xdr:col>
      <xdr:colOff>101600</xdr:colOff>
      <xdr:row>39</xdr:row>
      <xdr:rowOff>97282</xdr:rowOff>
    </xdr:to>
    <xdr:sp macro="" textlink="">
      <xdr:nvSpPr>
        <xdr:cNvPr id="410" name="フローチャート: 判断 409">
          <a:extLst>
            <a:ext uri="{FF2B5EF4-FFF2-40B4-BE49-F238E27FC236}">
              <a16:creationId xmlns:a16="http://schemas.microsoft.com/office/drawing/2014/main" id="{00000000-0008-0000-0E00-00009A010000}"/>
            </a:ext>
          </a:extLst>
        </xdr:cNvPr>
        <xdr:cNvSpPr/>
      </xdr:nvSpPr>
      <xdr:spPr>
        <a:xfrm>
          <a:off x="17937480" y="653745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11" name="テキスト ボックス 410">
          <a:extLst>
            <a:ext uri="{FF2B5EF4-FFF2-40B4-BE49-F238E27FC236}">
              <a16:creationId xmlns:a16="http://schemas.microsoft.com/office/drawing/2014/main" id="{00000000-0008-0000-0E00-00009B010000}"/>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12" name="テキスト ボックス 411">
          <a:extLst>
            <a:ext uri="{FF2B5EF4-FFF2-40B4-BE49-F238E27FC236}">
              <a16:creationId xmlns:a16="http://schemas.microsoft.com/office/drawing/2014/main" id="{00000000-0008-0000-0E00-00009C010000}"/>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13" name="テキスト ボックス 412">
          <a:extLst>
            <a:ext uri="{FF2B5EF4-FFF2-40B4-BE49-F238E27FC236}">
              <a16:creationId xmlns:a16="http://schemas.microsoft.com/office/drawing/2014/main" id="{00000000-0008-0000-0E00-00009D010000}"/>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14" name="テキスト ボックス 413">
          <a:extLst>
            <a:ext uri="{FF2B5EF4-FFF2-40B4-BE49-F238E27FC236}">
              <a16:creationId xmlns:a16="http://schemas.microsoft.com/office/drawing/2014/main" id="{00000000-0008-0000-0E00-00009E010000}"/>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15" name="テキスト ボックス 414">
          <a:extLst>
            <a:ext uri="{FF2B5EF4-FFF2-40B4-BE49-F238E27FC236}">
              <a16:creationId xmlns:a16="http://schemas.microsoft.com/office/drawing/2014/main" id="{00000000-0008-0000-0E00-00009F010000}"/>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105410</xdr:rowOff>
    </xdr:from>
    <xdr:to>
      <xdr:col>116</xdr:col>
      <xdr:colOff>114300</xdr:colOff>
      <xdr:row>40</xdr:row>
      <xdr:rowOff>35560</xdr:rowOff>
    </xdr:to>
    <xdr:sp macro="" textlink="">
      <xdr:nvSpPr>
        <xdr:cNvPr id="416" name="楕円 415">
          <a:extLst>
            <a:ext uri="{FF2B5EF4-FFF2-40B4-BE49-F238E27FC236}">
              <a16:creationId xmlns:a16="http://schemas.microsoft.com/office/drawing/2014/main" id="{00000000-0008-0000-0E00-0000A0010000}"/>
            </a:ext>
          </a:extLst>
        </xdr:cNvPr>
        <xdr:cNvSpPr/>
      </xdr:nvSpPr>
      <xdr:spPr>
        <a:xfrm>
          <a:off x="19458940" y="66433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83837</xdr:rowOff>
    </xdr:from>
    <xdr:ext cx="469744" cy="259045"/>
    <xdr:sp macro="" textlink="">
      <xdr:nvSpPr>
        <xdr:cNvPr id="417" name="【認定こども園・幼稚園・保育所】&#10;一人当たり面積該当値テキスト">
          <a:extLst>
            <a:ext uri="{FF2B5EF4-FFF2-40B4-BE49-F238E27FC236}">
              <a16:creationId xmlns:a16="http://schemas.microsoft.com/office/drawing/2014/main" id="{00000000-0008-0000-0E00-0000A1010000}"/>
            </a:ext>
          </a:extLst>
        </xdr:cNvPr>
        <xdr:cNvSpPr txBox="1"/>
      </xdr:nvSpPr>
      <xdr:spPr>
        <a:xfrm>
          <a:off x="19547840" y="6621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96266</xdr:rowOff>
    </xdr:from>
    <xdr:to>
      <xdr:col>112</xdr:col>
      <xdr:colOff>38100</xdr:colOff>
      <xdr:row>40</xdr:row>
      <xdr:rowOff>26416</xdr:rowOff>
    </xdr:to>
    <xdr:sp macro="" textlink="">
      <xdr:nvSpPr>
        <xdr:cNvPr id="418" name="楕円 417">
          <a:extLst>
            <a:ext uri="{FF2B5EF4-FFF2-40B4-BE49-F238E27FC236}">
              <a16:creationId xmlns:a16="http://schemas.microsoft.com/office/drawing/2014/main" id="{00000000-0008-0000-0E00-0000A2010000}"/>
            </a:ext>
          </a:extLst>
        </xdr:cNvPr>
        <xdr:cNvSpPr/>
      </xdr:nvSpPr>
      <xdr:spPr>
        <a:xfrm>
          <a:off x="18735040" y="663422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147066</xdr:rowOff>
    </xdr:from>
    <xdr:to>
      <xdr:col>116</xdr:col>
      <xdr:colOff>63500</xdr:colOff>
      <xdr:row>39</xdr:row>
      <xdr:rowOff>156210</xdr:rowOff>
    </xdr:to>
    <xdr:cxnSp macro="">
      <xdr:nvCxnSpPr>
        <xdr:cNvPr id="419" name="直線コネクタ 418">
          <a:extLst>
            <a:ext uri="{FF2B5EF4-FFF2-40B4-BE49-F238E27FC236}">
              <a16:creationId xmlns:a16="http://schemas.microsoft.com/office/drawing/2014/main" id="{00000000-0008-0000-0E00-0000A3010000}"/>
            </a:ext>
          </a:extLst>
        </xdr:cNvPr>
        <xdr:cNvCxnSpPr/>
      </xdr:nvCxnSpPr>
      <xdr:spPr>
        <a:xfrm>
          <a:off x="18778220" y="6685026"/>
          <a:ext cx="73152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87122</xdr:rowOff>
    </xdr:from>
    <xdr:to>
      <xdr:col>107</xdr:col>
      <xdr:colOff>101600</xdr:colOff>
      <xdr:row>40</xdr:row>
      <xdr:rowOff>17272</xdr:rowOff>
    </xdr:to>
    <xdr:sp macro="" textlink="">
      <xdr:nvSpPr>
        <xdr:cNvPr id="420" name="楕円 419">
          <a:extLst>
            <a:ext uri="{FF2B5EF4-FFF2-40B4-BE49-F238E27FC236}">
              <a16:creationId xmlns:a16="http://schemas.microsoft.com/office/drawing/2014/main" id="{00000000-0008-0000-0E00-0000A4010000}"/>
            </a:ext>
          </a:extLst>
        </xdr:cNvPr>
        <xdr:cNvSpPr/>
      </xdr:nvSpPr>
      <xdr:spPr>
        <a:xfrm>
          <a:off x="17937480" y="662508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137922</xdr:rowOff>
    </xdr:from>
    <xdr:to>
      <xdr:col>111</xdr:col>
      <xdr:colOff>177800</xdr:colOff>
      <xdr:row>39</xdr:row>
      <xdr:rowOff>147066</xdr:rowOff>
    </xdr:to>
    <xdr:cxnSp macro="">
      <xdr:nvCxnSpPr>
        <xdr:cNvPr id="421" name="直線コネクタ 420">
          <a:extLst>
            <a:ext uri="{FF2B5EF4-FFF2-40B4-BE49-F238E27FC236}">
              <a16:creationId xmlns:a16="http://schemas.microsoft.com/office/drawing/2014/main" id="{00000000-0008-0000-0E00-0000A5010000}"/>
            </a:ext>
          </a:extLst>
        </xdr:cNvPr>
        <xdr:cNvCxnSpPr/>
      </xdr:nvCxnSpPr>
      <xdr:spPr>
        <a:xfrm>
          <a:off x="17988280" y="6675882"/>
          <a:ext cx="78994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15511</xdr:rowOff>
    </xdr:from>
    <xdr:ext cx="469744" cy="259045"/>
    <xdr:sp macro="" textlink="">
      <xdr:nvSpPr>
        <xdr:cNvPr id="422" name="n_1aveValue【認定こども園・幼稚園・保育所】&#10;一人当たり面積">
          <a:extLst>
            <a:ext uri="{FF2B5EF4-FFF2-40B4-BE49-F238E27FC236}">
              <a16:creationId xmlns:a16="http://schemas.microsoft.com/office/drawing/2014/main" id="{00000000-0008-0000-0E00-0000A6010000}"/>
            </a:ext>
          </a:extLst>
        </xdr:cNvPr>
        <xdr:cNvSpPr txBox="1"/>
      </xdr:nvSpPr>
      <xdr:spPr>
        <a:xfrm>
          <a:off x="18561127" y="6385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113809</xdr:rowOff>
    </xdr:from>
    <xdr:ext cx="469744" cy="259045"/>
    <xdr:sp macro="" textlink="">
      <xdr:nvSpPr>
        <xdr:cNvPr id="423" name="n_2aveValue【認定こども園・幼稚園・保育所】&#10;一人当たり面積">
          <a:extLst>
            <a:ext uri="{FF2B5EF4-FFF2-40B4-BE49-F238E27FC236}">
              <a16:creationId xmlns:a16="http://schemas.microsoft.com/office/drawing/2014/main" id="{00000000-0008-0000-0E00-0000A7010000}"/>
            </a:ext>
          </a:extLst>
        </xdr:cNvPr>
        <xdr:cNvSpPr txBox="1"/>
      </xdr:nvSpPr>
      <xdr:spPr>
        <a:xfrm>
          <a:off x="17776267" y="6316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17543</xdr:rowOff>
    </xdr:from>
    <xdr:ext cx="469744" cy="259045"/>
    <xdr:sp macro="" textlink="">
      <xdr:nvSpPr>
        <xdr:cNvPr id="424" name="n_1mainValue【認定こども園・幼稚園・保育所】&#10;一人当たり面積">
          <a:extLst>
            <a:ext uri="{FF2B5EF4-FFF2-40B4-BE49-F238E27FC236}">
              <a16:creationId xmlns:a16="http://schemas.microsoft.com/office/drawing/2014/main" id="{00000000-0008-0000-0E00-0000A8010000}"/>
            </a:ext>
          </a:extLst>
        </xdr:cNvPr>
        <xdr:cNvSpPr txBox="1"/>
      </xdr:nvSpPr>
      <xdr:spPr>
        <a:xfrm>
          <a:off x="18561127" y="6723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8399</xdr:rowOff>
    </xdr:from>
    <xdr:ext cx="469744" cy="259045"/>
    <xdr:sp macro="" textlink="">
      <xdr:nvSpPr>
        <xdr:cNvPr id="425" name="n_2mainValue【認定こども園・幼稚園・保育所】&#10;一人当たり面積">
          <a:extLst>
            <a:ext uri="{FF2B5EF4-FFF2-40B4-BE49-F238E27FC236}">
              <a16:creationId xmlns:a16="http://schemas.microsoft.com/office/drawing/2014/main" id="{00000000-0008-0000-0E00-0000A9010000}"/>
            </a:ext>
          </a:extLst>
        </xdr:cNvPr>
        <xdr:cNvSpPr txBox="1"/>
      </xdr:nvSpPr>
      <xdr:spPr>
        <a:xfrm>
          <a:off x="17776267" y="6713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26" name="正方形/長方形 425">
          <a:extLst>
            <a:ext uri="{FF2B5EF4-FFF2-40B4-BE49-F238E27FC236}">
              <a16:creationId xmlns:a16="http://schemas.microsoft.com/office/drawing/2014/main" id="{00000000-0008-0000-0E00-0000AA010000}"/>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27" name="正方形/長方形 426">
          <a:extLst>
            <a:ext uri="{FF2B5EF4-FFF2-40B4-BE49-F238E27FC236}">
              <a16:creationId xmlns:a16="http://schemas.microsoft.com/office/drawing/2014/main" id="{00000000-0008-0000-0E00-0000AB010000}"/>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28" name="正方形/長方形 427">
          <a:extLst>
            <a:ext uri="{FF2B5EF4-FFF2-40B4-BE49-F238E27FC236}">
              <a16:creationId xmlns:a16="http://schemas.microsoft.com/office/drawing/2014/main" id="{00000000-0008-0000-0E00-0000AC010000}"/>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29" name="正方形/長方形 428">
          <a:extLst>
            <a:ext uri="{FF2B5EF4-FFF2-40B4-BE49-F238E27FC236}">
              <a16:creationId xmlns:a16="http://schemas.microsoft.com/office/drawing/2014/main" id="{00000000-0008-0000-0E00-0000AD010000}"/>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30" name="正方形/長方形 429">
          <a:extLst>
            <a:ext uri="{FF2B5EF4-FFF2-40B4-BE49-F238E27FC236}">
              <a16:creationId xmlns:a16="http://schemas.microsoft.com/office/drawing/2014/main" id="{00000000-0008-0000-0E00-0000AE010000}"/>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31" name="正方形/長方形 430">
          <a:extLst>
            <a:ext uri="{FF2B5EF4-FFF2-40B4-BE49-F238E27FC236}">
              <a16:creationId xmlns:a16="http://schemas.microsoft.com/office/drawing/2014/main" id="{00000000-0008-0000-0E00-0000AF010000}"/>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32" name="正方形/長方形 431">
          <a:extLst>
            <a:ext uri="{FF2B5EF4-FFF2-40B4-BE49-F238E27FC236}">
              <a16:creationId xmlns:a16="http://schemas.microsoft.com/office/drawing/2014/main" id="{00000000-0008-0000-0E00-0000B0010000}"/>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3" name="正方形/長方形 432">
          <a:extLst>
            <a:ext uri="{FF2B5EF4-FFF2-40B4-BE49-F238E27FC236}">
              <a16:creationId xmlns:a16="http://schemas.microsoft.com/office/drawing/2014/main" id="{00000000-0008-0000-0E00-0000B1010000}"/>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34" name="テキスト ボックス 433">
          <a:extLst>
            <a:ext uri="{FF2B5EF4-FFF2-40B4-BE49-F238E27FC236}">
              <a16:creationId xmlns:a16="http://schemas.microsoft.com/office/drawing/2014/main" id="{00000000-0008-0000-0E00-0000B2010000}"/>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35" name="直線コネクタ 434">
          <a:extLst>
            <a:ext uri="{FF2B5EF4-FFF2-40B4-BE49-F238E27FC236}">
              <a16:creationId xmlns:a16="http://schemas.microsoft.com/office/drawing/2014/main" id="{00000000-0008-0000-0E00-0000B3010000}"/>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36" name="テキスト ボックス 435">
          <a:extLst>
            <a:ext uri="{FF2B5EF4-FFF2-40B4-BE49-F238E27FC236}">
              <a16:creationId xmlns:a16="http://schemas.microsoft.com/office/drawing/2014/main" id="{00000000-0008-0000-0E00-0000B4010000}"/>
            </a:ext>
          </a:extLst>
        </xdr:cNvPr>
        <xdr:cNvSpPr txBox="1"/>
      </xdr:nvSpPr>
      <xdr:spPr>
        <a:xfrm>
          <a:off x="10602761" y="1104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37" name="直線コネクタ 436">
          <a:extLst>
            <a:ext uri="{FF2B5EF4-FFF2-40B4-BE49-F238E27FC236}">
              <a16:creationId xmlns:a16="http://schemas.microsoft.com/office/drawing/2014/main" id="{00000000-0008-0000-0E00-0000B5010000}"/>
            </a:ext>
          </a:extLst>
        </xdr:cNvPr>
        <xdr:cNvCxnSpPr/>
      </xdr:nvCxnSpPr>
      <xdr:spPr>
        <a:xfrm>
          <a:off x="10960100" y="10728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438" name="テキスト ボックス 437">
          <a:extLst>
            <a:ext uri="{FF2B5EF4-FFF2-40B4-BE49-F238E27FC236}">
              <a16:creationId xmlns:a16="http://schemas.microsoft.com/office/drawing/2014/main" id="{00000000-0008-0000-0E00-0000B6010000}"/>
            </a:ext>
          </a:extLst>
        </xdr:cNvPr>
        <xdr:cNvSpPr txBox="1"/>
      </xdr:nvSpPr>
      <xdr:spPr>
        <a:xfrm>
          <a:off x="10602761" y="10590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39" name="直線コネクタ 438">
          <a:extLst>
            <a:ext uri="{FF2B5EF4-FFF2-40B4-BE49-F238E27FC236}">
              <a16:creationId xmlns:a16="http://schemas.microsoft.com/office/drawing/2014/main" id="{00000000-0008-0000-0E00-0000B7010000}"/>
            </a:ext>
          </a:extLst>
        </xdr:cNvPr>
        <xdr:cNvCxnSpPr/>
      </xdr:nvCxnSpPr>
      <xdr:spPr>
        <a:xfrm>
          <a:off x="10960100" y="102831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40" name="テキスト ボックス 439">
          <a:extLst>
            <a:ext uri="{FF2B5EF4-FFF2-40B4-BE49-F238E27FC236}">
              <a16:creationId xmlns:a16="http://schemas.microsoft.com/office/drawing/2014/main" id="{00000000-0008-0000-0E00-0000B8010000}"/>
            </a:ext>
          </a:extLst>
        </xdr:cNvPr>
        <xdr:cNvSpPr txBox="1"/>
      </xdr:nvSpPr>
      <xdr:spPr>
        <a:xfrm>
          <a:off x="1060276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41" name="直線コネクタ 440">
          <a:extLst>
            <a:ext uri="{FF2B5EF4-FFF2-40B4-BE49-F238E27FC236}">
              <a16:creationId xmlns:a16="http://schemas.microsoft.com/office/drawing/2014/main" id="{00000000-0008-0000-0E00-0000B9010000}"/>
            </a:ext>
          </a:extLst>
        </xdr:cNvPr>
        <xdr:cNvCxnSpPr/>
      </xdr:nvCxnSpPr>
      <xdr:spPr>
        <a:xfrm>
          <a:off x="10960100" y="98374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42" name="テキスト ボックス 441">
          <a:extLst>
            <a:ext uri="{FF2B5EF4-FFF2-40B4-BE49-F238E27FC236}">
              <a16:creationId xmlns:a16="http://schemas.microsoft.com/office/drawing/2014/main" id="{00000000-0008-0000-0E00-0000BA010000}"/>
            </a:ext>
          </a:extLst>
        </xdr:cNvPr>
        <xdr:cNvSpPr txBox="1"/>
      </xdr:nvSpPr>
      <xdr:spPr>
        <a:xfrm>
          <a:off x="10602761" y="96990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43" name="直線コネクタ 442">
          <a:extLst>
            <a:ext uri="{FF2B5EF4-FFF2-40B4-BE49-F238E27FC236}">
              <a16:creationId xmlns:a16="http://schemas.microsoft.com/office/drawing/2014/main" id="{00000000-0008-0000-0E00-0000BB010000}"/>
            </a:ext>
          </a:extLst>
        </xdr:cNvPr>
        <xdr:cNvCxnSpPr/>
      </xdr:nvCxnSpPr>
      <xdr:spPr>
        <a:xfrm>
          <a:off x="10960100" y="93878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444" name="テキスト ボックス 443">
          <a:extLst>
            <a:ext uri="{FF2B5EF4-FFF2-40B4-BE49-F238E27FC236}">
              <a16:creationId xmlns:a16="http://schemas.microsoft.com/office/drawing/2014/main" id="{00000000-0008-0000-0E00-0000BC010000}"/>
            </a:ext>
          </a:extLst>
        </xdr:cNvPr>
        <xdr:cNvSpPr txBox="1"/>
      </xdr:nvSpPr>
      <xdr:spPr>
        <a:xfrm>
          <a:off x="10602761" y="9249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45" name="直線コネクタ 444">
          <a:extLst>
            <a:ext uri="{FF2B5EF4-FFF2-40B4-BE49-F238E27FC236}">
              <a16:creationId xmlns:a16="http://schemas.microsoft.com/office/drawing/2014/main" id="{00000000-0008-0000-0E00-0000BD010000}"/>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46" name="テキスト ボックス 445">
          <a:extLst>
            <a:ext uri="{FF2B5EF4-FFF2-40B4-BE49-F238E27FC236}">
              <a16:creationId xmlns:a16="http://schemas.microsoft.com/office/drawing/2014/main" id="{00000000-0008-0000-0E00-0000BE010000}"/>
            </a:ext>
          </a:extLst>
        </xdr:cNvPr>
        <xdr:cNvSpPr txBox="1"/>
      </xdr:nvSpPr>
      <xdr:spPr>
        <a:xfrm>
          <a:off x="1060276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47" name="【学校施設】&#10;有形固定資産減価償却率グラフ枠">
          <a:extLst>
            <a:ext uri="{FF2B5EF4-FFF2-40B4-BE49-F238E27FC236}">
              <a16:creationId xmlns:a16="http://schemas.microsoft.com/office/drawing/2014/main" id="{00000000-0008-0000-0E00-0000BF010000}"/>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89154</xdr:rowOff>
    </xdr:from>
    <xdr:to>
      <xdr:col>85</xdr:col>
      <xdr:colOff>126364</xdr:colOff>
      <xdr:row>63</xdr:row>
      <xdr:rowOff>70866</xdr:rowOff>
    </xdr:to>
    <xdr:cxnSp macro="">
      <xdr:nvCxnSpPr>
        <xdr:cNvPr id="448" name="直線コネクタ 447">
          <a:extLst>
            <a:ext uri="{FF2B5EF4-FFF2-40B4-BE49-F238E27FC236}">
              <a16:creationId xmlns:a16="http://schemas.microsoft.com/office/drawing/2014/main" id="{00000000-0008-0000-0E00-0000C0010000}"/>
            </a:ext>
          </a:extLst>
        </xdr:cNvPr>
        <xdr:cNvCxnSpPr/>
      </xdr:nvCxnSpPr>
      <xdr:spPr>
        <a:xfrm flipV="1">
          <a:off x="14375764" y="9644634"/>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74693</xdr:rowOff>
    </xdr:from>
    <xdr:ext cx="405111" cy="259045"/>
    <xdr:sp macro="" textlink="">
      <xdr:nvSpPr>
        <xdr:cNvPr id="449" name="【学校施設】&#10;有形固定資産減価償却率最小値テキスト">
          <a:extLst>
            <a:ext uri="{FF2B5EF4-FFF2-40B4-BE49-F238E27FC236}">
              <a16:creationId xmlns:a16="http://schemas.microsoft.com/office/drawing/2014/main" id="{00000000-0008-0000-0E00-0000C1010000}"/>
            </a:ext>
          </a:extLst>
        </xdr:cNvPr>
        <xdr:cNvSpPr txBox="1"/>
      </xdr:nvSpPr>
      <xdr:spPr>
        <a:xfrm>
          <a:off x="14414500" y="10636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70866</xdr:rowOff>
    </xdr:from>
    <xdr:to>
      <xdr:col>86</xdr:col>
      <xdr:colOff>25400</xdr:colOff>
      <xdr:row>63</xdr:row>
      <xdr:rowOff>70866</xdr:rowOff>
    </xdr:to>
    <xdr:cxnSp macro="">
      <xdr:nvCxnSpPr>
        <xdr:cNvPr id="450" name="直線コネクタ 449">
          <a:extLst>
            <a:ext uri="{FF2B5EF4-FFF2-40B4-BE49-F238E27FC236}">
              <a16:creationId xmlns:a16="http://schemas.microsoft.com/office/drawing/2014/main" id="{00000000-0008-0000-0E00-0000C2010000}"/>
            </a:ext>
          </a:extLst>
        </xdr:cNvPr>
        <xdr:cNvCxnSpPr/>
      </xdr:nvCxnSpPr>
      <xdr:spPr>
        <a:xfrm>
          <a:off x="14287500" y="1063218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56</xdr:row>
      <xdr:rowOff>35831</xdr:rowOff>
    </xdr:from>
    <xdr:ext cx="405111" cy="259045"/>
    <xdr:sp macro="" textlink="">
      <xdr:nvSpPr>
        <xdr:cNvPr id="451" name="【学校施設】&#10;有形固定資産減価償却率最大値テキスト">
          <a:extLst>
            <a:ext uri="{FF2B5EF4-FFF2-40B4-BE49-F238E27FC236}">
              <a16:creationId xmlns:a16="http://schemas.microsoft.com/office/drawing/2014/main" id="{00000000-0008-0000-0E00-0000C3010000}"/>
            </a:ext>
          </a:extLst>
        </xdr:cNvPr>
        <xdr:cNvSpPr txBox="1"/>
      </xdr:nvSpPr>
      <xdr:spPr>
        <a:xfrm>
          <a:off x="14414500" y="9423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89154</xdr:rowOff>
    </xdr:from>
    <xdr:to>
      <xdr:col>86</xdr:col>
      <xdr:colOff>25400</xdr:colOff>
      <xdr:row>57</xdr:row>
      <xdr:rowOff>89154</xdr:rowOff>
    </xdr:to>
    <xdr:cxnSp macro="">
      <xdr:nvCxnSpPr>
        <xdr:cNvPr id="452" name="直線コネクタ 451">
          <a:extLst>
            <a:ext uri="{FF2B5EF4-FFF2-40B4-BE49-F238E27FC236}">
              <a16:creationId xmlns:a16="http://schemas.microsoft.com/office/drawing/2014/main" id="{00000000-0008-0000-0E00-0000C4010000}"/>
            </a:ext>
          </a:extLst>
        </xdr:cNvPr>
        <xdr:cNvCxnSpPr/>
      </xdr:nvCxnSpPr>
      <xdr:spPr>
        <a:xfrm>
          <a:off x="14287500" y="964463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85361</xdr:rowOff>
    </xdr:from>
    <xdr:ext cx="405111" cy="259045"/>
    <xdr:sp macro="" textlink="">
      <xdr:nvSpPr>
        <xdr:cNvPr id="453" name="【学校施設】&#10;有形固定資産減価償却率平均値テキスト">
          <a:extLst>
            <a:ext uri="{FF2B5EF4-FFF2-40B4-BE49-F238E27FC236}">
              <a16:creationId xmlns:a16="http://schemas.microsoft.com/office/drawing/2014/main" id="{00000000-0008-0000-0E00-0000C5010000}"/>
            </a:ext>
          </a:extLst>
        </xdr:cNvPr>
        <xdr:cNvSpPr txBox="1"/>
      </xdr:nvSpPr>
      <xdr:spPr>
        <a:xfrm>
          <a:off x="14414500" y="99761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106934</xdr:rowOff>
    </xdr:from>
    <xdr:to>
      <xdr:col>85</xdr:col>
      <xdr:colOff>177800</xdr:colOff>
      <xdr:row>60</xdr:row>
      <xdr:rowOff>37084</xdr:rowOff>
    </xdr:to>
    <xdr:sp macro="" textlink="">
      <xdr:nvSpPr>
        <xdr:cNvPr id="454" name="フローチャート: 判断 453">
          <a:extLst>
            <a:ext uri="{FF2B5EF4-FFF2-40B4-BE49-F238E27FC236}">
              <a16:creationId xmlns:a16="http://schemas.microsoft.com/office/drawing/2014/main" id="{00000000-0008-0000-0E00-0000C6010000}"/>
            </a:ext>
          </a:extLst>
        </xdr:cNvPr>
        <xdr:cNvSpPr/>
      </xdr:nvSpPr>
      <xdr:spPr>
        <a:xfrm>
          <a:off x="14325600" y="9997694"/>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125222</xdr:rowOff>
    </xdr:from>
    <xdr:to>
      <xdr:col>81</xdr:col>
      <xdr:colOff>101600</xdr:colOff>
      <xdr:row>60</xdr:row>
      <xdr:rowOff>55372</xdr:rowOff>
    </xdr:to>
    <xdr:sp macro="" textlink="">
      <xdr:nvSpPr>
        <xdr:cNvPr id="455" name="フローチャート: 判断 454">
          <a:extLst>
            <a:ext uri="{FF2B5EF4-FFF2-40B4-BE49-F238E27FC236}">
              <a16:creationId xmlns:a16="http://schemas.microsoft.com/office/drawing/2014/main" id="{00000000-0008-0000-0E00-0000C7010000}"/>
            </a:ext>
          </a:extLst>
        </xdr:cNvPr>
        <xdr:cNvSpPr/>
      </xdr:nvSpPr>
      <xdr:spPr>
        <a:xfrm>
          <a:off x="13578840" y="1001598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49784</xdr:rowOff>
    </xdr:from>
    <xdr:to>
      <xdr:col>76</xdr:col>
      <xdr:colOff>165100</xdr:colOff>
      <xdr:row>60</xdr:row>
      <xdr:rowOff>151384</xdr:rowOff>
    </xdr:to>
    <xdr:sp macro="" textlink="">
      <xdr:nvSpPr>
        <xdr:cNvPr id="456" name="フローチャート: 判断 455">
          <a:extLst>
            <a:ext uri="{FF2B5EF4-FFF2-40B4-BE49-F238E27FC236}">
              <a16:creationId xmlns:a16="http://schemas.microsoft.com/office/drawing/2014/main" id="{00000000-0008-0000-0E00-0000C8010000}"/>
            </a:ext>
          </a:extLst>
        </xdr:cNvPr>
        <xdr:cNvSpPr/>
      </xdr:nvSpPr>
      <xdr:spPr>
        <a:xfrm>
          <a:off x="12804140" y="1010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57" name="テキスト ボックス 456">
          <a:extLst>
            <a:ext uri="{FF2B5EF4-FFF2-40B4-BE49-F238E27FC236}">
              <a16:creationId xmlns:a16="http://schemas.microsoft.com/office/drawing/2014/main" id="{00000000-0008-0000-0E00-0000C9010000}"/>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58" name="テキスト ボックス 457">
          <a:extLst>
            <a:ext uri="{FF2B5EF4-FFF2-40B4-BE49-F238E27FC236}">
              <a16:creationId xmlns:a16="http://schemas.microsoft.com/office/drawing/2014/main" id="{00000000-0008-0000-0E00-0000CA010000}"/>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59" name="テキスト ボックス 458">
          <a:extLst>
            <a:ext uri="{FF2B5EF4-FFF2-40B4-BE49-F238E27FC236}">
              <a16:creationId xmlns:a16="http://schemas.microsoft.com/office/drawing/2014/main" id="{00000000-0008-0000-0E00-0000CB010000}"/>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60" name="テキスト ボックス 459">
          <a:extLst>
            <a:ext uri="{FF2B5EF4-FFF2-40B4-BE49-F238E27FC236}">
              <a16:creationId xmlns:a16="http://schemas.microsoft.com/office/drawing/2014/main" id="{00000000-0008-0000-0E00-0000CC010000}"/>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61" name="テキスト ボックス 460">
          <a:extLst>
            <a:ext uri="{FF2B5EF4-FFF2-40B4-BE49-F238E27FC236}">
              <a16:creationId xmlns:a16="http://schemas.microsoft.com/office/drawing/2014/main" id="{00000000-0008-0000-0E00-0000CD010000}"/>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38354</xdr:rowOff>
    </xdr:from>
    <xdr:to>
      <xdr:col>85</xdr:col>
      <xdr:colOff>177800</xdr:colOff>
      <xdr:row>57</xdr:row>
      <xdr:rowOff>139954</xdr:rowOff>
    </xdr:to>
    <xdr:sp macro="" textlink="">
      <xdr:nvSpPr>
        <xdr:cNvPr id="462" name="楕円 461">
          <a:extLst>
            <a:ext uri="{FF2B5EF4-FFF2-40B4-BE49-F238E27FC236}">
              <a16:creationId xmlns:a16="http://schemas.microsoft.com/office/drawing/2014/main" id="{00000000-0008-0000-0E00-0000CE010000}"/>
            </a:ext>
          </a:extLst>
        </xdr:cNvPr>
        <xdr:cNvSpPr/>
      </xdr:nvSpPr>
      <xdr:spPr>
        <a:xfrm>
          <a:off x="14325600" y="9593834"/>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162831</xdr:rowOff>
    </xdr:from>
    <xdr:ext cx="405111" cy="259045"/>
    <xdr:sp macro="" textlink="">
      <xdr:nvSpPr>
        <xdr:cNvPr id="463" name="【学校施設】&#10;有形固定資産減価償却率該当値テキスト">
          <a:extLst>
            <a:ext uri="{FF2B5EF4-FFF2-40B4-BE49-F238E27FC236}">
              <a16:creationId xmlns:a16="http://schemas.microsoft.com/office/drawing/2014/main" id="{00000000-0008-0000-0E00-0000CF010000}"/>
            </a:ext>
          </a:extLst>
        </xdr:cNvPr>
        <xdr:cNvSpPr txBox="1"/>
      </xdr:nvSpPr>
      <xdr:spPr>
        <a:xfrm>
          <a:off x="14414500" y="9550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52070</xdr:rowOff>
    </xdr:from>
    <xdr:to>
      <xdr:col>81</xdr:col>
      <xdr:colOff>101600</xdr:colOff>
      <xdr:row>57</xdr:row>
      <xdr:rowOff>153670</xdr:rowOff>
    </xdr:to>
    <xdr:sp macro="" textlink="">
      <xdr:nvSpPr>
        <xdr:cNvPr id="464" name="楕円 463">
          <a:extLst>
            <a:ext uri="{FF2B5EF4-FFF2-40B4-BE49-F238E27FC236}">
              <a16:creationId xmlns:a16="http://schemas.microsoft.com/office/drawing/2014/main" id="{00000000-0008-0000-0E00-0000D0010000}"/>
            </a:ext>
          </a:extLst>
        </xdr:cNvPr>
        <xdr:cNvSpPr/>
      </xdr:nvSpPr>
      <xdr:spPr>
        <a:xfrm>
          <a:off x="13578840" y="960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89154</xdr:rowOff>
    </xdr:from>
    <xdr:to>
      <xdr:col>85</xdr:col>
      <xdr:colOff>127000</xdr:colOff>
      <xdr:row>57</xdr:row>
      <xdr:rowOff>102870</xdr:rowOff>
    </xdr:to>
    <xdr:cxnSp macro="">
      <xdr:nvCxnSpPr>
        <xdr:cNvPr id="465" name="直線コネクタ 464">
          <a:extLst>
            <a:ext uri="{FF2B5EF4-FFF2-40B4-BE49-F238E27FC236}">
              <a16:creationId xmlns:a16="http://schemas.microsoft.com/office/drawing/2014/main" id="{00000000-0008-0000-0E00-0000D1010000}"/>
            </a:ext>
          </a:extLst>
        </xdr:cNvPr>
        <xdr:cNvCxnSpPr/>
      </xdr:nvCxnSpPr>
      <xdr:spPr>
        <a:xfrm flipV="1">
          <a:off x="13629640" y="9644634"/>
          <a:ext cx="74676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111506</xdr:rowOff>
    </xdr:from>
    <xdr:to>
      <xdr:col>76</xdr:col>
      <xdr:colOff>165100</xdr:colOff>
      <xdr:row>58</xdr:row>
      <xdr:rowOff>41656</xdr:rowOff>
    </xdr:to>
    <xdr:sp macro="" textlink="">
      <xdr:nvSpPr>
        <xdr:cNvPr id="466" name="楕円 465">
          <a:extLst>
            <a:ext uri="{FF2B5EF4-FFF2-40B4-BE49-F238E27FC236}">
              <a16:creationId xmlns:a16="http://schemas.microsoft.com/office/drawing/2014/main" id="{00000000-0008-0000-0E00-0000D2010000}"/>
            </a:ext>
          </a:extLst>
        </xdr:cNvPr>
        <xdr:cNvSpPr/>
      </xdr:nvSpPr>
      <xdr:spPr>
        <a:xfrm>
          <a:off x="12804140" y="966698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102870</xdr:rowOff>
    </xdr:from>
    <xdr:to>
      <xdr:col>81</xdr:col>
      <xdr:colOff>50800</xdr:colOff>
      <xdr:row>57</xdr:row>
      <xdr:rowOff>162306</xdr:rowOff>
    </xdr:to>
    <xdr:cxnSp macro="">
      <xdr:nvCxnSpPr>
        <xdr:cNvPr id="467" name="直線コネクタ 466">
          <a:extLst>
            <a:ext uri="{FF2B5EF4-FFF2-40B4-BE49-F238E27FC236}">
              <a16:creationId xmlns:a16="http://schemas.microsoft.com/office/drawing/2014/main" id="{00000000-0008-0000-0E00-0000D3010000}"/>
            </a:ext>
          </a:extLst>
        </xdr:cNvPr>
        <xdr:cNvCxnSpPr/>
      </xdr:nvCxnSpPr>
      <xdr:spPr>
        <a:xfrm flipV="1">
          <a:off x="12854940" y="9658350"/>
          <a:ext cx="7747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46499</xdr:rowOff>
    </xdr:from>
    <xdr:ext cx="405111" cy="259045"/>
    <xdr:sp macro="" textlink="">
      <xdr:nvSpPr>
        <xdr:cNvPr id="468" name="n_1aveValue【学校施設】&#10;有形固定資産減価償却率">
          <a:extLst>
            <a:ext uri="{FF2B5EF4-FFF2-40B4-BE49-F238E27FC236}">
              <a16:creationId xmlns:a16="http://schemas.microsoft.com/office/drawing/2014/main" id="{00000000-0008-0000-0E00-0000D4010000}"/>
            </a:ext>
          </a:extLst>
        </xdr:cNvPr>
        <xdr:cNvSpPr txBox="1"/>
      </xdr:nvSpPr>
      <xdr:spPr>
        <a:xfrm>
          <a:off x="13437244" y="10104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142511</xdr:rowOff>
    </xdr:from>
    <xdr:ext cx="405111" cy="259045"/>
    <xdr:sp macro="" textlink="">
      <xdr:nvSpPr>
        <xdr:cNvPr id="469" name="n_2aveValue【学校施設】&#10;有形固定資産減価償却率">
          <a:extLst>
            <a:ext uri="{FF2B5EF4-FFF2-40B4-BE49-F238E27FC236}">
              <a16:creationId xmlns:a16="http://schemas.microsoft.com/office/drawing/2014/main" id="{00000000-0008-0000-0E00-0000D5010000}"/>
            </a:ext>
          </a:extLst>
        </xdr:cNvPr>
        <xdr:cNvSpPr txBox="1"/>
      </xdr:nvSpPr>
      <xdr:spPr>
        <a:xfrm>
          <a:off x="12675244" y="10200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170197</xdr:rowOff>
    </xdr:from>
    <xdr:ext cx="405111" cy="259045"/>
    <xdr:sp macro="" textlink="">
      <xdr:nvSpPr>
        <xdr:cNvPr id="470" name="n_1mainValue【学校施設】&#10;有形固定資産減価償却率">
          <a:extLst>
            <a:ext uri="{FF2B5EF4-FFF2-40B4-BE49-F238E27FC236}">
              <a16:creationId xmlns:a16="http://schemas.microsoft.com/office/drawing/2014/main" id="{00000000-0008-0000-0E00-0000D6010000}"/>
            </a:ext>
          </a:extLst>
        </xdr:cNvPr>
        <xdr:cNvSpPr txBox="1"/>
      </xdr:nvSpPr>
      <xdr:spPr>
        <a:xfrm>
          <a:off x="13437244" y="939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58183</xdr:rowOff>
    </xdr:from>
    <xdr:ext cx="405111" cy="259045"/>
    <xdr:sp macro="" textlink="">
      <xdr:nvSpPr>
        <xdr:cNvPr id="471" name="n_2mainValue【学校施設】&#10;有形固定資産減価償却率">
          <a:extLst>
            <a:ext uri="{FF2B5EF4-FFF2-40B4-BE49-F238E27FC236}">
              <a16:creationId xmlns:a16="http://schemas.microsoft.com/office/drawing/2014/main" id="{00000000-0008-0000-0E00-0000D7010000}"/>
            </a:ext>
          </a:extLst>
        </xdr:cNvPr>
        <xdr:cNvSpPr txBox="1"/>
      </xdr:nvSpPr>
      <xdr:spPr>
        <a:xfrm>
          <a:off x="12675244" y="94460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2" name="正方形/長方形 471">
          <a:extLst>
            <a:ext uri="{FF2B5EF4-FFF2-40B4-BE49-F238E27FC236}">
              <a16:creationId xmlns:a16="http://schemas.microsoft.com/office/drawing/2014/main" id="{00000000-0008-0000-0E00-0000D8010000}"/>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3" name="正方形/長方形 472">
          <a:extLst>
            <a:ext uri="{FF2B5EF4-FFF2-40B4-BE49-F238E27FC236}">
              <a16:creationId xmlns:a16="http://schemas.microsoft.com/office/drawing/2014/main" id="{00000000-0008-0000-0E00-0000D9010000}"/>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4" name="正方形/長方形 473">
          <a:extLst>
            <a:ext uri="{FF2B5EF4-FFF2-40B4-BE49-F238E27FC236}">
              <a16:creationId xmlns:a16="http://schemas.microsoft.com/office/drawing/2014/main" id="{00000000-0008-0000-0E00-0000DA010000}"/>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5" name="正方形/長方形 474">
          <a:extLst>
            <a:ext uri="{FF2B5EF4-FFF2-40B4-BE49-F238E27FC236}">
              <a16:creationId xmlns:a16="http://schemas.microsoft.com/office/drawing/2014/main" id="{00000000-0008-0000-0E00-0000DB010000}"/>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6" name="正方形/長方形 475">
          <a:extLst>
            <a:ext uri="{FF2B5EF4-FFF2-40B4-BE49-F238E27FC236}">
              <a16:creationId xmlns:a16="http://schemas.microsoft.com/office/drawing/2014/main" id="{00000000-0008-0000-0E00-0000DC010000}"/>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7" name="正方形/長方形 476">
          <a:extLst>
            <a:ext uri="{FF2B5EF4-FFF2-40B4-BE49-F238E27FC236}">
              <a16:creationId xmlns:a16="http://schemas.microsoft.com/office/drawing/2014/main" id="{00000000-0008-0000-0E00-0000DD010000}"/>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8" name="正方形/長方形 477">
          <a:extLst>
            <a:ext uri="{FF2B5EF4-FFF2-40B4-BE49-F238E27FC236}">
              <a16:creationId xmlns:a16="http://schemas.microsoft.com/office/drawing/2014/main" id="{00000000-0008-0000-0E00-0000DE010000}"/>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9" name="正方形/長方形 478">
          <a:extLst>
            <a:ext uri="{FF2B5EF4-FFF2-40B4-BE49-F238E27FC236}">
              <a16:creationId xmlns:a16="http://schemas.microsoft.com/office/drawing/2014/main" id="{00000000-0008-0000-0E00-0000DF010000}"/>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0" name="テキスト ボックス 479">
          <a:extLst>
            <a:ext uri="{FF2B5EF4-FFF2-40B4-BE49-F238E27FC236}">
              <a16:creationId xmlns:a16="http://schemas.microsoft.com/office/drawing/2014/main" id="{00000000-0008-0000-0E00-0000E0010000}"/>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1" name="直線コネクタ 480">
          <a:extLst>
            <a:ext uri="{FF2B5EF4-FFF2-40B4-BE49-F238E27FC236}">
              <a16:creationId xmlns:a16="http://schemas.microsoft.com/office/drawing/2014/main" id="{00000000-0008-0000-0E00-0000E1010000}"/>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82" name="直線コネクタ 481">
          <a:extLst>
            <a:ext uri="{FF2B5EF4-FFF2-40B4-BE49-F238E27FC236}">
              <a16:creationId xmlns:a16="http://schemas.microsoft.com/office/drawing/2014/main" id="{00000000-0008-0000-0E00-0000E2010000}"/>
            </a:ext>
          </a:extLst>
        </xdr:cNvPr>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83" name="テキスト ボックス 482">
          <a:extLst>
            <a:ext uri="{FF2B5EF4-FFF2-40B4-BE49-F238E27FC236}">
              <a16:creationId xmlns:a16="http://schemas.microsoft.com/office/drawing/2014/main" id="{00000000-0008-0000-0E00-0000E3010000}"/>
            </a:ext>
          </a:extLst>
        </xdr:cNvPr>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84" name="直線コネクタ 483">
          <a:extLst>
            <a:ext uri="{FF2B5EF4-FFF2-40B4-BE49-F238E27FC236}">
              <a16:creationId xmlns:a16="http://schemas.microsoft.com/office/drawing/2014/main" id="{00000000-0008-0000-0E00-0000E4010000}"/>
            </a:ext>
          </a:extLst>
        </xdr:cNvPr>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85" name="テキスト ボックス 484">
          <a:extLst>
            <a:ext uri="{FF2B5EF4-FFF2-40B4-BE49-F238E27FC236}">
              <a16:creationId xmlns:a16="http://schemas.microsoft.com/office/drawing/2014/main" id="{00000000-0008-0000-0E00-0000E5010000}"/>
            </a:ext>
          </a:extLst>
        </xdr:cNvPr>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86" name="直線コネクタ 485">
          <a:extLst>
            <a:ext uri="{FF2B5EF4-FFF2-40B4-BE49-F238E27FC236}">
              <a16:creationId xmlns:a16="http://schemas.microsoft.com/office/drawing/2014/main" id="{00000000-0008-0000-0E00-0000E6010000}"/>
            </a:ext>
          </a:extLst>
        </xdr:cNvPr>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87" name="テキスト ボックス 486">
          <a:extLst>
            <a:ext uri="{FF2B5EF4-FFF2-40B4-BE49-F238E27FC236}">
              <a16:creationId xmlns:a16="http://schemas.microsoft.com/office/drawing/2014/main" id="{00000000-0008-0000-0E00-0000E7010000}"/>
            </a:ext>
          </a:extLst>
        </xdr:cNvPr>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88" name="直線コネクタ 487">
          <a:extLst>
            <a:ext uri="{FF2B5EF4-FFF2-40B4-BE49-F238E27FC236}">
              <a16:creationId xmlns:a16="http://schemas.microsoft.com/office/drawing/2014/main" id="{00000000-0008-0000-0E00-0000E8010000}"/>
            </a:ext>
          </a:extLst>
        </xdr:cNvPr>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89" name="テキスト ボックス 488">
          <a:extLst>
            <a:ext uri="{FF2B5EF4-FFF2-40B4-BE49-F238E27FC236}">
              <a16:creationId xmlns:a16="http://schemas.microsoft.com/office/drawing/2014/main" id="{00000000-0008-0000-0E00-0000E9010000}"/>
            </a:ext>
          </a:extLst>
        </xdr:cNvPr>
        <xdr:cNvSpPr txBox="1"/>
      </xdr:nvSpPr>
      <xdr:spPr>
        <a:xfrm>
          <a:off x="1569484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90" name="直線コネクタ 489">
          <a:extLst>
            <a:ext uri="{FF2B5EF4-FFF2-40B4-BE49-F238E27FC236}">
              <a16:creationId xmlns:a16="http://schemas.microsoft.com/office/drawing/2014/main" id="{00000000-0008-0000-0E00-0000EA010000}"/>
            </a:ext>
          </a:extLst>
        </xdr:cNvPr>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91" name="テキスト ボックス 490">
          <a:extLst>
            <a:ext uri="{FF2B5EF4-FFF2-40B4-BE49-F238E27FC236}">
              <a16:creationId xmlns:a16="http://schemas.microsoft.com/office/drawing/2014/main" id="{00000000-0008-0000-0E00-0000EB010000}"/>
            </a:ext>
          </a:extLst>
        </xdr:cNvPr>
        <xdr:cNvSpPr txBox="1"/>
      </xdr:nvSpPr>
      <xdr:spPr>
        <a:xfrm>
          <a:off x="1569484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2" name="直線コネクタ 491">
          <a:extLst>
            <a:ext uri="{FF2B5EF4-FFF2-40B4-BE49-F238E27FC236}">
              <a16:creationId xmlns:a16="http://schemas.microsoft.com/office/drawing/2014/main" id="{00000000-0008-0000-0E00-0000EC010000}"/>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3" name="テキスト ボックス 492">
          <a:extLst>
            <a:ext uri="{FF2B5EF4-FFF2-40B4-BE49-F238E27FC236}">
              <a16:creationId xmlns:a16="http://schemas.microsoft.com/office/drawing/2014/main" id="{00000000-0008-0000-0E00-0000ED010000}"/>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4" name="【学校施設】&#10;一人当たり面積グラフ枠">
          <a:extLst>
            <a:ext uri="{FF2B5EF4-FFF2-40B4-BE49-F238E27FC236}">
              <a16:creationId xmlns:a16="http://schemas.microsoft.com/office/drawing/2014/main" id="{00000000-0008-0000-0E00-0000EE010000}"/>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137160</xdr:rowOff>
    </xdr:from>
    <xdr:to>
      <xdr:col>116</xdr:col>
      <xdr:colOff>62864</xdr:colOff>
      <xdr:row>62</xdr:row>
      <xdr:rowOff>169926</xdr:rowOff>
    </xdr:to>
    <xdr:cxnSp macro="">
      <xdr:nvCxnSpPr>
        <xdr:cNvPr id="495" name="直線コネクタ 494">
          <a:extLst>
            <a:ext uri="{FF2B5EF4-FFF2-40B4-BE49-F238E27FC236}">
              <a16:creationId xmlns:a16="http://schemas.microsoft.com/office/drawing/2014/main" id="{00000000-0008-0000-0E00-0000EF010000}"/>
            </a:ext>
          </a:extLst>
        </xdr:cNvPr>
        <xdr:cNvCxnSpPr/>
      </xdr:nvCxnSpPr>
      <xdr:spPr>
        <a:xfrm flipV="1">
          <a:off x="19509104" y="9525000"/>
          <a:ext cx="0" cy="1038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2303</xdr:rowOff>
    </xdr:from>
    <xdr:ext cx="469744" cy="259045"/>
    <xdr:sp macro="" textlink="">
      <xdr:nvSpPr>
        <xdr:cNvPr id="496" name="【学校施設】&#10;一人当たり面積最小値テキスト">
          <a:extLst>
            <a:ext uri="{FF2B5EF4-FFF2-40B4-BE49-F238E27FC236}">
              <a16:creationId xmlns:a16="http://schemas.microsoft.com/office/drawing/2014/main" id="{00000000-0008-0000-0E00-0000F0010000}"/>
            </a:ext>
          </a:extLst>
        </xdr:cNvPr>
        <xdr:cNvSpPr txBox="1"/>
      </xdr:nvSpPr>
      <xdr:spPr>
        <a:xfrm>
          <a:off x="19547840" y="10563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169926</xdr:rowOff>
    </xdr:from>
    <xdr:to>
      <xdr:col>116</xdr:col>
      <xdr:colOff>152400</xdr:colOff>
      <xdr:row>62</xdr:row>
      <xdr:rowOff>169926</xdr:rowOff>
    </xdr:to>
    <xdr:cxnSp macro="">
      <xdr:nvCxnSpPr>
        <xdr:cNvPr id="497" name="直線コネクタ 496">
          <a:extLst>
            <a:ext uri="{FF2B5EF4-FFF2-40B4-BE49-F238E27FC236}">
              <a16:creationId xmlns:a16="http://schemas.microsoft.com/office/drawing/2014/main" id="{00000000-0008-0000-0E00-0000F1010000}"/>
            </a:ext>
          </a:extLst>
        </xdr:cNvPr>
        <xdr:cNvCxnSpPr/>
      </xdr:nvCxnSpPr>
      <xdr:spPr>
        <a:xfrm>
          <a:off x="19443700" y="1056360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83837</xdr:rowOff>
    </xdr:from>
    <xdr:ext cx="469744" cy="259045"/>
    <xdr:sp macro="" textlink="">
      <xdr:nvSpPr>
        <xdr:cNvPr id="498" name="【学校施設】&#10;一人当たり面積最大値テキスト">
          <a:extLst>
            <a:ext uri="{FF2B5EF4-FFF2-40B4-BE49-F238E27FC236}">
              <a16:creationId xmlns:a16="http://schemas.microsoft.com/office/drawing/2014/main" id="{00000000-0008-0000-0E00-0000F2010000}"/>
            </a:ext>
          </a:extLst>
        </xdr:cNvPr>
        <xdr:cNvSpPr txBox="1"/>
      </xdr:nvSpPr>
      <xdr:spPr>
        <a:xfrm>
          <a:off x="19547840" y="9304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137160</xdr:rowOff>
    </xdr:from>
    <xdr:to>
      <xdr:col>116</xdr:col>
      <xdr:colOff>152400</xdr:colOff>
      <xdr:row>56</xdr:row>
      <xdr:rowOff>137160</xdr:rowOff>
    </xdr:to>
    <xdr:cxnSp macro="">
      <xdr:nvCxnSpPr>
        <xdr:cNvPr id="499" name="直線コネクタ 498">
          <a:extLst>
            <a:ext uri="{FF2B5EF4-FFF2-40B4-BE49-F238E27FC236}">
              <a16:creationId xmlns:a16="http://schemas.microsoft.com/office/drawing/2014/main" id="{00000000-0008-0000-0E00-0000F3010000}"/>
            </a:ext>
          </a:extLst>
        </xdr:cNvPr>
        <xdr:cNvCxnSpPr/>
      </xdr:nvCxnSpPr>
      <xdr:spPr>
        <a:xfrm>
          <a:off x="19443700" y="9525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49166</xdr:rowOff>
    </xdr:from>
    <xdr:ext cx="469744" cy="259045"/>
    <xdr:sp macro="" textlink="">
      <xdr:nvSpPr>
        <xdr:cNvPr id="500" name="【学校施設】&#10;一人当たり面積平均値テキスト">
          <a:extLst>
            <a:ext uri="{FF2B5EF4-FFF2-40B4-BE49-F238E27FC236}">
              <a16:creationId xmlns:a16="http://schemas.microsoft.com/office/drawing/2014/main" id="{00000000-0008-0000-0E00-0000F4010000}"/>
            </a:ext>
          </a:extLst>
        </xdr:cNvPr>
        <xdr:cNvSpPr txBox="1"/>
      </xdr:nvSpPr>
      <xdr:spPr>
        <a:xfrm>
          <a:off x="19547840" y="102752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70739</xdr:rowOff>
    </xdr:from>
    <xdr:to>
      <xdr:col>116</xdr:col>
      <xdr:colOff>114300</xdr:colOff>
      <xdr:row>62</xdr:row>
      <xdr:rowOff>889</xdr:rowOff>
    </xdr:to>
    <xdr:sp macro="" textlink="">
      <xdr:nvSpPr>
        <xdr:cNvPr id="501" name="フローチャート: 判断 500">
          <a:extLst>
            <a:ext uri="{FF2B5EF4-FFF2-40B4-BE49-F238E27FC236}">
              <a16:creationId xmlns:a16="http://schemas.microsoft.com/office/drawing/2014/main" id="{00000000-0008-0000-0E00-0000F5010000}"/>
            </a:ext>
          </a:extLst>
        </xdr:cNvPr>
        <xdr:cNvSpPr/>
      </xdr:nvSpPr>
      <xdr:spPr>
        <a:xfrm>
          <a:off x="19458940" y="1029677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86741</xdr:rowOff>
    </xdr:from>
    <xdr:to>
      <xdr:col>112</xdr:col>
      <xdr:colOff>38100</xdr:colOff>
      <xdr:row>62</xdr:row>
      <xdr:rowOff>16891</xdr:rowOff>
    </xdr:to>
    <xdr:sp macro="" textlink="">
      <xdr:nvSpPr>
        <xdr:cNvPr id="502" name="フローチャート: 判断 501">
          <a:extLst>
            <a:ext uri="{FF2B5EF4-FFF2-40B4-BE49-F238E27FC236}">
              <a16:creationId xmlns:a16="http://schemas.microsoft.com/office/drawing/2014/main" id="{00000000-0008-0000-0E00-0000F6010000}"/>
            </a:ext>
          </a:extLst>
        </xdr:cNvPr>
        <xdr:cNvSpPr/>
      </xdr:nvSpPr>
      <xdr:spPr>
        <a:xfrm>
          <a:off x="18735040" y="1031278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91694</xdr:rowOff>
    </xdr:from>
    <xdr:to>
      <xdr:col>107</xdr:col>
      <xdr:colOff>101600</xdr:colOff>
      <xdr:row>62</xdr:row>
      <xdr:rowOff>21844</xdr:rowOff>
    </xdr:to>
    <xdr:sp macro="" textlink="">
      <xdr:nvSpPr>
        <xdr:cNvPr id="503" name="フローチャート: 判断 502">
          <a:extLst>
            <a:ext uri="{FF2B5EF4-FFF2-40B4-BE49-F238E27FC236}">
              <a16:creationId xmlns:a16="http://schemas.microsoft.com/office/drawing/2014/main" id="{00000000-0008-0000-0E00-0000F7010000}"/>
            </a:ext>
          </a:extLst>
        </xdr:cNvPr>
        <xdr:cNvSpPr/>
      </xdr:nvSpPr>
      <xdr:spPr>
        <a:xfrm>
          <a:off x="17937480" y="1031773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4" name="テキスト ボックス 503">
          <a:extLst>
            <a:ext uri="{FF2B5EF4-FFF2-40B4-BE49-F238E27FC236}">
              <a16:creationId xmlns:a16="http://schemas.microsoft.com/office/drawing/2014/main" id="{00000000-0008-0000-0E00-0000F8010000}"/>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5" name="テキスト ボックス 504">
          <a:extLst>
            <a:ext uri="{FF2B5EF4-FFF2-40B4-BE49-F238E27FC236}">
              <a16:creationId xmlns:a16="http://schemas.microsoft.com/office/drawing/2014/main" id="{00000000-0008-0000-0E00-0000F9010000}"/>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6" name="テキスト ボックス 505">
          <a:extLst>
            <a:ext uri="{FF2B5EF4-FFF2-40B4-BE49-F238E27FC236}">
              <a16:creationId xmlns:a16="http://schemas.microsoft.com/office/drawing/2014/main" id="{00000000-0008-0000-0E00-0000FA010000}"/>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7" name="テキスト ボックス 506">
          <a:extLst>
            <a:ext uri="{FF2B5EF4-FFF2-40B4-BE49-F238E27FC236}">
              <a16:creationId xmlns:a16="http://schemas.microsoft.com/office/drawing/2014/main" id="{00000000-0008-0000-0E00-0000FB010000}"/>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8" name="テキスト ボックス 507">
          <a:extLst>
            <a:ext uri="{FF2B5EF4-FFF2-40B4-BE49-F238E27FC236}">
              <a16:creationId xmlns:a16="http://schemas.microsoft.com/office/drawing/2014/main" id="{00000000-0008-0000-0E00-0000FC010000}"/>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61595</xdr:rowOff>
    </xdr:from>
    <xdr:to>
      <xdr:col>116</xdr:col>
      <xdr:colOff>114300</xdr:colOff>
      <xdr:row>61</xdr:row>
      <xdr:rowOff>163195</xdr:rowOff>
    </xdr:to>
    <xdr:sp macro="" textlink="">
      <xdr:nvSpPr>
        <xdr:cNvPr id="509" name="楕円 508">
          <a:extLst>
            <a:ext uri="{FF2B5EF4-FFF2-40B4-BE49-F238E27FC236}">
              <a16:creationId xmlns:a16="http://schemas.microsoft.com/office/drawing/2014/main" id="{00000000-0008-0000-0E00-0000FD010000}"/>
            </a:ext>
          </a:extLst>
        </xdr:cNvPr>
        <xdr:cNvSpPr/>
      </xdr:nvSpPr>
      <xdr:spPr>
        <a:xfrm>
          <a:off x="19458940" y="1028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84472</xdr:rowOff>
    </xdr:from>
    <xdr:ext cx="469744" cy="259045"/>
    <xdr:sp macro="" textlink="">
      <xdr:nvSpPr>
        <xdr:cNvPr id="510" name="【学校施設】&#10;一人当たり面積該当値テキスト">
          <a:extLst>
            <a:ext uri="{FF2B5EF4-FFF2-40B4-BE49-F238E27FC236}">
              <a16:creationId xmlns:a16="http://schemas.microsoft.com/office/drawing/2014/main" id="{00000000-0008-0000-0E00-0000FE010000}"/>
            </a:ext>
          </a:extLst>
        </xdr:cNvPr>
        <xdr:cNvSpPr txBox="1"/>
      </xdr:nvSpPr>
      <xdr:spPr>
        <a:xfrm>
          <a:off x="19547840" y="10142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70358</xdr:rowOff>
    </xdr:from>
    <xdr:to>
      <xdr:col>112</xdr:col>
      <xdr:colOff>38100</xdr:colOff>
      <xdr:row>62</xdr:row>
      <xdr:rowOff>508</xdr:rowOff>
    </xdr:to>
    <xdr:sp macro="" textlink="">
      <xdr:nvSpPr>
        <xdr:cNvPr id="511" name="楕円 510">
          <a:extLst>
            <a:ext uri="{FF2B5EF4-FFF2-40B4-BE49-F238E27FC236}">
              <a16:creationId xmlns:a16="http://schemas.microsoft.com/office/drawing/2014/main" id="{00000000-0008-0000-0E00-0000FF010000}"/>
            </a:ext>
          </a:extLst>
        </xdr:cNvPr>
        <xdr:cNvSpPr/>
      </xdr:nvSpPr>
      <xdr:spPr>
        <a:xfrm>
          <a:off x="18735040" y="1029639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112395</xdr:rowOff>
    </xdr:from>
    <xdr:to>
      <xdr:col>116</xdr:col>
      <xdr:colOff>63500</xdr:colOff>
      <xdr:row>61</xdr:row>
      <xdr:rowOff>121158</xdr:rowOff>
    </xdr:to>
    <xdr:cxnSp macro="">
      <xdr:nvCxnSpPr>
        <xdr:cNvPr id="512" name="直線コネクタ 511">
          <a:extLst>
            <a:ext uri="{FF2B5EF4-FFF2-40B4-BE49-F238E27FC236}">
              <a16:creationId xmlns:a16="http://schemas.microsoft.com/office/drawing/2014/main" id="{00000000-0008-0000-0E00-000000020000}"/>
            </a:ext>
          </a:extLst>
        </xdr:cNvPr>
        <xdr:cNvCxnSpPr/>
      </xdr:nvCxnSpPr>
      <xdr:spPr>
        <a:xfrm flipV="1">
          <a:off x="18778220" y="10338435"/>
          <a:ext cx="731520" cy="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70358</xdr:rowOff>
    </xdr:from>
    <xdr:to>
      <xdr:col>107</xdr:col>
      <xdr:colOff>101600</xdr:colOff>
      <xdr:row>62</xdr:row>
      <xdr:rowOff>508</xdr:rowOff>
    </xdr:to>
    <xdr:sp macro="" textlink="">
      <xdr:nvSpPr>
        <xdr:cNvPr id="513" name="楕円 512">
          <a:extLst>
            <a:ext uri="{FF2B5EF4-FFF2-40B4-BE49-F238E27FC236}">
              <a16:creationId xmlns:a16="http://schemas.microsoft.com/office/drawing/2014/main" id="{00000000-0008-0000-0E00-000001020000}"/>
            </a:ext>
          </a:extLst>
        </xdr:cNvPr>
        <xdr:cNvSpPr/>
      </xdr:nvSpPr>
      <xdr:spPr>
        <a:xfrm>
          <a:off x="17937480" y="1029639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121158</xdr:rowOff>
    </xdr:from>
    <xdr:to>
      <xdr:col>111</xdr:col>
      <xdr:colOff>177800</xdr:colOff>
      <xdr:row>61</xdr:row>
      <xdr:rowOff>121158</xdr:rowOff>
    </xdr:to>
    <xdr:cxnSp macro="">
      <xdr:nvCxnSpPr>
        <xdr:cNvPr id="514" name="直線コネクタ 513">
          <a:extLst>
            <a:ext uri="{FF2B5EF4-FFF2-40B4-BE49-F238E27FC236}">
              <a16:creationId xmlns:a16="http://schemas.microsoft.com/office/drawing/2014/main" id="{00000000-0008-0000-0E00-000002020000}"/>
            </a:ext>
          </a:extLst>
        </xdr:cNvPr>
        <xdr:cNvCxnSpPr/>
      </xdr:nvCxnSpPr>
      <xdr:spPr>
        <a:xfrm>
          <a:off x="17988280" y="10347198"/>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8018</xdr:rowOff>
    </xdr:from>
    <xdr:ext cx="469744" cy="259045"/>
    <xdr:sp macro="" textlink="">
      <xdr:nvSpPr>
        <xdr:cNvPr id="515" name="n_1aveValue【学校施設】&#10;一人当たり面積">
          <a:extLst>
            <a:ext uri="{FF2B5EF4-FFF2-40B4-BE49-F238E27FC236}">
              <a16:creationId xmlns:a16="http://schemas.microsoft.com/office/drawing/2014/main" id="{00000000-0008-0000-0E00-000003020000}"/>
            </a:ext>
          </a:extLst>
        </xdr:cNvPr>
        <xdr:cNvSpPr txBox="1"/>
      </xdr:nvSpPr>
      <xdr:spPr>
        <a:xfrm>
          <a:off x="18561127" y="10401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12971</xdr:rowOff>
    </xdr:from>
    <xdr:ext cx="469744" cy="259045"/>
    <xdr:sp macro="" textlink="">
      <xdr:nvSpPr>
        <xdr:cNvPr id="516" name="n_2aveValue【学校施設】&#10;一人当たり面積">
          <a:extLst>
            <a:ext uri="{FF2B5EF4-FFF2-40B4-BE49-F238E27FC236}">
              <a16:creationId xmlns:a16="http://schemas.microsoft.com/office/drawing/2014/main" id="{00000000-0008-0000-0E00-000004020000}"/>
            </a:ext>
          </a:extLst>
        </xdr:cNvPr>
        <xdr:cNvSpPr txBox="1"/>
      </xdr:nvSpPr>
      <xdr:spPr>
        <a:xfrm>
          <a:off x="17776267" y="10406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17035</xdr:rowOff>
    </xdr:from>
    <xdr:ext cx="469744" cy="259045"/>
    <xdr:sp macro="" textlink="">
      <xdr:nvSpPr>
        <xdr:cNvPr id="517" name="n_1mainValue【学校施設】&#10;一人当たり面積">
          <a:extLst>
            <a:ext uri="{FF2B5EF4-FFF2-40B4-BE49-F238E27FC236}">
              <a16:creationId xmlns:a16="http://schemas.microsoft.com/office/drawing/2014/main" id="{00000000-0008-0000-0E00-000005020000}"/>
            </a:ext>
          </a:extLst>
        </xdr:cNvPr>
        <xdr:cNvSpPr txBox="1"/>
      </xdr:nvSpPr>
      <xdr:spPr>
        <a:xfrm>
          <a:off x="18561127" y="10075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17035</xdr:rowOff>
    </xdr:from>
    <xdr:ext cx="469744" cy="259045"/>
    <xdr:sp macro="" textlink="">
      <xdr:nvSpPr>
        <xdr:cNvPr id="518" name="n_2mainValue【学校施設】&#10;一人当たり面積">
          <a:extLst>
            <a:ext uri="{FF2B5EF4-FFF2-40B4-BE49-F238E27FC236}">
              <a16:creationId xmlns:a16="http://schemas.microsoft.com/office/drawing/2014/main" id="{00000000-0008-0000-0E00-000006020000}"/>
            </a:ext>
          </a:extLst>
        </xdr:cNvPr>
        <xdr:cNvSpPr txBox="1"/>
      </xdr:nvSpPr>
      <xdr:spPr>
        <a:xfrm>
          <a:off x="17776267" y="10075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19" name="正方形/長方形 518">
          <a:extLst>
            <a:ext uri="{FF2B5EF4-FFF2-40B4-BE49-F238E27FC236}">
              <a16:creationId xmlns:a16="http://schemas.microsoft.com/office/drawing/2014/main" id="{00000000-0008-0000-0E00-000007020000}"/>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0" name="正方形/長方形 519">
          <a:extLst>
            <a:ext uri="{FF2B5EF4-FFF2-40B4-BE49-F238E27FC236}">
              <a16:creationId xmlns:a16="http://schemas.microsoft.com/office/drawing/2014/main" id="{00000000-0008-0000-0E00-000008020000}"/>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1" name="正方形/長方形 520">
          <a:extLst>
            <a:ext uri="{FF2B5EF4-FFF2-40B4-BE49-F238E27FC236}">
              <a16:creationId xmlns:a16="http://schemas.microsoft.com/office/drawing/2014/main" id="{00000000-0008-0000-0E00-000009020000}"/>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2" name="正方形/長方形 521">
          <a:extLst>
            <a:ext uri="{FF2B5EF4-FFF2-40B4-BE49-F238E27FC236}">
              <a16:creationId xmlns:a16="http://schemas.microsoft.com/office/drawing/2014/main" id="{00000000-0008-0000-0E00-00000A020000}"/>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3" name="正方形/長方形 522">
          <a:extLst>
            <a:ext uri="{FF2B5EF4-FFF2-40B4-BE49-F238E27FC236}">
              <a16:creationId xmlns:a16="http://schemas.microsoft.com/office/drawing/2014/main" id="{00000000-0008-0000-0E00-00000B020000}"/>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4" name="正方形/長方形 523">
          <a:extLst>
            <a:ext uri="{FF2B5EF4-FFF2-40B4-BE49-F238E27FC236}">
              <a16:creationId xmlns:a16="http://schemas.microsoft.com/office/drawing/2014/main" id="{00000000-0008-0000-0E00-00000C020000}"/>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5" name="正方形/長方形 524">
          <a:extLst>
            <a:ext uri="{FF2B5EF4-FFF2-40B4-BE49-F238E27FC236}">
              <a16:creationId xmlns:a16="http://schemas.microsoft.com/office/drawing/2014/main" id="{00000000-0008-0000-0E00-00000D020000}"/>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6" name="正方形/長方形 525">
          <a:extLst>
            <a:ext uri="{FF2B5EF4-FFF2-40B4-BE49-F238E27FC236}">
              <a16:creationId xmlns:a16="http://schemas.microsoft.com/office/drawing/2014/main" id="{00000000-0008-0000-0E00-00000E020000}"/>
            </a:ext>
          </a:extLst>
        </xdr:cNvPr>
        <xdr:cNvSpPr/>
      </xdr:nvSpPr>
      <xdr:spPr>
        <a:xfrm>
          <a:off x="10960100" y="1266825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27" name="正方形/長方形 526">
          <a:extLst>
            <a:ext uri="{FF2B5EF4-FFF2-40B4-BE49-F238E27FC236}">
              <a16:creationId xmlns:a16="http://schemas.microsoft.com/office/drawing/2014/main" id="{00000000-0008-0000-0E00-00000F020000}"/>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28" name="正方形/長方形 527">
          <a:extLst>
            <a:ext uri="{FF2B5EF4-FFF2-40B4-BE49-F238E27FC236}">
              <a16:creationId xmlns:a16="http://schemas.microsoft.com/office/drawing/2014/main" id="{00000000-0008-0000-0E00-000010020000}"/>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29" name="正方形/長方形 528">
          <a:extLst>
            <a:ext uri="{FF2B5EF4-FFF2-40B4-BE49-F238E27FC236}">
              <a16:creationId xmlns:a16="http://schemas.microsoft.com/office/drawing/2014/main" id="{00000000-0008-0000-0E00-000011020000}"/>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0" name="正方形/長方形 529">
          <a:extLst>
            <a:ext uri="{FF2B5EF4-FFF2-40B4-BE49-F238E27FC236}">
              <a16:creationId xmlns:a16="http://schemas.microsoft.com/office/drawing/2014/main" id="{00000000-0008-0000-0E00-000012020000}"/>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1" name="正方形/長方形 530">
          <a:extLst>
            <a:ext uri="{FF2B5EF4-FFF2-40B4-BE49-F238E27FC236}">
              <a16:creationId xmlns:a16="http://schemas.microsoft.com/office/drawing/2014/main" id="{00000000-0008-0000-0E00-000013020000}"/>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32" name="正方形/長方形 531">
          <a:extLst>
            <a:ext uri="{FF2B5EF4-FFF2-40B4-BE49-F238E27FC236}">
              <a16:creationId xmlns:a16="http://schemas.microsoft.com/office/drawing/2014/main" id="{00000000-0008-0000-0E00-000014020000}"/>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33" name="正方形/長方形 532">
          <a:extLst>
            <a:ext uri="{FF2B5EF4-FFF2-40B4-BE49-F238E27FC236}">
              <a16:creationId xmlns:a16="http://schemas.microsoft.com/office/drawing/2014/main" id="{00000000-0008-0000-0E00-000015020000}"/>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34" name="正方形/長方形 533">
          <a:extLst>
            <a:ext uri="{FF2B5EF4-FFF2-40B4-BE49-F238E27FC236}">
              <a16:creationId xmlns:a16="http://schemas.microsoft.com/office/drawing/2014/main" id="{00000000-0008-0000-0E00-000016020000}"/>
            </a:ext>
          </a:extLst>
        </xdr:cNvPr>
        <xdr:cNvSpPr/>
      </xdr:nvSpPr>
      <xdr:spPr>
        <a:xfrm>
          <a:off x="16093440" y="1266825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35" name="正方形/長方形 534">
          <a:extLst>
            <a:ext uri="{FF2B5EF4-FFF2-40B4-BE49-F238E27FC236}">
              <a16:creationId xmlns:a16="http://schemas.microsoft.com/office/drawing/2014/main" id="{00000000-0008-0000-0E00-000017020000}"/>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36" name="正方形/長方形 535">
          <a:extLst>
            <a:ext uri="{FF2B5EF4-FFF2-40B4-BE49-F238E27FC236}">
              <a16:creationId xmlns:a16="http://schemas.microsoft.com/office/drawing/2014/main" id="{00000000-0008-0000-0E00-000018020000}"/>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37" name="正方形/長方形 536">
          <a:extLst>
            <a:ext uri="{FF2B5EF4-FFF2-40B4-BE49-F238E27FC236}">
              <a16:creationId xmlns:a16="http://schemas.microsoft.com/office/drawing/2014/main" id="{00000000-0008-0000-0E00-000019020000}"/>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38" name="正方形/長方形 537">
          <a:extLst>
            <a:ext uri="{FF2B5EF4-FFF2-40B4-BE49-F238E27FC236}">
              <a16:creationId xmlns:a16="http://schemas.microsoft.com/office/drawing/2014/main" id="{00000000-0008-0000-0E00-00001A020000}"/>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39" name="正方形/長方形 538">
          <a:extLst>
            <a:ext uri="{FF2B5EF4-FFF2-40B4-BE49-F238E27FC236}">
              <a16:creationId xmlns:a16="http://schemas.microsoft.com/office/drawing/2014/main" id="{00000000-0008-0000-0E00-00001B020000}"/>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0" name="正方形/長方形 539">
          <a:extLst>
            <a:ext uri="{FF2B5EF4-FFF2-40B4-BE49-F238E27FC236}">
              <a16:creationId xmlns:a16="http://schemas.microsoft.com/office/drawing/2014/main" id="{00000000-0008-0000-0E00-00001C020000}"/>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1" name="正方形/長方形 540">
          <a:extLst>
            <a:ext uri="{FF2B5EF4-FFF2-40B4-BE49-F238E27FC236}">
              <a16:creationId xmlns:a16="http://schemas.microsoft.com/office/drawing/2014/main" id="{00000000-0008-0000-0E00-00001D020000}"/>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2" name="正方形/長方形 541">
          <a:extLst>
            <a:ext uri="{FF2B5EF4-FFF2-40B4-BE49-F238E27FC236}">
              <a16:creationId xmlns:a16="http://schemas.microsoft.com/office/drawing/2014/main" id="{00000000-0008-0000-0E00-00001E020000}"/>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43" name="テキスト ボックス 542">
          <a:extLst>
            <a:ext uri="{FF2B5EF4-FFF2-40B4-BE49-F238E27FC236}">
              <a16:creationId xmlns:a16="http://schemas.microsoft.com/office/drawing/2014/main" id="{00000000-0008-0000-0E00-00001F020000}"/>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44" name="直線コネクタ 543">
          <a:extLst>
            <a:ext uri="{FF2B5EF4-FFF2-40B4-BE49-F238E27FC236}">
              <a16:creationId xmlns:a16="http://schemas.microsoft.com/office/drawing/2014/main" id="{00000000-0008-0000-0E00-000020020000}"/>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545" name="テキスト ボックス 544">
          <a:extLst>
            <a:ext uri="{FF2B5EF4-FFF2-40B4-BE49-F238E27FC236}">
              <a16:creationId xmlns:a16="http://schemas.microsoft.com/office/drawing/2014/main" id="{00000000-0008-0000-0E00-000021020000}"/>
            </a:ext>
          </a:extLst>
        </xdr:cNvPr>
        <xdr:cNvSpPr txBox="1"/>
      </xdr:nvSpPr>
      <xdr:spPr>
        <a:xfrm>
          <a:off x="10666881" y="184886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546" name="直線コネクタ 545">
          <a:extLst>
            <a:ext uri="{FF2B5EF4-FFF2-40B4-BE49-F238E27FC236}">
              <a16:creationId xmlns:a16="http://schemas.microsoft.com/office/drawing/2014/main" id="{00000000-0008-0000-0E00-000022020000}"/>
            </a:ext>
          </a:extLst>
        </xdr:cNvPr>
        <xdr:cNvCxnSpPr/>
      </xdr:nvCxnSpPr>
      <xdr:spPr>
        <a:xfrm>
          <a:off x="10960100" y="181813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547" name="テキスト ボックス 546">
          <a:extLst>
            <a:ext uri="{FF2B5EF4-FFF2-40B4-BE49-F238E27FC236}">
              <a16:creationId xmlns:a16="http://schemas.microsoft.com/office/drawing/2014/main" id="{00000000-0008-0000-0E00-000023020000}"/>
            </a:ext>
          </a:extLst>
        </xdr:cNvPr>
        <xdr:cNvSpPr txBox="1"/>
      </xdr:nvSpPr>
      <xdr:spPr>
        <a:xfrm>
          <a:off x="10602761" y="180429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548" name="直線コネクタ 547">
          <a:extLst>
            <a:ext uri="{FF2B5EF4-FFF2-40B4-BE49-F238E27FC236}">
              <a16:creationId xmlns:a16="http://schemas.microsoft.com/office/drawing/2014/main" id="{00000000-0008-0000-0E00-000024020000}"/>
            </a:ext>
          </a:extLst>
        </xdr:cNvPr>
        <xdr:cNvCxnSpPr/>
      </xdr:nvCxnSpPr>
      <xdr:spPr>
        <a:xfrm>
          <a:off x="10960100" y="177355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549" name="テキスト ボックス 548">
          <a:extLst>
            <a:ext uri="{FF2B5EF4-FFF2-40B4-BE49-F238E27FC236}">
              <a16:creationId xmlns:a16="http://schemas.microsoft.com/office/drawing/2014/main" id="{00000000-0008-0000-0E00-000025020000}"/>
            </a:ext>
          </a:extLst>
        </xdr:cNvPr>
        <xdr:cNvSpPr txBox="1"/>
      </xdr:nvSpPr>
      <xdr:spPr>
        <a:xfrm>
          <a:off x="10602761" y="175971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550" name="直線コネクタ 549">
          <a:extLst>
            <a:ext uri="{FF2B5EF4-FFF2-40B4-BE49-F238E27FC236}">
              <a16:creationId xmlns:a16="http://schemas.microsoft.com/office/drawing/2014/main" id="{00000000-0008-0000-0E00-000026020000}"/>
            </a:ext>
          </a:extLst>
        </xdr:cNvPr>
        <xdr:cNvCxnSpPr/>
      </xdr:nvCxnSpPr>
      <xdr:spPr>
        <a:xfrm>
          <a:off x="10960100" y="172859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551" name="テキスト ボックス 550">
          <a:extLst>
            <a:ext uri="{FF2B5EF4-FFF2-40B4-BE49-F238E27FC236}">
              <a16:creationId xmlns:a16="http://schemas.microsoft.com/office/drawing/2014/main" id="{00000000-0008-0000-0E00-000027020000}"/>
            </a:ext>
          </a:extLst>
        </xdr:cNvPr>
        <xdr:cNvSpPr txBox="1"/>
      </xdr:nvSpPr>
      <xdr:spPr>
        <a:xfrm>
          <a:off x="10602761" y="171475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552" name="直線コネクタ 551">
          <a:extLst>
            <a:ext uri="{FF2B5EF4-FFF2-40B4-BE49-F238E27FC236}">
              <a16:creationId xmlns:a16="http://schemas.microsoft.com/office/drawing/2014/main" id="{00000000-0008-0000-0E00-000028020000}"/>
            </a:ext>
          </a:extLst>
        </xdr:cNvPr>
        <xdr:cNvCxnSpPr/>
      </xdr:nvCxnSpPr>
      <xdr:spPr>
        <a:xfrm>
          <a:off x="10960100" y="16840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553" name="テキスト ボックス 552">
          <a:extLst>
            <a:ext uri="{FF2B5EF4-FFF2-40B4-BE49-F238E27FC236}">
              <a16:creationId xmlns:a16="http://schemas.microsoft.com/office/drawing/2014/main" id="{00000000-0008-0000-0E00-000029020000}"/>
            </a:ext>
          </a:extLst>
        </xdr:cNvPr>
        <xdr:cNvSpPr txBox="1"/>
      </xdr:nvSpPr>
      <xdr:spPr>
        <a:xfrm>
          <a:off x="10602761" y="16701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54" name="直線コネクタ 553">
          <a:extLst>
            <a:ext uri="{FF2B5EF4-FFF2-40B4-BE49-F238E27FC236}">
              <a16:creationId xmlns:a16="http://schemas.microsoft.com/office/drawing/2014/main" id="{00000000-0008-0000-0E00-00002A020000}"/>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55" name="テキスト ボックス 554">
          <a:extLst>
            <a:ext uri="{FF2B5EF4-FFF2-40B4-BE49-F238E27FC236}">
              <a16:creationId xmlns:a16="http://schemas.microsoft.com/office/drawing/2014/main" id="{00000000-0008-0000-0E00-00002B020000}"/>
            </a:ext>
          </a:extLst>
        </xdr:cNvPr>
        <xdr:cNvSpPr txBox="1"/>
      </xdr:nvSpPr>
      <xdr:spPr>
        <a:xfrm>
          <a:off x="105615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56" name="【公民館】&#10;有形固定資産減価償却率グラフ枠">
          <a:extLst>
            <a:ext uri="{FF2B5EF4-FFF2-40B4-BE49-F238E27FC236}">
              <a16:creationId xmlns:a16="http://schemas.microsoft.com/office/drawing/2014/main" id="{00000000-0008-0000-0E00-00002C020000}"/>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39624</xdr:rowOff>
    </xdr:from>
    <xdr:to>
      <xdr:col>85</xdr:col>
      <xdr:colOff>126364</xdr:colOff>
      <xdr:row>107</xdr:row>
      <xdr:rowOff>51054</xdr:rowOff>
    </xdr:to>
    <xdr:cxnSp macro="">
      <xdr:nvCxnSpPr>
        <xdr:cNvPr id="557" name="直線コネクタ 556">
          <a:extLst>
            <a:ext uri="{FF2B5EF4-FFF2-40B4-BE49-F238E27FC236}">
              <a16:creationId xmlns:a16="http://schemas.microsoft.com/office/drawing/2014/main" id="{00000000-0008-0000-0E00-00002D020000}"/>
            </a:ext>
          </a:extLst>
        </xdr:cNvPr>
        <xdr:cNvCxnSpPr/>
      </xdr:nvCxnSpPr>
      <xdr:spPr>
        <a:xfrm flipV="1">
          <a:off x="14375764" y="16803624"/>
          <a:ext cx="0" cy="1184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54881</xdr:rowOff>
    </xdr:from>
    <xdr:ext cx="405111" cy="259045"/>
    <xdr:sp macro="" textlink="">
      <xdr:nvSpPr>
        <xdr:cNvPr id="558" name="【公民館】&#10;有形固定資産減価償却率最小値テキスト">
          <a:extLst>
            <a:ext uri="{FF2B5EF4-FFF2-40B4-BE49-F238E27FC236}">
              <a16:creationId xmlns:a16="http://schemas.microsoft.com/office/drawing/2014/main" id="{00000000-0008-0000-0E00-00002E020000}"/>
            </a:ext>
          </a:extLst>
        </xdr:cNvPr>
        <xdr:cNvSpPr txBox="1"/>
      </xdr:nvSpPr>
      <xdr:spPr>
        <a:xfrm>
          <a:off x="14414500" y="17992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51054</xdr:rowOff>
    </xdr:from>
    <xdr:to>
      <xdr:col>86</xdr:col>
      <xdr:colOff>25400</xdr:colOff>
      <xdr:row>107</xdr:row>
      <xdr:rowOff>51054</xdr:rowOff>
    </xdr:to>
    <xdr:cxnSp macro="">
      <xdr:nvCxnSpPr>
        <xdr:cNvPr id="559" name="直線コネクタ 558">
          <a:extLst>
            <a:ext uri="{FF2B5EF4-FFF2-40B4-BE49-F238E27FC236}">
              <a16:creationId xmlns:a16="http://schemas.microsoft.com/office/drawing/2014/main" id="{00000000-0008-0000-0E00-00002F020000}"/>
            </a:ext>
          </a:extLst>
        </xdr:cNvPr>
        <xdr:cNvCxnSpPr/>
      </xdr:nvCxnSpPr>
      <xdr:spPr>
        <a:xfrm>
          <a:off x="14287500" y="1798853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157751</xdr:rowOff>
    </xdr:from>
    <xdr:ext cx="405111" cy="259045"/>
    <xdr:sp macro="" textlink="">
      <xdr:nvSpPr>
        <xdr:cNvPr id="560" name="【公民館】&#10;有形固定資産減価償却率最大値テキスト">
          <a:extLst>
            <a:ext uri="{FF2B5EF4-FFF2-40B4-BE49-F238E27FC236}">
              <a16:creationId xmlns:a16="http://schemas.microsoft.com/office/drawing/2014/main" id="{00000000-0008-0000-0E00-000030020000}"/>
            </a:ext>
          </a:extLst>
        </xdr:cNvPr>
        <xdr:cNvSpPr txBox="1"/>
      </xdr:nvSpPr>
      <xdr:spPr>
        <a:xfrm>
          <a:off x="14414500" y="16586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39624</xdr:rowOff>
    </xdr:from>
    <xdr:to>
      <xdr:col>86</xdr:col>
      <xdr:colOff>25400</xdr:colOff>
      <xdr:row>100</xdr:row>
      <xdr:rowOff>39624</xdr:rowOff>
    </xdr:to>
    <xdr:cxnSp macro="">
      <xdr:nvCxnSpPr>
        <xdr:cNvPr id="561" name="直線コネクタ 560">
          <a:extLst>
            <a:ext uri="{FF2B5EF4-FFF2-40B4-BE49-F238E27FC236}">
              <a16:creationId xmlns:a16="http://schemas.microsoft.com/office/drawing/2014/main" id="{00000000-0008-0000-0E00-000031020000}"/>
            </a:ext>
          </a:extLst>
        </xdr:cNvPr>
        <xdr:cNvCxnSpPr/>
      </xdr:nvCxnSpPr>
      <xdr:spPr>
        <a:xfrm>
          <a:off x="14287500" y="1680362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40403</xdr:rowOff>
    </xdr:from>
    <xdr:ext cx="405111" cy="259045"/>
    <xdr:sp macro="" textlink="">
      <xdr:nvSpPr>
        <xdr:cNvPr id="562" name="【公民館】&#10;有形固定資産減価償却率平均値テキスト">
          <a:extLst>
            <a:ext uri="{FF2B5EF4-FFF2-40B4-BE49-F238E27FC236}">
              <a16:creationId xmlns:a16="http://schemas.microsoft.com/office/drawing/2014/main" id="{00000000-0008-0000-0E00-000032020000}"/>
            </a:ext>
          </a:extLst>
        </xdr:cNvPr>
        <xdr:cNvSpPr txBox="1"/>
      </xdr:nvSpPr>
      <xdr:spPr>
        <a:xfrm>
          <a:off x="14414500" y="174749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61976</xdr:rowOff>
    </xdr:from>
    <xdr:to>
      <xdr:col>85</xdr:col>
      <xdr:colOff>177800</xdr:colOff>
      <xdr:row>104</xdr:row>
      <xdr:rowOff>163576</xdr:rowOff>
    </xdr:to>
    <xdr:sp macro="" textlink="">
      <xdr:nvSpPr>
        <xdr:cNvPr id="563" name="フローチャート: 判断 562">
          <a:extLst>
            <a:ext uri="{FF2B5EF4-FFF2-40B4-BE49-F238E27FC236}">
              <a16:creationId xmlns:a16="http://schemas.microsoft.com/office/drawing/2014/main" id="{00000000-0008-0000-0E00-000033020000}"/>
            </a:ext>
          </a:extLst>
        </xdr:cNvPr>
        <xdr:cNvSpPr/>
      </xdr:nvSpPr>
      <xdr:spPr>
        <a:xfrm>
          <a:off x="14325600" y="17496536"/>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59689</xdr:rowOff>
    </xdr:from>
    <xdr:to>
      <xdr:col>81</xdr:col>
      <xdr:colOff>101600</xdr:colOff>
      <xdr:row>104</xdr:row>
      <xdr:rowOff>161289</xdr:rowOff>
    </xdr:to>
    <xdr:sp macro="" textlink="">
      <xdr:nvSpPr>
        <xdr:cNvPr id="564" name="フローチャート: 判断 563">
          <a:extLst>
            <a:ext uri="{FF2B5EF4-FFF2-40B4-BE49-F238E27FC236}">
              <a16:creationId xmlns:a16="http://schemas.microsoft.com/office/drawing/2014/main" id="{00000000-0008-0000-0E00-000034020000}"/>
            </a:ext>
          </a:extLst>
        </xdr:cNvPr>
        <xdr:cNvSpPr/>
      </xdr:nvSpPr>
      <xdr:spPr>
        <a:xfrm>
          <a:off x="13578840" y="17494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71120</xdr:rowOff>
    </xdr:from>
    <xdr:to>
      <xdr:col>76</xdr:col>
      <xdr:colOff>165100</xdr:colOff>
      <xdr:row>105</xdr:row>
      <xdr:rowOff>1270</xdr:rowOff>
    </xdr:to>
    <xdr:sp macro="" textlink="">
      <xdr:nvSpPr>
        <xdr:cNvPr id="565" name="フローチャート: 判断 564">
          <a:extLst>
            <a:ext uri="{FF2B5EF4-FFF2-40B4-BE49-F238E27FC236}">
              <a16:creationId xmlns:a16="http://schemas.microsoft.com/office/drawing/2014/main" id="{00000000-0008-0000-0E00-000035020000}"/>
            </a:ext>
          </a:extLst>
        </xdr:cNvPr>
        <xdr:cNvSpPr/>
      </xdr:nvSpPr>
      <xdr:spPr>
        <a:xfrm>
          <a:off x="12804140" y="175056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66" name="テキスト ボックス 565">
          <a:extLst>
            <a:ext uri="{FF2B5EF4-FFF2-40B4-BE49-F238E27FC236}">
              <a16:creationId xmlns:a16="http://schemas.microsoft.com/office/drawing/2014/main" id="{00000000-0008-0000-0E00-000036020000}"/>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67" name="テキスト ボックス 566">
          <a:extLst>
            <a:ext uri="{FF2B5EF4-FFF2-40B4-BE49-F238E27FC236}">
              <a16:creationId xmlns:a16="http://schemas.microsoft.com/office/drawing/2014/main" id="{00000000-0008-0000-0E00-000037020000}"/>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68" name="テキスト ボックス 567">
          <a:extLst>
            <a:ext uri="{FF2B5EF4-FFF2-40B4-BE49-F238E27FC236}">
              <a16:creationId xmlns:a16="http://schemas.microsoft.com/office/drawing/2014/main" id="{00000000-0008-0000-0E00-000038020000}"/>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69" name="テキスト ボックス 568">
          <a:extLst>
            <a:ext uri="{FF2B5EF4-FFF2-40B4-BE49-F238E27FC236}">
              <a16:creationId xmlns:a16="http://schemas.microsoft.com/office/drawing/2014/main" id="{00000000-0008-0000-0E00-000039020000}"/>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70" name="テキスト ボックス 569">
          <a:extLst>
            <a:ext uri="{FF2B5EF4-FFF2-40B4-BE49-F238E27FC236}">
              <a16:creationId xmlns:a16="http://schemas.microsoft.com/office/drawing/2014/main" id="{00000000-0008-0000-0E00-00003A020000}"/>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84837</xdr:rowOff>
    </xdr:from>
    <xdr:to>
      <xdr:col>85</xdr:col>
      <xdr:colOff>177800</xdr:colOff>
      <xdr:row>104</xdr:row>
      <xdr:rowOff>14987</xdr:rowOff>
    </xdr:to>
    <xdr:sp macro="" textlink="">
      <xdr:nvSpPr>
        <xdr:cNvPr id="571" name="楕円 570">
          <a:extLst>
            <a:ext uri="{FF2B5EF4-FFF2-40B4-BE49-F238E27FC236}">
              <a16:creationId xmlns:a16="http://schemas.microsoft.com/office/drawing/2014/main" id="{00000000-0008-0000-0E00-00003B020000}"/>
            </a:ext>
          </a:extLst>
        </xdr:cNvPr>
        <xdr:cNvSpPr/>
      </xdr:nvSpPr>
      <xdr:spPr>
        <a:xfrm>
          <a:off x="14325600" y="17351757"/>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107714</xdr:rowOff>
    </xdr:from>
    <xdr:ext cx="405111" cy="259045"/>
    <xdr:sp macro="" textlink="">
      <xdr:nvSpPr>
        <xdr:cNvPr id="572" name="【公民館】&#10;有形固定資産減価償却率該当値テキスト">
          <a:extLst>
            <a:ext uri="{FF2B5EF4-FFF2-40B4-BE49-F238E27FC236}">
              <a16:creationId xmlns:a16="http://schemas.microsoft.com/office/drawing/2014/main" id="{00000000-0008-0000-0E00-00003C020000}"/>
            </a:ext>
          </a:extLst>
        </xdr:cNvPr>
        <xdr:cNvSpPr txBox="1"/>
      </xdr:nvSpPr>
      <xdr:spPr>
        <a:xfrm>
          <a:off x="14414500" y="17206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130556</xdr:rowOff>
    </xdr:from>
    <xdr:to>
      <xdr:col>81</xdr:col>
      <xdr:colOff>101600</xdr:colOff>
      <xdr:row>104</xdr:row>
      <xdr:rowOff>60706</xdr:rowOff>
    </xdr:to>
    <xdr:sp macro="" textlink="">
      <xdr:nvSpPr>
        <xdr:cNvPr id="573" name="楕円 572">
          <a:extLst>
            <a:ext uri="{FF2B5EF4-FFF2-40B4-BE49-F238E27FC236}">
              <a16:creationId xmlns:a16="http://schemas.microsoft.com/office/drawing/2014/main" id="{00000000-0008-0000-0E00-00003D020000}"/>
            </a:ext>
          </a:extLst>
        </xdr:cNvPr>
        <xdr:cNvSpPr/>
      </xdr:nvSpPr>
      <xdr:spPr>
        <a:xfrm>
          <a:off x="13578840" y="1739747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135637</xdr:rowOff>
    </xdr:from>
    <xdr:to>
      <xdr:col>85</xdr:col>
      <xdr:colOff>127000</xdr:colOff>
      <xdr:row>104</xdr:row>
      <xdr:rowOff>9906</xdr:rowOff>
    </xdr:to>
    <xdr:cxnSp macro="">
      <xdr:nvCxnSpPr>
        <xdr:cNvPr id="574" name="直線コネクタ 573">
          <a:extLst>
            <a:ext uri="{FF2B5EF4-FFF2-40B4-BE49-F238E27FC236}">
              <a16:creationId xmlns:a16="http://schemas.microsoft.com/office/drawing/2014/main" id="{00000000-0008-0000-0E00-00003E020000}"/>
            </a:ext>
          </a:extLst>
        </xdr:cNvPr>
        <xdr:cNvCxnSpPr/>
      </xdr:nvCxnSpPr>
      <xdr:spPr>
        <a:xfrm flipV="1">
          <a:off x="13629640" y="17402557"/>
          <a:ext cx="74676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4826</xdr:rowOff>
    </xdr:from>
    <xdr:to>
      <xdr:col>76</xdr:col>
      <xdr:colOff>165100</xdr:colOff>
      <xdr:row>104</xdr:row>
      <xdr:rowOff>106426</xdr:rowOff>
    </xdr:to>
    <xdr:sp macro="" textlink="">
      <xdr:nvSpPr>
        <xdr:cNvPr id="575" name="楕円 574">
          <a:extLst>
            <a:ext uri="{FF2B5EF4-FFF2-40B4-BE49-F238E27FC236}">
              <a16:creationId xmlns:a16="http://schemas.microsoft.com/office/drawing/2014/main" id="{00000000-0008-0000-0E00-00003F020000}"/>
            </a:ext>
          </a:extLst>
        </xdr:cNvPr>
        <xdr:cNvSpPr/>
      </xdr:nvSpPr>
      <xdr:spPr>
        <a:xfrm>
          <a:off x="12804140" y="17439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9906</xdr:rowOff>
    </xdr:from>
    <xdr:to>
      <xdr:col>81</xdr:col>
      <xdr:colOff>50800</xdr:colOff>
      <xdr:row>104</xdr:row>
      <xdr:rowOff>55626</xdr:rowOff>
    </xdr:to>
    <xdr:cxnSp macro="">
      <xdr:nvCxnSpPr>
        <xdr:cNvPr id="576" name="直線コネクタ 575">
          <a:extLst>
            <a:ext uri="{FF2B5EF4-FFF2-40B4-BE49-F238E27FC236}">
              <a16:creationId xmlns:a16="http://schemas.microsoft.com/office/drawing/2014/main" id="{00000000-0008-0000-0E00-000040020000}"/>
            </a:ext>
          </a:extLst>
        </xdr:cNvPr>
        <xdr:cNvCxnSpPr/>
      </xdr:nvCxnSpPr>
      <xdr:spPr>
        <a:xfrm flipV="1">
          <a:off x="12854940" y="17444466"/>
          <a:ext cx="7747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152416</xdr:rowOff>
    </xdr:from>
    <xdr:ext cx="405111" cy="259045"/>
    <xdr:sp macro="" textlink="">
      <xdr:nvSpPr>
        <xdr:cNvPr id="577" name="n_1aveValue【公民館】&#10;有形固定資産減価償却率">
          <a:extLst>
            <a:ext uri="{FF2B5EF4-FFF2-40B4-BE49-F238E27FC236}">
              <a16:creationId xmlns:a16="http://schemas.microsoft.com/office/drawing/2014/main" id="{00000000-0008-0000-0E00-000041020000}"/>
            </a:ext>
          </a:extLst>
        </xdr:cNvPr>
        <xdr:cNvSpPr txBox="1"/>
      </xdr:nvSpPr>
      <xdr:spPr>
        <a:xfrm>
          <a:off x="13437244" y="17586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163847</xdr:rowOff>
    </xdr:from>
    <xdr:ext cx="405111" cy="259045"/>
    <xdr:sp macro="" textlink="">
      <xdr:nvSpPr>
        <xdr:cNvPr id="578" name="n_2aveValue【公民館】&#10;有形固定資産減価償却率">
          <a:extLst>
            <a:ext uri="{FF2B5EF4-FFF2-40B4-BE49-F238E27FC236}">
              <a16:creationId xmlns:a16="http://schemas.microsoft.com/office/drawing/2014/main" id="{00000000-0008-0000-0E00-000042020000}"/>
            </a:ext>
          </a:extLst>
        </xdr:cNvPr>
        <xdr:cNvSpPr txBox="1"/>
      </xdr:nvSpPr>
      <xdr:spPr>
        <a:xfrm>
          <a:off x="12675244" y="17598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77233</xdr:rowOff>
    </xdr:from>
    <xdr:ext cx="405111" cy="259045"/>
    <xdr:sp macro="" textlink="">
      <xdr:nvSpPr>
        <xdr:cNvPr id="579" name="n_1mainValue【公民館】&#10;有形固定資産減価償却率">
          <a:extLst>
            <a:ext uri="{FF2B5EF4-FFF2-40B4-BE49-F238E27FC236}">
              <a16:creationId xmlns:a16="http://schemas.microsoft.com/office/drawing/2014/main" id="{00000000-0008-0000-0E00-000043020000}"/>
            </a:ext>
          </a:extLst>
        </xdr:cNvPr>
        <xdr:cNvSpPr txBox="1"/>
      </xdr:nvSpPr>
      <xdr:spPr>
        <a:xfrm>
          <a:off x="13437244" y="17176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122953</xdr:rowOff>
    </xdr:from>
    <xdr:ext cx="405111" cy="259045"/>
    <xdr:sp macro="" textlink="">
      <xdr:nvSpPr>
        <xdr:cNvPr id="580" name="n_2mainValue【公民館】&#10;有形固定資産減価償却率">
          <a:extLst>
            <a:ext uri="{FF2B5EF4-FFF2-40B4-BE49-F238E27FC236}">
              <a16:creationId xmlns:a16="http://schemas.microsoft.com/office/drawing/2014/main" id="{00000000-0008-0000-0E00-000044020000}"/>
            </a:ext>
          </a:extLst>
        </xdr:cNvPr>
        <xdr:cNvSpPr txBox="1"/>
      </xdr:nvSpPr>
      <xdr:spPr>
        <a:xfrm>
          <a:off x="12675244" y="17222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81" name="正方形/長方形 580">
          <a:extLst>
            <a:ext uri="{FF2B5EF4-FFF2-40B4-BE49-F238E27FC236}">
              <a16:creationId xmlns:a16="http://schemas.microsoft.com/office/drawing/2014/main" id="{00000000-0008-0000-0E00-000045020000}"/>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82" name="正方形/長方形 581">
          <a:extLst>
            <a:ext uri="{FF2B5EF4-FFF2-40B4-BE49-F238E27FC236}">
              <a16:creationId xmlns:a16="http://schemas.microsoft.com/office/drawing/2014/main" id="{00000000-0008-0000-0E00-000046020000}"/>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83" name="正方形/長方形 582">
          <a:extLst>
            <a:ext uri="{FF2B5EF4-FFF2-40B4-BE49-F238E27FC236}">
              <a16:creationId xmlns:a16="http://schemas.microsoft.com/office/drawing/2014/main" id="{00000000-0008-0000-0E00-000047020000}"/>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84" name="正方形/長方形 583">
          <a:extLst>
            <a:ext uri="{FF2B5EF4-FFF2-40B4-BE49-F238E27FC236}">
              <a16:creationId xmlns:a16="http://schemas.microsoft.com/office/drawing/2014/main" id="{00000000-0008-0000-0E00-000048020000}"/>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85" name="正方形/長方形 584">
          <a:extLst>
            <a:ext uri="{FF2B5EF4-FFF2-40B4-BE49-F238E27FC236}">
              <a16:creationId xmlns:a16="http://schemas.microsoft.com/office/drawing/2014/main" id="{00000000-0008-0000-0E00-000049020000}"/>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86" name="正方形/長方形 585">
          <a:extLst>
            <a:ext uri="{FF2B5EF4-FFF2-40B4-BE49-F238E27FC236}">
              <a16:creationId xmlns:a16="http://schemas.microsoft.com/office/drawing/2014/main" id="{00000000-0008-0000-0E00-00004A020000}"/>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87" name="正方形/長方形 586">
          <a:extLst>
            <a:ext uri="{FF2B5EF4-FFF2-40B4-BE49-F238E27FC236}">
              <a16:creationId xmlns:a16="http://schemas.microsoft.com/office/drawing/2014/main" id="{00000000-0008-0000-0E00-00004B020000}"/>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88" name="正方形/長方形 587">
          <a:extLst>
            <a:ext uri="{FF2B5EF4-FFF2-40B4-BE49-F238E27FC236}">
              <a16:creationId xmlns:a16="http://schemas.microsoft.com/office/drawing/2014/main" id="{00000000-0008-0000-0E00-00004C020000}"/>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89" name="テキスト ボックス 588">
          <a:extLst>
            <a:ext uri="{FF2B5EF4-FFF2-40B4-BE49-F238E27FC236}">
              <a16:creationId xmlns:a16="http://schemas.microsoft.com/office/drawing/2014/main" id="{00000000-0008-0000-0E00-00004D020000}"/>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90" name="直線コネクタ 589">
          <a:extLst>
            <a:ext uri="{FF2B5EF4-FFF2-40B4-BE49-F238E27FC236}">
              <a16:creationId xmlns:a16="http://schemas.microsoft.com/office/drawing/2014/main" id="{00000000-0008-0000-0E00-00004E020000}"/>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591" name="直線コネクタ 590">
          <a:extLst>
            <a:ext uri="{FF2B5EF4-FFF2-40B4-BE49-F238E27FC236}">
              <a16:creationId xmlns:a16="http://schemas.microsoft.com/office/drawing/2014/main" id="{00000000-0008-0000-0E00-00004F020000}"/>
            </a:ext>
          </a:extLst>
        </xdr:cNvPr>
        <xdr:cNvCxnSpPr/>
      </xdr:nvCxnSpPr>
      <xdr:spPr>
        <a:xfrm>
          <a:off x="1609344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592" name="テキスト ボックス 591">
          <a:extLst>
            <a:ext uri="{FF2B5EF4-FFF2-40B4-BE49-F238E27FC236}">
              <a16:creationId xmlns:a16="http://schemas.microsoft.com/office/drawing/2014/main" id="{00000000-0008-0000-0E00-000050020000}"/>
            </a:ext>
          </a:extLst>
        </xdr:cNvPr>
        <xdr:cNvSpPr txBox="1"/>
      </xdr:nvSpPr>
      <xdr:spPr>
        <a:xfrm>
          <a:off x="1569484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593" name="直線コネクタ 592">
          <a:extLst>
            <a:ext uri="{FF2B5EF4-FFF2-40B4-BE49-F238E27FC236}">
              <a16:creationId xmlns:a16="http://schemas.microsoft.com/office/drawing/2014/main" id="{00000000-0008-0000-0E00-000051020000}"/>
            </a:ext>
          </a:extLst>
        </xdr:cNvPr>
        <xdr:cNvCxnSpPr/>
      </xdr:nvCxnSpPr>
      <xdr:spPr>
        <a:xfrm>
          <a:off x="1609344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594" name="テキスト ボックス 593">
          <a:extLst>
            <a:ext uri="{FF2B5EF4-FFF2-40B4-BE49-F238E27FC236}">
              <a16:creationId xmlns:a16="http://schemas.microsoft.com/office/drawing/2014/main" id="{00000000-0008-0000-0E00-000052020000}"/>
            </a:ext>
          </a:extLst>
        </xdr:cNvPr>
        <xdr:cNvSpPr txBox="1"/>
      </xdr:nvSpPr>
      <xdr:spPr>
        <a:xfrm>
          <a:off x="1569484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595" name="直線コネクタ 594">
          <a:extLst>
            <a:ext uri="{FF2B5EF4-FFF2-40B4-BE49-F238E27FC236}">
              <a16:creationId xmlns:a16="http://schemas.microsoft.com/office/drawing/2014/main" id="{00000000-0008-0000-0E00-000053020000}"/>
            </a:ext>
          </a:extLst>
        </xdr:cNvPr>
        <xdr:cNvCxnSpPr/>
      </xdr:nvCxnSpPr>
      <xdr:spPr>
        <a:xfrm>
          <a:off x="1609344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596" name="テキスト ボックス 595">
          <a:extLst>
            <a:ext uri="{FF2B5EF4-FFF2-40B4-BE49-F238E27FC236}">
              <a16:creationId xmlns:a16="http://schemas.microsoft.com/office/drawing/2014/main" id="{00000000-0008-0000-0E00-000054020000}"/>
            </a:ext>
          </a:extLst>
        </xdr:cNvPr>
        <xdr:cNvSpPr txBox="1"/>
      </xdr:nvSpPr>
      <xdr:spPr>
        <a:xfrm>
          <a:off x="1569484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597" name="直線コネクタ 596">
          <a:extLst>
            <a:ext uri="{FF2B5EF4-FFF2-40B4-BE49-F238E27FC236}">
              <a16:creationId xmlns:a16="http://schemas.microsoft.com/office/drawing/2014/main" id="{00000000-0008-0000-0E00-000055020000}"/>
            </a:ext>
          </a:extLst>
        </xdr:cNvPr>
        <xdr:cNvCxnSpPr/>
      </xdr:nvCxnSpPr>
      <xdr:spPr>
        <a:xfrm>
          <a:off x="1609344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598" name="テキスト ボックス 597">
          <a:extLst>
            <a:ext uri="{FF2B5EF4-FFF2-40B4-BE49-F238E27FC236}">
              <a16:creationId xmlns:a16="http://schemas.microsoft.com/office/drawing/2014/main" id="{00000000-0008-0000-0E00-000056020000}"/>
            </a:ext>
          </a:extLst>
        </xdr:cNvPr>
        <xdr:cNvSpPr txBox="1"/>
      </xdr:nvSpPr>
      <xdr:spPr>
        <a:xfrm>
          <a:off x="1569484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599" name="直線コネクタ 598">
          <a:extLst>
            <a:ext uri="{FF2B5EF4-FFF2-40B4-BE49-F238E27FC236}">
              <a16:creationId xmlns:a16="http://schemas.microsoft.com/office/drawing/2014/main" id="{00000000-0008-0000-0E00-000057020000}"/>
            </a:ext>
          </a:extLst>
        </xdr:cNvPr>
        <xdr:cNvCxnSpPr/>
      </xdr:nvCxnSpPr>
      <xdr:spPr>
        <a:xfrm>
          <a:off x="1609344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00" name="テキスト ボックス 599">
          <a:extLst>
            <a:ext uri="{FF2B5EF4-FFF2-40B4-BE49-F238E27FC236}">
              <a16:creationId xmlns:a16="http://schemas.microsoft.com/office/drawing/2014/main" id="{00000000-0008-0000-0E00-000058020000}"/>
            </a:ext>
          </a:extLst>
        </xdr:cNvPr>
        <xdr:cNvSpPr txBox="1"/>
      </xdr:nvSpPr>
      <xdr:spPr>
        <a:xfrm>
          <a:off x="1569484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01" name="直線コネクタ 600">
          <a:extLst>
            <a:ext uri="{FF2B5EF4-FFF2-40B4-BE49-F238E27FC236}">
              <a16:creationId xmlns:a16="http://schemas.microsoft.com/office/drawing/2014/main" id="{00000000-0008-0000-0E00-000059020000}"/>
            </a:ext>
          </a:extLst>
        </xdr:cNvPr>
        <xdr:cNvCxnSpPr/>
      </xdr:nvCxnSpPr>
      <xdr:spPr>
        <a:xfrm>
          <a:off x="1609344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02" name="テキスト ボックス 601">
          <a:extLst>
            <a:ext uri="{FF2B5EF4-FFF2-40B4-BE49-F238E27FC236}">
              <a16:creationId xmlns:a16="http://schemas.microsoft.com/office/drawing/2014/main" id="{00000000-0008-0000-0E00-00005A020000}"/>
            </a:ext>
          </a:extLst>
        </xdr:cNvPr>
        <xdr:cNvSpPr txBox="1"/>
      </xdr:nvSpPr>
      <xdr:spPr>
        <a:xfrm>
          <a:off x="1569484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03" name="直線コネクタ 602">
          <a:extLst>
            <a:ext uri="{FF2B5EF4-FFF2-40B4-BE49-F238E27FC236}">
              <a16:creationId xmlns:a16="http://schemas.microsoft.com/office/drawing/2014/main" id="{00000000-0008-0000-0E00-00005B020000}"/>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04" name="テキスト ボックス 603">
          <a:extLst>
            <a:ext uri="{FF2B5EF4-FFF2-40B4-BE49-F238E27FC236}">
              <a16:creationId xmlns:a16="http://schemas.microsoft.com/office/drawing/2014/main" id="{00000000-0008-0000-0E00-00005C020000}"/>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05" name="【公民館】&#10;一人当たり面積グラフ枠">
          <a:extLst>
            <a:ext uri="{FF2B5EF4-FFF2-40B4-BE49-F238E27FC236}">
              <a16:creationId xmlns:a16="http://schemas.microsoft.com/office/drawing/2014/main" id="{00000000-0008-0000-0E00-00005D020000}"/>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149679</xdr:rowOff>
    </xdr:from>
    <xdr:to>
      <xdr:col>116</xdr:col>
      <xdr:colOff>62864</xdr:colOff>
      <xdr:row>109</xdr:row>
      <xdr:rowOff>19050</xdr:rowOff>
    </xdr:to>
    <xdr:cxnSp macro="">
      <xdr:nvCxnSpPr>
        <xdr:cNvPr id="606" name="直線コネクタ 605">
          <a:extLst>
            <a:ext uri="{FF2B5EF4-FFF2-40B4-BE49-F238E27FC236}">
              <a16:creationId xmlns:a16="http://schemas.microsoft.com/office/drawing/2014/main" id="{00000000-0008-0000-0E00-00005E020000}"/>
            </a:ext>
          </a:extLst>
        </xdr:cNvPr>
        <xdr:cNvCxnSpPr/>
      </xdr:nvCxnSpPr>
      <xdr:spPr>
        <a:xfrm flipV="1">
          <a:off x="19509104" y="16746039"/>
          <a:ext cx="0" cy="1545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22877</xdr:rowOff>
    </xdr:from>
    <xdr:ext cx="469744" cy="259045"/>
    <xdr:sp macro="" textlink="">
      <xdr:nvSpPr>
        <xdr:cNvPr id="607" name="【公民館】&#10;一人当たり面積最小値テキスト">
          <a:extLst>
            <a:ext uri="{FF2B5EF4-FFF2-40B4-BE49-F238E27FC236}">
              <a16:creationId xmlns:a16="http://schemas.microsoft.com/office/drawing/2014/main" id="{00000000-0008-0000-0E00-00005F020000}"/>
            </a:ext>
          </a:extLst>
        </xdr:cNvPr>
        <xdr:cNvSpPr txBox="1"/>
      </xdr:nvSpPr>
      <xdr:spPr>
        <a:xfrm>
          <a:off x="19547840" y="18295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19050</xdr:rowOff>
    </xdr:from>
    <xdr:to>
      <xdr:col>116</xdr:col>
      <xdr:colOff>152400</xdr:colOff>
      <xdr:row>109</xdr:row>
      <xdr:rowOff>19050</xdr:rowOff>
    </xdr:to>
    <xdr:cxnSp macro="">
      <xdr:nvCxnSpPr>
        <xdr:cNvPr id="608" name="直線コネクタ 607">
          <a:extLst>
            <a:ext uri="{FF2B5EF4-FFF2-40B4-BE49-F238E27FC236}">
              <a16:creationId xmlns:a16="http://schemas.microsoft.com/office/drawing/2014/main" id="{00000000-0008-0000-0E00-000060020000}"/>
            </a:ext>
          </a:extLst>
        </xdr:cNvPr>
        <xdr:cNvCxnSpPr/>
      </xdr:nvCxnSpPr>
      <xdr:spPr>
        <a:xfrm>
          <a:off x="19443700" y="182918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96356</xdr:rowOff>
    </xdr:from>
    <xdr:ext cx="469744" cy="259045"/>
    <xdr:sp macro="" textlink="">
      <xdr:nvSpPr>
        <xdr:cNvPr id="609" name="【公民館】&#10;一人当たり面積最大値テキスト">
          <a:extLst>
            <a:ext uri="{FF2B5EF4-FFF2-40B4-BE49-F238E27FC236}">
              <a16:creationId xmlns:a16="http://schemas.microsoft.com/office/drawing/2014/main" id="{00000000-0008-0000-0E00-000061020000}"/>
            </a:ext>
          </a:extLst>
        </xdr:cNvPr>
        <xdr:cNvSpPr txBox="1"/>
      </xdr:nvSpPr>
      <xdr:spPr>
        <a:xfrm>
          <a:off x="19547840" y="16525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149679</xdr:rowOff>
    </xdr:from>
    <xdr:to>
      <xdr:col>116</xdr:col>
      <xdr:colOff>152400</xdr:colOff>
      <xdr:row>99</xdr:row>
      <xdr:rowOff>149679</xdr:rowOff>
    </xdr:to>
    <xdr:cxnSp macro="">
      <xdr:nvCxnSpPr>
        <xdr:cNvPr id="610" name="直線コネクタ 609">
          <a:extLst>
            <a:ext uri="{FF2B5EF4-FFF2-40B4-BE49-F238E27FC236}">
              <a16:creationId xmlns:a16="http://schemas.microsoft.com/office/drawing/2014/main" id="{00000000-0008-0000-0E00-000062020000}"/>
            </a:ext>
          </a:extLst>
        </xdr:cNvPr>
        <xdr:cNvCxnSpPr/>
      </xdr:nvCxnSpPr>
      <xdr:spPr>
        <a:xfrm>
          <a:off x="19443700" y="167460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89098</xdr:rowOff>
    </xdr:from>
    <xdr:ext cx="469744" cy="259045"/>
    <xdr:sp macro="" textlink="">
      <xdr:nvSpPr>
        <xdr:cNvPr id="611" name="【公民館】&#10;一人当たり面積平均値テキスト">
          <a:extLst>
            <a:ext uri="{FF2B5EF4-FFF2-40B4-BE49-F238E27FC236}">
              <a16:creationId xmlns:a16="http://schemas.microsoft.com/office/drawing/2014/main" id="{00000000-0008-0000-0E00-000063020000}"/>
            </a:ext>
          </a:extLst>
        </xdr:cNvPr>
        <xdr:cNvSpPr txBox="1"/>
      </xdr:nvSpPr>
      <xdr:spPr>
        <a:xfrm>
          <a:off x="19547840" y="175236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66221</xdr:rowOff>
    </xdr:from>
    <xdr:to>
      <xdr:col>116</xdr:col>
      <xdr:colOff>114300</xdr:colOff>
      <xdr:row>105</xdr:row>
      <xdr:rowOff>167821</xdr:rowOff>
    </xdr:to>
    <xdr:sp macro="" textlink="">
      <xdr:nvSpPr>
        <xdr:cNvPr id="612" name="フローチャート: 判断 611">
          <a:extLst>
            <a:ext uri="{FF2B5EF4-FFF2-40B4-BE49-F238E27FC236}">
              <a16:creationId xmlns:a16="http://schemas.microsoft.com/office/drawing/2014/main" id="{00000000-0008-0000-0E00-000064020000}"/>
            </a:ext>
          </a:extLst>
        </xdr:cNvPr>
        <xdr:cNvSpPr/>
      </xdr:nvSpPr>
      <xdr:spPr>
        <a:xfrm>
          <a:off x="19458940" y="17668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139700</xdr:rowOff>
    </xdr:from>
    <xdr:to>
      <xdr:col>112</xdr:col>
      <xdr:colOff>38100</xdr:colOff>
      <xdr:row>105</xdr:row>
      <xdr:rowOff>69850</xdr:rowOff>
    </xdr:to>
    <xdr:sp macro="" textlink="">
      <xdr:nvSpPr>
        <xdr:cNvPr id="613" name="フローチャート: 判断 612">
          <a:extLst>
            <a:ext uri="{FF2B5EF4-FFF2-40B4-BE49-F238E27FC236}">
              <a16:creationId xmlns:a16="http://schemas.microsoft.com/office/drawing/2014/main" id="{00000000-0008-0000-0E00-000065020000}"/>
            </a:ext>
          </a:extLst>
        </xdr:cNvPr>
        <xdr:cNvSpPr/>
      </xdr:nvSpPr>
      <xdr:spPr>
        <a:xfrm>
          <a:off x="18735040" y="175742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156029</xdr:rowOff>
    </xdr:from>
    <xdr:to>
      <xdr:col>107</xdr:col>
      <xdr:colOff>101600</xdr:colOff>
      <xdr:row>105</xdr:row>
      <xdr:rowOff>86179</xdr:rowOff>
    </xdr:to>
    <xdr:sp macro="" textlink="">
      <xdr:nvSpPr>
        <xdr:cNvPr id="614" name="フローチャート: 判断 613">
          <a:extLst>
            <a:ext uri="{FF2B5EF4-FFF2-40B4-BE49-F238E27FC236}">
              <a16:creationId xmlns:a16="http://schemas.microsoft.com/office/drawing/2014/main" id="{00000000-0008-0000-0E00-000066020000}"/>
            </a:ext>
          </a:extLst>
        </xdr:cNvPr>
        <xdr:cNvSpPr/>
      </xdr:nvSpPr>
      <xdr:spPr>
        <a:xfrm>
          <a:off x="17937480" y="1759058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15" name="テキスト ボックス 614">
          <a:extLst>
            <a:ext uri="{FF2B5EF4-FFF2-40B4-BE49-F238E27FC236}">
              <a16:creationId xmlns:a16="http://schemas.microsoft.com/office/drawing/2014/main" id="{00000000-0008-0000-0E00-000067020000}"/>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16" name="テキスト ボックス 615">
          <a:extLst>
            <a:ext uri="{FF2B5EF4-FFF2-40B4-BE49-F238E27FC236}">
              <a16:creationId xmlns:a16="http://schemas.microsoft.com/office/drawing/2014/main" id="{00000000-0008-0000-0E00-000068020000}"/>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17" name="テキスト ボックス 616">
          <a:extLst>
            <a:ext uri="{FF2B5EF4-FFF2-40B4-BE49-F238E27FC236}">
              <a16:creationId xmlns:a16="http://schemas.microsoft.com/office/drawing/2014/main" id="{00000000-0008-0000-0E00-000069020000}"/>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18" name="テキスト ボックス 617">
          <a:extLst>
            <a:ext uri="{FF2B5EF4-FFF2-40B4-BE49-F238E27FC236}">
              <a16:creationId xmlns:a16="http://schemas.microsoft.com/office/drawing/2014/main" id="{00000000-0008-0000-0E00-00006A020000}"/>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19" name="テキスト ボックス 618">
          <a:extLst>
            <a:ext uri="{FF2B5EF4-FFF2-40B4-BE49-F238E27FC236}">
              <a16:creationId xmlns:a16="http://schemas.microsoft.com/office/drawing/2014/main" id="{00000000-0008-0000-0E00-00006B020000}"/>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74386</xdr:rowOff>
    </xdr:from>
    <xdr:to>
      <xdr:col>116</xdr:col>
      <xdr:colOff>114300</xdr:colOff>
      <xdr:row>109</xdr:row>
      <xdr:rowOff>4536</xdr:rowOff>
    </xdr:to>
    <xdr:sp macro="" textlink="">
      <xdr:nvSpPr>
        <xdr:cNvPr id="620" name="楕円 619">
          <a:extLst>
            <a:ext uri="{FF2B5EF4-FFF2-40B4-BE49-F238E27FC236}">
              <a16:creationId xmlns:a16="http://schemas.microsoft.com/office/drawing/2014/main" id="{00000000-0008-0000-0E00-00006C020000}"/>
            </a:ext>
          </a:extLst>
        </xdr:cNvPr>
        <xdr:cNvSpPr/>
      </xdr:nvSpPr>
      <xdr:spPr>
        <a:xfrm>
          <a:off x="19458940" y="1817950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160763</xdr:rowOff>
    </xdr:from>
    <xdr:ext cx="469744" cy="259045"/>
    <xdr:sp macro="" textlink="">
      <xdr:nvSpPr>
        <xdr:cNvPr id="621" name="【公民館】&#10;一人当たり面積該当値テキスト">
          <a:extLst>
            <a:ext uri="{FF2B5EF4-FFF2-40B4-BE49-F238E27FC236}">
              <a16:creationId xmlns:a16="http://schemas.microsoft.com/office/drawing/2014/main" id="{00000000-0008-0000-0E00-00006D020000}"/>
            </a:ext>
          </a:extLst>
        </xdr:cNvPr>
        <xdr:cNvSpPr txBox="1"/>
      </xdr:nvSpPr>
      <xdr:spPr>
        <a:xfrm>
          <a:off x="19547840" y="18098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74386</xdr:rowOff>
    </xdr:from>
    <xdr:to>
      <xdr:col>112</xdr:col>
      <xdr:colOff>38100</xdr:colOff>
      <xdr:row>109</xdr:row>
      <xdr:rowOff>4536</xdr:rowOff>
    </xdr:to>
    <xdr:sp macro="" textlink="">
      <xdr:nvSpPr>
        <xdr:cNvPr id="622" name="楕円 621">
          <a:extLst>
            <a:ext uri="{FF2B5EF4-FFF2-40B4-BE49-F238E27FC236}">
              <a16:creationId xmlns:a16="http://schemas.microsoft.com/office/drawing/2014/main" id="{00000000-0008-0000-0E00-00006E020000}"/>
            </a:ext>
          </a:extLst>
        </xdr:cNvPr>
        <xdr:cNvSpPr/>
      </xdr:nvSpPr>
      <xdr:spPr>
        <a:xfrm>
          <a:off x="18735040" y="1817950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125186</xdr:rowOff>
    </xdr:from>
    <xdr:to>
      <xdr:col>116</xdr:col>
      <xdr:colOff>63500</xdr:colOff>
      <xdr:row>108</xdr:row>
      <xdr:rowOff>125186</xdr:rowOff>
    </xdr:to>
    <xdr:cxnSp macro="">
      <xdr:nvCxnSpPr>
        <xdr:cNvPr id="623" name="直線コネクタ 622">
          <a:extLst>
            <a:ext uri="{FF2B5EF4-FFF2-40B4-BE49-F238E27FC236}">
              <a16:creationId xmlns:a16="http://schemas.microsoft.com/office/drawing/2014/main" id="{00000000-0008-0000-0E00-00006F020000}"/>
            </a:ext>
          </a:extLst>
        </xdr:cNvPr>
        <xdr:cNvCxnSpPr/>
      </xdr:nvCxnSpPr>
      <xdr:spPr>
        <a:xfrm>
          <a:off x="18778220" y="18230306"/>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74386</xdr:rowOff>
    </xdr:from>
    <xdr:to>
      <xdr:col>107</xdr:col>
      <xdr:colOff>101600</xdr:colOff>
      <xdr:row>109</xdr:row>
      <xdr:rowOff>4536</xdr:rowOff>
    </xdr:to>
    <xdr:sp macro="" textlink="">
      <xdr:nvSpPr>
        <xdr:cNvPr id="624" name="楕円 623">
          <a:extLst>
            <a:ext uri="{FF2B5EF4-FFF2-40B4-BE49-F238E27FC236}">
              <a16:creationId xmlns:a16="http://schemas.microsoft.com/office/drawing/2014/main" id="{00000000-0008-0000-0E00-000070020000}"/>
            </a:ext>
          </a:extLst>
        </xdr:cNvPr>
        <xdr:cNvSpPr/>
      </xdr:nvSpPr>
      <xdr:spPr>
        <a:xfrm>
          <a:off x="17937480" y="1817950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125186</xdr:rowOff>
    </xdr:from>
    <xdr:to>
      <xdr:col>111</xdr:col>
      <xdr:colOff>177800</xdr:colOff>
      <xdr:row>108</xdr:row>
      <xdr:rowOff>125186</xdr:rowOff>
    </xdr:to>
    <xdr:cxnSp macro="">
      <xdr:nvCxnSpPr>
        <xdr:cNvPr id="625" name="直線コネクタ 624">
          <a:extLst>
            <a:ext uri="{FF2B5EF4-FFF2-40B4-BE49-F238E27FC236}">
              <a16:creationId xmlns:a16="http://schemas.microsoft.com/office/drawing/2014/main" id="{00000000-0008-0000-0E00-000071020000}"/>
            </a:ext>
          </a:extLst>
        </xdr:cNvPr>
        <xdr:cNvCxnSpPr/>
      </xdr:nvCxnSpPr>
      <xdr:spPr>
        <a:xfrm>
          <a:off x="17988280" y="18230306"/>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86377</xdr:rowOff>
    </xdr:from>
    <xdr:ext cx="469744" cy="259045"/>
    <xdr:sp macro="" textlink="">
      <xdr:nvSpPr>
        <xdr:cNvPr id="626" name="n_1aveValue【公民館】&#10;一人当たり面積">
          <a:extLst>
            <a:ext uri="{FF2B5EF4-FFF2-40B4-BE49-F238E27FC236}">
              <a16:creationId xmlns:a16="http://schemas.microsoft.com/office/drawing/2014/main" id="{00000000-0008-0000-0E00-000072020000}"/>
            </a:ext>
          </a:extLst>
        </xdr:cNvPr>
        <xdr:cNvSpPr txBox="1"/>
      </xdr:nvSpPr>
      <xdr:spPr>
        <a:xfrm>
          <a:off x="18561127" y="1735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102706</xdr:rowOff>
    </xdr:from>
    <xdr:ext cx="469744" cy="259045"/>
    <xdr:sp macro="" textlink="">
      <xdr:nvSpPr>
        <xdr:cNvPr id="627" name="n_2aveValue【公民館】&#10;一人当たり面積">
          <a:extLst>
            <a:ext uri="{FF2B5EF4-FFF2-40B4-BE49-F238E27FC236}">
              <a16:creationId xmlns:a16="http://schemas.microsoft.com/office/drawing/2014/main" id="{00000000-0008-0000-0E00-000073020000}"/>
            </a:ext>
          </a:extLst>
        </xdr:cNvPr>
        <xdr:cNvSpPr txBox="1"/>
      </xdr:nvSpPr>
      <xdr:spPr>
        <a:xfrm>
          <a:off x="17776267" y="17369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167113</xdr:rowOff>
    </xdr:from>
    <xdr:ext cx="469744" cy="259045"/>
    <xdr:sp macro="" textlink="">
      <xdr:nvSpPr>
        <xdr:cNvPr id="628" name="n_1mainValue【公民館】&#10;一人当たり面積">
          <a:extLst>
            <a:ext uri="{FF2B5EF4-FFF2-40B4-BE49-F238E27FC236}">
              <a16:creationId xmlns:a16="http://schemas.microsoft.com/office/drawing/2014/main" id="{00000000-0008-0000-0E00-000074020000}"/>
            </a:ext>
          </a:extLst>
        </xdr:cNvPr>
        <xdr:cNvSpPr txBox="1"/>
      </xdr:nvSpPr>
      <xdr:spPr>
        <a:xfrm>
          <a:off x="18561127" y="18272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167113</xdr:rowOff>
    </xdr:from>
    <xdr:ext cx="469744" cy="259045"/>
    <xdr:sp macro="" textlink="">
      <xdr:nvSpPr>
        <xdr:cNvPr id="629" name="n_2mainValue【公民館】&#10;一人当たり面積">
          <a:extLst>
            <a:ext uri="{FF2B5EF4-FFF2-40B4-BE49-F238E27FC236}">
              <a16:creationId xmlns:a16="http://schemas.microsoft.com/office/drawing/2014/main" id="{00000000-0008-0000-0E00-000075020000}"/>
            </a:ext>
          </a:extLst>
        </xdr:cNvPr>
        <xdr:cNvSpPr txBox="1"/>
      </xdr:nvSpPr>
      <xdr:spPr>
        <a:xfrm>
          <a:off x="17776267" y="18272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30" name="正方形/長方形 629">
          <a:extLst>
            <a:ext uri="{FF2B5EF4-FFF2-40B4-BE49-F238E27FC236}">
              <a16:creationId xmlns:a16="http://schemas.microsoft.com/office/drawing/2014/main" id="{00000000-0008-0000-0E00-000076020000}"/>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31" name="正方形/長方形 630">
          <a:extLst>
            <a:ext uri="{FF2B5EF4-FFF2-40B4-BE49-F238E27FC236}">
              <a16:creationId xmlns:a16="http://schemas.microsoft.com/office/drawing/2014/main" id="{00000000-0008-0000-0E00-000077020000}"/>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32" name="テキスト ボックス 631">
          <a:extLst>
            <a:ext uri="{FF2B5EF4-FFF2-40B4-BE49-F238E27FC236}">
              <a16:creationId xmlns:a16="http://schemas.microsoft.com/office/drawing/2014/main" id="{00000000-0008-0000-0E00-000078020000}"/>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ysClr val="windowText" lastClr="000000"/>
              </a:solidFill>
              <a:effectLst/>
              <a:latin typeface="+mn-lt"/>
              <a:ea typeface="+mn-ea"/>
              <a:cs typeface="+mn-cs"/>
            </a:rPr>
            <a:t>類似団体と比較して特に有形固定資産減価償却率が高くなっている施設は、道路、学校施設、公営住宅である。</a:t>
          </a:r>
          <a:endParaRPr lang="en-US" altLang="ja-JP" sz="1100" b="0" i="0" baseline="0">
            <a:solidFill>
              <a:sysClr val="windowText" lastClr="000000"/>
            </a:solidFill>
            <a:effectLst/>
            <a:latin typeface="+mn-lt"/>
            <a:ea typeface="+mn-ea"/>
            <a:cs typeface="+mn-cs"/>
          </a:endParaRPr>
        </a:p>
        <a:p>
          <a:r>
            <a:rPr lang="ja-JP" altLang="en-US" sz="1100" b="0" i="0" baseline="0">
              <a:solidFill>
                <a:sysClr val="windowText" lastClr="000000"/>
              </a:solidFill>
              <a:effectLst/>
              <a:latin typeface="+mn-lt"/>
              <a:ea typeface="+mn-ea"/>
              <a:cs typeface="+mn-cs"/>
            </a:rPr>
            <a:t>平成２９年度は、有形固定資産のうち、大きな割合を占める道路について、</a:t>
          </a:r>
          <a:r>
            <a:rPr kumimoji="1" lang="ja-JP" altLang="ja-JP" sz="1100">
              <a:solidFill>
                <a:schemeClr val="dk1"/>
              </a:solidFill>
              <a:effectLst/>
              <a:latin typeface="+mn-lt"/>
              <a:ea typeface="+mn-ea"/>
              <a:cs typeface="+mn-cs"/>
            </a:rPr>
            <a:t>新設道路の供用開始等により、前年度より０．</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低下</a:t>
          </a:r>
          <a:r>
            <a:rPr kumimoji="1" lang="ja-JP" altLang="ja-JP" sz="1100">
              <a:solidFill>
                <a:schemeClr val="dk1"/>
              </a:solidFill>
              <a:effectLst/>
              <a:latin typeface="+mn-lt"/>
              <a:ea typeface="+mn-ea"/>
              <a:cs typeface="+mn-cs"/>
            </a:rPr>
            <a:t>した</a:t>
          </a:r>
          <a:r>
            <a:rPr kumimoji="1" lang="ja-JP" altLang="en-US" sz="1100">
              <a:solidFill>
                <a:schemeClr val="dk1"/>
              </a:solidFill>
              <a:effectLst/>
              <a:latin typeface="+mn-lt"/>
              <a:ea typeface="+mn-ea"/>
              <a:cs typeface="+mn-cs"/>
            </a:rPr>
            <a:t>が、その他の施設については、概ね、上昇した。</a:t>
          </a:r>
          <a:endParaRPr lang="ja-JP" altLang="ja-JP" sz="1400">
            <a:solidFill>
              <a:sysClr val="windowText" lastClr="000000"/>
            </a:solidFill>
            <a:effectLst/>
          </a:endParaRPr>
        </a:p>
        <a:p>
          <a:r>
            <a:rPr lang="ja-JP" altLang="ja-JP" sz="1100" b="0" i="0" baseline="0">
              <a:solidFill>
                <a:sysClr val="windowText" lastClr="000000"/>
              </a:solidFill>
              <a:effectLst/>
              <a:latin typeface="+mn-lt"/>
              <a:ea typeface="+mn-ea"/>
              <a:cs typeface="+mn-cs"/>
            </a:rPr>
            <a:t>本市の公共施設は、</a:t>
          </a:r>
          <a:r>
            <a:rPr lang="ja-JP" altLang="en-US" sz="1100" b="0" i="0" baseline="0">
              <a:solidFill>
                <a:sysClr val="windowText" lastClr="000000"/>
              </a:solidFill>
              <a:effectLst/>
              <a:latin typeface="+mn-lt"/>
              <a:ea typeface="+mn-ea"/>
              <a:cs typeface="+mn-cs"/>
            </a:rPr>
            <a:t>３０</a:t>
          </a:r>
          <a:r>
            <a:rPr lang="ja-JP" altLang="ja-JP" sz="1100" b="0" i="0" baseline="0">
              <a:solidFill>
                <a:sysClr val="windowText" lastClr="000000"/>
              </a:solidFill>
              <a:effectLst/>
              <a:latin typeface="+mn-lt"/>
              <a:ea typeface="+mn-ea"/>
              <a:cs typeface="+mn-cs"/>
            </a:rPr>
            <a:t>年以上前に建築したものが約</a:t>
          </a:r>
          <a:r>
            <a:rPr lang="en-US" altLang="ja-JP" sz="1100" b="0" i="0" baseline="0">
              <a:solidFill>
                <a:sysClr val="windowText" lastClr="000000"/>
              </a:solidFill>
              <a:effectLst/>
              <a:latin typeface="+mn-lt"/>
              <a:ea typeface="+mn-ea"/>
              <a:cs typeface="+mn-cs"/>
            </a:rPr>
            <a:t>5</a:t>
          </a:r>
          <a:r>
            <a:rPr lang="ja-JP" altLang="ja-JP" sz="1100" b="0" i="0" baseline="0">
              <a:solidFill>
                <a:sysClr val="windowText" lastClr="000000"/>
              </a:solidFill>
              <a:effectLst/>
              <a:latin typeface="+mn-lt"/>
              <a:ea typeface="+mn-ea"/>
              <a:cs typeface="+mn-cs"/>
            </a:rPr>
            <a:t>割を占めており、また、道路についても高度経済成長期などに整備されたものが多いことから、今後、更新・統廃合・長寿命化などを計画的に実施することが必要となる。</a:t>
          </a:r>
          <a:endParaRPr lang="ja-JP" altLang="ja-JP" sz="1400">
            <a:solidFill>
              <a:sysClr val="windowText" lastClr="000000"/>
            </a:solidFill>
            <a:effectLst/>
          </a:endParaRPr>
        </a:p>
        <a:p>
          <a:r>
            <a:rPr lang="ja-JP" altLang="ja-JP" sz="1100" b="0" i="0" baseline="0">
              <a:solidFill>
                <a:sysClr val="windowText" lastClr="000000"/>
              </a:solidFill>
              <a:effectLst/>
              <a:latin typeface="+mn-lt"/>
              <a:ea typeface="+mn-ea"/>
              <a:cs typeface="+mn-cs"/>
            </a:rPr>
            <a:t>道路については平成</a:t>
          </a:r>
          <a:r>
            <a:rPr lang="ja-JP" altLang="en-US" sz="1100" b="0" i="0" baseline="0">
              <a:solidFill>
                <a:sysClr val="windowText" lastClr="000000"/>
              </a:solidFill>
              <a:effectLst/>
              <a:latin typeface="+mn-lt"/>
              <a:ea typeface="+mn-ea"/>
              <a:cs typeface="+mn-cs"/>
            </a:rPr>
            <a:t>２３</a:t>
          </a:r>
          <a:r>
            <a:rPr lang="ja-JP" altLang="ja-JP" sz="1100" b="0" i="0" baseline="0">
              <a:solidFill>
                <a:sysClr val="windowText" lastClr="000000"/>
              </a:solidFill>
              <a:effectLst/>
              <a:latin typeface="+mn-lt"/>
              <a:ea typeface="+mn-ea"/>
              <a:cs typeface="+mn-cs"/>
            </a:rPr>
            <a:t>年度に舗装修繕計画を策定し、同計画に基づき、引き続き老朽化対策に取り組んでいくこととしている。 学校施設については、平成</a:t>
          </a:r>
          <a:r>
            <a:rPr lang="ja-JP" altLang="en-US" sz="1100" b="0" i="0" baseline="0">
              <a:solidFill>
                <a:sysClr val="windowText" lastClr="000000"/>
              </a:solidFill>
              <a:effectLst/>
              <a:latin typeface="+mn-lt"/>
              <a:ea typeface="+mn-ea"/>
              <a:cs typeface="+mn-cs"/>
            </a:rPr>
            <a:t>３２</a:t>
          </a:r>
          <a:r>
            <a:rPr lang="ja-JP" altLang="ja-JP" sz="1100" b="0" i="0" baseline="0">
              <a:solidFill>
                <a:sysClr val="windowText" lastClr="000000"/>
              </a:solidFill>
              <a:effectLst/>
              <a:latin typeface="+mn-lt"/>
              <a:ea typeface="+mn-ea"/>
              <a:cs typeface="+mn-cs"/>
            </a:rPr>
            <a:t>年度までに計画的に修繕・更新等を行っていく。</a:t>
          </a:r>
          <a:endParaRPr lang="ja-JP" altLang="ja-JP" sz="1400">
            <a:solidFill>
              <a:sysClr val="windowText" lastClr="000000"/>
            </a:solidFill>
            <a:effectLst/>
          </a:endParaRPr>
        </a:p>
        <a:p>
          <a:r>
            <a:rPr lang="ja-JP" altLang="ja-JP" sz="1100" b="0" i="0" baseline="0">
              <a:solidFill>
                <a:sysClr val="windowText" lastClr="000000"/>
              </a:solidFill>
              <a:effectLst/>
              <a:latin typeface="+mn-lt"/>
              <a:ea typeface="+mn-ea"/>
              <a:cs typeface="+mn-cs"/>
            </a:rPr>
            <a:t> 公営住宅については、平成</a:t>
          </a:r>
          <a:r>
            <a:rPr lang="ja-JP" altLang="en-US" sz="1100" b="0" i="0" baseline="0">
              <a:solidFill>
                <a:sysClr val="windowText" lastClr="000000"/>
              </a:solidFill>
              <a:effectLst/>
              <a:latin typeface="+mn-lt"/>
              <a:ea typeface="+mn-ea"/>
              <a:cs typeface="+mn-cs"/>
            </a:rPr>
            <a:t>２３</a:t>
          </a:r>
          <a:r>
            <a:rPr lang="ja-JP" altLang="ja-JP" sz="1100" b="0" i="0" baseline="0">
              <a:solidFill>
                <a:sysClr val="windowText" lastClr="000000"/>
              </a:solidFill>
              <a:effectLst/>
              <a:latin typeface="+mn-lt"/>
              <a:ea typeface="+mn-ea"/>
              <a:cs typeface="+mn-cs"/>
            </a:rPr>
            <a:t>年度に堺市市営住宅長寿命化計画を策定しており、同計画に基づき、建替えや修繕等を進めていく。</a:t>
          </a:r>
          <a:endParaRPr lang="ja-JP" altLang="ja-JP" sz="1400">
            <a:solidFill>
              <a:sysClr val="windowText" lastClr="000000"/>
            </a:solidFill>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大阪府堺市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840,622
827,324
149.82
401,827,515
397,393,283
2,542,024
218,625,580
428,454,234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22.9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29920" y="304292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29920" y="3352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0000000-0008-0000-0F00-000020000000}"/>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00000000-0008-0000-0F00-000028000000}"/>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00000000-0008-0000-0F00-000029000000}"/>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a:extLst>
            <a:ext uri="{FF2B5EF4-FFF2-40B4-BE49-F238E27FC236}">
              <a16:creationId xmlns:a16="http://schemas.microsoft.com/office/drawing/2014/main" id="{00000000-0008-0000-0F00-00002A000000}"/>
            </a:ext>
          </a:extLst>
        </xdr:cNvPr>
        <xdr:cNvSpPr txBox="1"/>
      </xdr:nvSpPr>
      <xdr:spPr>
        <a:xfrm>
          <a:off x="336081" y="73139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a:extLst>
            <a:ext uri="{FF2B5EF4-FFF2-40B4-BE49-F238E27FC236}">
              <a16:creationId xmlns:a16="http://schemas.microsoft.com/office/drawing/2014/main" id="{00000000-0008-0000-0F00-00002B000000}"/>
            </a:ext>
          </a:extLst>
        </xdr:cNvPr>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a:extLst>
            <a:ext uri="{FF2B5EF4-FFF2-40B4-BE49-F238E27FC236}">
              <a16:creationId xmlns:a16="http://schemas.microsoft.com/office/drawing/2014/main" id="{00000000-0008-0000-0F00-00002C000000}"/>
            </a:ext>
          </a:extLst>
        </xdr:cNvPr>
        <xdr:cNvSpPr txBox="1"/>
      </xdr:nvSpPr>
      <xdr:spPr>
        <a:xfrm>
          <a:off x="336081" y="69405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a:extLst>
            <a:ext uri="{FF2B5EF4-FFF2-40B4-BE49-F238E27FC236}">
              <a16:creationId xmlns:a16="http://schemas.microsoft.com/office/drawing/2014/main" id="{00000000-0008-0000-0F00-00002D000000}"/>
            </a:ext>
          </a:extLst>
        </xdr:cNvPr>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a:extLst>
            <a:ext uri="{FF2B5EF4-FFF2-40B4-BE49-F238E27FC236}">
              <a16:creationId xmlns:a16="http://schemas.microsoft.com/office/drawing/2014/main" id="{00000000-0008-0000-0F00-00002E000000}"/>
            </a:ext>
          </a:extLst>
        </xdr:cNvPr>
        <xdr:cNvSpPr txBox="1"/>
      </xdr:nvSpPr>
      <xdr:spPr>
        <a:xfrm>
          <a:off x="33608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a:extLst>
            <a:ext uri="{FF2B5EF4-FFF2-40B4-BE49-F238E27FC236}">
              <a16:creationId xmlns:a16="http://schemas.microsoft.com/office/drawing/2014/main" id="{00000000-0008-0000-0F00-00002F000000}"/>
            </a:ext>
          </a:extLst>
        </xdr:cNvPr>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a:extLst>
            <a:ext uri="{FF2B5EF4-FFF2-40B4-BE49-F238E27FC236}">
              <a16:creationId xmlns:a16="http://schemas.microsoft.com/office/drawing/2014/main" id="{00000000-0008-0000-0F00-000030000000}"/>
            </a:ext>
          </a:extLst>
        </xdr:cNvPr>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a:extLst>
            <a:ext uri="{FF2B5EF4-FFF2-40B4-BE49-F238E27FC236}">
              <a16:creationId xmlns:a16="http://schemas.microsoft.com/office/drawing/2014/main" id="{00000000-0008-0000-0F00-000031000000}"/>
            </a:ext>
          </a:extLst>
        </xdr:cNvPr>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a:extLst>
            <a:ext uri="{FF2B5EF4-FFF2-40B4-BE49-F238E27FC236}">
              <a16:creationId xmlns:a16="http://schemas.microsoft.com/office/drawing/2014/main" id="{00000000-0008-0000-0F00-000032000000}"/>
            </a:ext>
          </a:extLst>
        </xdr:cNvPr>
        <xdr:cNvSpPr txBox="1"/>
      </xdr:nvSpPr>
      <xdr:spPr>
        <a:xfrm>
          <a:off x="33608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a:extLst>
            <a:ext uri="{FF2B5EF4-FFF2-40B4-BE49-F238E27FC236}">
              <a16:creationId xmlns:a16="http://schemas.microsoft.com/office/drawing/2014/main" id="{00000000-0008-0000-0F00-000033000000}"/>
            </a:ext>
          </a:extLst>
        </xdr:cNvPr>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2" name="テキスト ボックス 51">
          <a:extLst>
            <a:ext uri="{FF2B5EF4-FFF2-40B4-BE49-F238E27FC236}">
              <a16:creationId xmlns:a16="http://schemas.microsoft.com/office/drawing/2014/main" id="{00000000-0008-0000-0F00-000034000000}"/>
            </a:ext>
          </a:extLst>
        </xdr:cNvPr>
        <xdr:cNvSpPr txBox="1"/>
      </xdr:nvSpPr>
      <xdr:spPr>
        <a:xfrm>
          <a:off x="33608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a:extLst>
            <a:ext uri="{FF2B5EF4-FFF2-40B4-BE49-F238E27FC236}">
              <a16:creationId xmlns:a16="http://schemas.microsoft.com/office/drawing/2014/main" id="{00000000-0008-0000-0F00-000035000000}"/>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4" name="テキスト ボックス 53">
          <a:extLst>
            <a:ext uri="{FF2B5EF4-FFF2-40B4-BE49-F238E27FC236}">
              <a16:creationId xmlns:a16="http://schemas.microsoft.com/office/drawing/2014/main" id="{00000000-0008-0000-0F00-000036000000}"/>
            </a:ext>
          </a:extLst>
        </xdr:cNvPr>
        <xdr:cNvSpPr txBox="1"/>
      </xdr:nvSpPr>
      <xdr:spPr>
        <a:xfrm>
          <a:off x="336081" y="5077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a:extLst>
            <a:ext uri="{FF2B5EF4-FFF2-40B4-BE49-F238E27FC236}">
              <a16:creationId xmlns:a16="http://schemas.microsoft.com/office/drawing/2014/main" id="{00000000-0008-0000-0F00-000037000000}"/>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106680</xdr:rowOff>
    </xdr:from>
    <xdr:to>
      <xdr:col>24</xdr:col>
      <xdr:colOff>62865</xdr:colOff>
      <xdr:row>42</xdr:row>
      <xdr:rowOff>87630</xdr:rowOff>
    </xdr:to>
    <xdr:cxnSp macro="">
      <xdr:nvCxnSpPr>
        <xdr:cNvPr id="56" name="直線コネクタ 55">
          <a:extLst>
            <a:ext uri="{FF2B5EF4-FFF2-40B4-BE49-F238E27FC236}">
              <a16:creationId xmlns:a16="http://schemas.microsoft.com/office/drawing/2014/main" id="{00000000-0008-0000-0F00-000038000000}"/>
            </a:ext>
          </a:extLst>
        </xdr:cNvPr>
        <xdr:cNvCxnSpPr/>
      </xdr:nvCxnSpPr>
      <xdr:spPr>
        <a:xfrm flipV="1">
          <a:off x="4086225" y="5806440"/>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91457</xdr:rowOff>
    </xdr:from>
    <xdr:ext cx="405111" cy="259045"/>
    <xdr:sp macro="" textlink="">
      <xdr:nvSpPr>
        <xdr:cNvPr id="57" name="【図書館】&#10;有形固定資産減価償却率最小値テキスト">
          <a:extLst>
            <a:ext uri="{FF2B5EF4-FFF2-40B4-BE49-F238E27FC236}">
              <a16:creationId xmlns:a16="http://schemas.microsoft.com/office/drawing/2014/main" id="{00000000-0008-0000-0F00-000039000000}"/>
            </a:ext>
          </a:extLst>
        </xdr:cNvPr>
        <xdr:cNvSpPr txBox="1"/>
      </xdr:nvSpPr>
      <xdr:spPr>
        <a:xfrm>
          <a:off x="4124960" y="7132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87630</xdr:rowOff>
    </xdr:from>
    <xdr:to>
      <xdr:col>24</xdr:col>
      <xdr:colOff>152400</xdr:colOff>
      <xdr:row>42</xdr:row>
      <xdr:rowOff>87630</xdr:rowOff>
    </xdr:to>
    <xdr:cxnSp macro="">
      <xdr:nvCxnSpPr>
        <xdr:cNvPr id="58" name="直線コネクタ 57">
          <a:extLst>
            <a:ext uri="{FF2B5EF4-FFF2-40B4-BE49-F238E27FC236}">
              <a16:creationId xmlns:a16="http://schemas.microsoft.com/office/drawing/2014/main" id="{00000000-0008-0000-0F00-00003A000000}"/>
            </a:ext>
          </a:extLst>
        </xdr:cNvPr>
        <xdr:cNvCxnSpPr/>
      </xdr:nvCxnSpPr>
      <xdr:spPr>
        <a:xfrm>
          <a:off x="4020820" y="71285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53357</xdr:rowOff>
    </xdr:from>
    <xdr:ext cx="405111" cy="259045"/>
    <xdr:sp macro="" textlink="">
      <xdr:nvSpPr>
        <xdr:cNvPr id="59" name="【図書館】&#10;有形固定資産減価償却率最大値テキスト">
          <a:extLst>
            <a:ext uri="{FF2B5EF4-FFF2-40B4-BE49-F238E27FC236}">
              <a16:creationId xmlns:a16="http://schemas.microsoft.com/office/drawing/2014/main" id="{00000000-0008-0000-0F00-00003B000000}"/>
            </a:ext>
          </a:extLst>
        </xdr:cNvPr>
        <xdr:cNvSpPr txBox="1"/>
      </xdr:nvSpPr>
      <xdr:spPr>
        <a:xfrm>
          <a:off x="4124960" y="5585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106680</xdr:rowOff>
    </xdr:from>
    <xdr:to>
      <xdr:col>24</xdr:col>
      <xdr:colOff>152400</xdr:colOff>
      <xdr:row>34</xdr:row>
      <xdr:rowOff>106680</xdr:rowOff>
    </xdr:to>
    <xdr:cxnSp macro="">
      <xdr:nvCxnSpPr>
        <xdr:cNvPr id="60" name="直線コネクタ 59">
          <a:extLst>
            <a:ext uri="{FF2B5EF4-FFF2-40B4-BE49-F238E27FC236}">
              <a16:creationId xmlns:a16="http://schemas.microsoft.com/office/drawing/2014/main" id="{00000000-0008-0000-0F00-00003C000000}"/>
            </a:ext>
          </a:extLst>
        </xdr:cNvPr>
        <xdr:cNvCxnSpPr/>
      </xdr:nvCxnSpPr>
      <xdr:spPr>
        <a:xfrm>
          <a:off x="4020820" y="58064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95267</xdr:rowOff>
    </xdr:from>
    <xdr:ext cx="405111" cy="259045"/>
    <xdr:sp macro="" textlink="">
      <xdr:nvSpPr>
        <xdr:cNvPr id="61" name="【図書館】&#10;有形固定資産減価償却率平均値テキスト">
          <a:extLst>
            <a:ext uri="{FF2B5EF4-FFF2-40B4-BE49-F238E27FC236}">
              <a16:creationId xmlns:a16="http://schemas.microsoft.com/office/drawing/2014/main" id="{00000000-0008-0000-0F00-00003D000000}"/>
            </a:ext>
          </a:extLst>
        </xdr:cNvPr>
        <xdr:cNvSpPr txBox="1"/>
      </xdr:nvSpPr>
      <xdr:spPr>
        <a:xfrm>
          <a:off x="4124960" y="64655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116840</xdr:rowOff>
    </xdr:from>
    <xdr:to>
      <xdr:col>24</xdr:col>
      <xdr:colOff>114300</xdr:colOff>
      <xdr:row>39</xdr:row>
      <xdr:rowOff>46990</xdr:rowOff>
    </xdr:to>
    <xdr:sp macro="" textlink="">
      <xdr:nvSpPr>
        <xdr:cNvPr id="62" name="フローチャート: 判断 61">
          <a:extLst>
            <a:ext uri="{FF2B5EF4-FFF2-40B4-BE49-F238E27FC236}">
              <a16:creationId xmlns:a16="http://schemas.microsoft.com/office/drawing/2014/main" id="{00000000-0008-0000-0F00-00003E000000}"/>
            </a:ext>
          </a:extLst>
        </xdr:cNvPr>
        <xdr:cNvSpPr/>
      </xdr:nvSpPr>
      <xdr:spPr>
        <a:xfrm>
          <a:off x="4036060" y="64871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135890</xdr:rowOff>
    </xdr:from>
    <xdr:to>
      <xdr:col>20</xdr:col>
      <xdr:colOff>38100</xdr:colOff>
      <xdr:row>39</xdr:row>
      <xdr:rowOff>66040</xdr:rowOff>
    </xdr:to>
    <xdr:sp macro="" textlink="">
      <xdr:nvSpPr>
        <xdr:cNvPr id="63" name="フローチャート: 判断 62">
          <a:extLst>
            <a:ext uri="{FF2B5EF4-FFF2-40B4-BE49-F238E27FC236}">
              <a16:creationId xmlns:a16="http://schemas.microsoft.com/office/drawing/2014/main" id="{00000000-0008-0000-0F00-00003F000000}"/>
            </a:ext>
          </a:extLst>
        </xdr:cNvPr>
        <xdr:cNvSpPr/>
      </xdr:nvSpPr>
      <xdr:spPr>
        <a:xfrm>
          <a:off x="3312160" y="65062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36830</xdr:rowOff>
    </xdr:from>
    <xdr:to>
      <xdr:col>15</xdr:col>
      <xdr:colOff>101600</xdr:colOff>
      <xdr:row>39</xdr:row>
      <xdr:rowOff>138430</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2514600" y="657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a:extLst>
            <a:ext uri="{FF2B5EF4-FFF2-40B4-BE49-F238E27FC236}">
              <a16:creationId xmlns:a16="http://schemas.microsoft.com/office/drawing/2014/main" id="{00000000-0008-0000-0F00-000041000000}"/>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0000000-0008-0000-0F00-000042000000}"/>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F00-000043000000}"/>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F00-000044000000}"/>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13970</xdr:rowOff>
    </xdr:from>
    <xdr:to>
      <xdr:col>24</xdr:col>
      <xdr:colOff>114300</xdr:colOff>
      <xdr:row>36</xdr:row>
      <xdr:rowOff>115570</xdr:rowOff>
    </xdr:to>
    <xdr:sp macro="" textlink="">
      <xdr:nvSpPr>
        <xdr:cNvPr id="70" name="楕円 69">
          <a:extLst>
            <a:ext uri="{FF2B5EF4-FFF2-40B4-BE49-F238E27FC236}">
              <a16:creationId xmlns:a16="http://schemas.microsoft.com/office/drawing/2014/main" id="{00000000-0008-0000-0F00-000046000000}"/>
            </a:ext>
          </a:extLst>
        </xdr:cNvPr>
        <xdr:cNvSpPr/>
      </xdr:nvSpPr>
      <xdr:spPr>
        <a:xfrm>
          <a:off x="4036060" y="604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36847</xdr:rowOff>
    </xdr:from>
    <xdr:ext cx="405111" cy="259045"/>
    <xdr:sp macro="" textlink="">
      <xdr:nvSpPr>
        <xdr:cNvPr id="71" name="【図書館】&#10;有形固定資産減価償却率該当値テキスト">
          <a:extLst>
            <a:ext uri="{FF2B5EF4-FFF2-40B4-BE49-F238E27FC236}">
              <a16:creationId xmlns:a16="http://schemas.microsoft.com/office/drawing/2014/main" id="{00000000-0008-0000-0F00-000047000000}"/>
            </a:ext>
          </a:extLst>
        </xdr:cNvPr>
        <xdr:cNvSpPr txBox="1"/>
      </xdr:nvSpPr>
      <xdr:spPr>
        <a:xfrm>
          <a:off x="4124960" y="590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93980</xdr:rowOff>
    </xdr:from>
    <xdr:to>
      <xdr:col>20</xdr:col>
      <xdr:colOff>38100</xdr:colOff>
      <xdr:row>37</xdr:row>
      <xdr:rowOff>24130</xdr:rowOff>
    </xdr:to>
    <xdr:sp macro="" textlink="">
      <xdr:nvSpPr>
        <xdr:cNvPr id="72" name="楕円 71">
          <a:extLst>
            <a:ext uri="{FF2B5EF4-FFF2-40B4-BE49-F238E27FC236}">
              <a16:creationId xmlns:a16="http://schemas.microsoft.com/office/drawing/2014/main" id="{00000000-0008-0000-0F00-000048000000}"/>
            </a:ext>
          </a:extLst>
        </xdr:cNvPr>
        <xdr:cNvSpPr/>
      </xdr:nvSpPr>
      <xdr:spPr>
        <a:xfrm>
          <a:off x="3312160" y="61290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64770</xdr:rowOff>
    </xdr:from>
    <xdr:to>
      <xdr:col>24</xdr:col>
      <xdr:colOff>63500</xdr:colOff>
      <xdr:row>36</xdr:row>
      <xdr:rowOff>144780</xdr:rowOff>
    </xdr:to>
    <xdr:cxnSp macro="">
      <xdr:nvCxnSpPr>
        <xdr:cNvPr id="73" name="直線コネクタ 72">
          <a:extLst>
            <a:ext uri="{FF2B5EF4-FFF2-40B4-BE49-F238E27FC236}">
              <a16:creationId xmlns:a16="http://schemas.microsoft.com/office/drawing/2014/main" id="{00000000-0008-0000-0F00-000049000000}"/>
            </a:ext>
          </a:extLst>
        </xdr:cNvPr>
        <xdr:cNvCxnSpPr/>
      </xdr:nvCxnSpPr>
      <xdr:spPr>
        <a:xfrm flipV="1">
          <a:off x="3355340" y="6099810"/>
          <a:ext cx="73152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170180</xdr:rowOff>
    </xdr:from>
    <xdr:to>
      <xdr:col>15</xdr:col>
      <xdr:colOff>101600</xdr:colOff>
      <xdr:row>37</xdr:row>
      <xdr:rowOff>100330</xdr:rowOff>
    </xdr:to>
    <xdr:sp macro="" textlink="">
      <xdr:nvSpPr>
        <xdr:cNvPr id="74" name="楕円 73">
          <a:extLst>
            <a:ext uri="{FF2B5EF4-FFF2-40B4-BE49-F238E27FC236}">
              <a16:creationId xmlns:a16="http://schemas.microsoft.com/office/drawing/2014/main" id="{00000000-0008-0000-0F00-00004A000000}"/>
            </a:ext>
          </a:extLst>
        </xdr:cNvPr>
        <xdr:cNvSpPr/>
      </xdr:nvSpPr>
      <xdr:spPr>
        <a:xfrm>
          <a:off x="2514600" y="62052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144780</xdr:rowOff>
    </xdr:from>
    <xdr:to>
      <xdr:col>19</xdr:col>
      <xdr:colOff>177800</xdr:colOff>
      <xdr:row>37</xdr:row>
      <xdr:rowOff>49530</xdr:rowOff>
    </xdr:to>
    <xdr:cxnSp macro="">
      <xdr:nvCxnSpPr>
        <xdr:cNvPr id="75" name="直線コネクタ 74">
          <a:extLst>
            <a:ext uri="{FF2B5EF4-FFF2-40B4-BE49-F238E27FC236}">
              <a16:creationId xmlns:a16="http://schemas.microsoft.com/office/drawing/2014/main" id="{00000000-0008-0000-0F00-00004B000000}"/>
            </a:ext>
          </a:extLst>
        </xdr:cNvPr>
        <xdr:cNvCxnSpPr/>
      </xdr:nvCxnSpPr>
      <xdr:spPr>
        <a:xfrm flipV="1">
          <a:off x="2565400" y="6179820"/>
          <a:ext cx="78994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57167</xdr:rowOff>
    </xdr:from>
    <xdr:ext cx="405111" cy="259045"/>
    <xdr:sp macro="" textlink="">
      <xdr:nvSpPr>
        <xdr:cNvPr id="76" name="n_1aveValue【図書館】&#10;有形固定資産減価償却率">
          <a:extLst>
            <a:ext uri="{FF2B5EF4-FFF2-40B4-BE49-F238E27FC236}">
              <a16:creationId xmlns:a16="http://schemas.microsoft.com/office/drawing/2014/main" id="{00000000-0008-0000-0F00-00004C000000}"/>
            </a:ext>
          </a:extLst>
        </xdr:cNvPr>
        <xdr:cNvSpPr txBox="1"/>
      </xdr:nvSpPr>
      <xdr:spPr>
        <a:xfrm>
          <a:off x="3170564" y="659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129557</xdr:rowOff>
    </xdr:from>
    <xdr:ext cx="405111" cy="259045"/>
    <xdr:sp macro="" textlink="">
      <xdr:nvSpPr>
        <xdr:cNvPr id="77" name="n_2aveValue【図書館】&#10;有形固定資産減価償却率">
          <a:extLst>
            <a:ext uri="{FF2B5EF4-FFF2-40B4-BE49-F238E27FC236}">
              <a16:creationId xmlns:a16="http://schemas.microsoft.com/office/drawing/2014/main" id="{00000000-0008-0000-0F00-00004D000000}"/>
            </a:ext>
          </a:extLst>
        </xdr:cNvPr>
        <xdr:cNvSpPr txBox="1"/>
      </xdr:nvSpPr>
      <xdr:spPr>
        <a:xfrm>
          <a:off x="2385704" y="666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40657</xdr:rowOff>
    </xdr:from>
    <xdr:ext cx="405111" cy="259045"/>
    <xdr:sp macro="" textlink="">
      <xdr:nvSpPr>
        <xdr:cNvPr id="78" name="n_1mainValue【図書館】&#10;有形固定資産減価償却率">
          <a:extLst>
            <a:ext uri="{FF2B5EF4-FFF2-40B4-BE49-F238E27FC236}">
              <a16:creationId xmlns:a16="http://schemas.microsoft.com/office/drawing/2014/main" id="{00000000-0008-0000-0F00-00004E000000}"/>
            </a:ext>
          </a:extLst>
        </xdr:cNvPr>
        <xdr:cNvSpPr txBox="1"/>
      </xdr:nvSpPr>
      <xdr:spPr>
        <a:xfrm>
          <a:off x="3170564" y="590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116857</xdr:rowOff>
    </xdr:from>
    <xdr:ext cx="405111" cy="259045"/>
    <xdr:sp macro="" textlink="">
      <xdr:nvSpPr>
        <xdr:cNvPr id="79" name="n_2mainValue【図書館】&#10;有形固定資産減価償却率">
          <a:extLst>
            <a:ext uri="{FF2B5EF4-FFF2-40B4-BE49-F238E27FC236}">
              <a16:creationId xmlns:a16="http://schemas.microsoft.com/office/drawing/2014/main" id="{00000000-0008-0000-0F00-00004F000000}"/>
            </a:ext>
          </a:extLst>
        </xdr:cNvPr>
        <xdr:cNvSpPr txBox="1"/>
      </xdr:nvSpPr>
      <xdr:spPr>
        <a:xfrm>
          <a:off x="2385704" y="598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a:extLst>
            <a:ext uri="{FF2B5EF4-FFF2-40B4-BE49-F238E27FC236}">
              <a16:creationId xmlns:a16="http://schemas.microsoft.com/office/drawing/2014/main" id="{00000000-0008-0000-0F00-000050000000}"/>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a:extLst>
            <a:ext uri="{FF2B5EF4-FFF2-40B4-BE49-F238E27FC236}">
              <a16:creationId xmlns:a16="http://schemas.microsoft.com/office/drawing/2014/main" id="{00000000-0008-0000-0F00-000051000000}"/>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a:extLst>
            <a:ext uri="{FF2B5EF4-FFF2-40B4-BE49-F238E27FC236}">
              <a16:creationId xmlns:a16="http://schemas.microsoft.com/office/drawing/2014/main" id="{00000000-0008-0000-0F00-000052000000}"/>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a:extLst>
            <a:ext uri="{FF2B5EF4-FFF2-40B4-BE49-F238E27FC236}">
              <a16:creationId xmlns:a16="http://schemas.microsoft.com/office/drawing/2014/main" id="{00000000-0008-0000-0F00-000053000000}"/>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a:extLst>
            <a:ext uri="{FF2B5EF4-FFF2-40B4-BE49-F238E27FC236}">
              <a16:creationId xmlns:a16="http://schemas.microsoft.com/office/drawing/2014/main" id="{00000000-0008-0000-0F00-000054000000}"/>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a:extLst>
            <a:ext uri="{FF2B5EF4-FFF2-40B4-BE49-F238E27FC236}">
              <a16:creationId xmlns:a16="http://schemas.microsoft.com/office/drawing/2014/main" id="{00000000-0008-0000-0F00-000055000000}"/>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a:extLst>
            <a:ext uri="{FF2B5EF4-FFF2-40B4-BE49-F238E27FC236}">
              <a16:creationId xmlns:a16="http://schemas.microsoft.com/office/drawing/2014/main" id="{00000000-0008-0000-0F00-000056000000}"/>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a:extLst>
            <a:ext uri="{FF2B5EF4-FFF2-40B4-BE49-F238E27FC236}">
              <a16:creationId xmlns:a16="http://schemas.microsoft.com/office/drawing/2014/main" id="{00000000-0008-0000-0F00-000057000000}"/>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8" name="テキスト ボックス 87">
          <a:extLst>
            <a:ext uri="{FF2B5EF4-FFF2-40B4-BE49-F238E27FC236}">
              <a16:creationId xmlns:a16="http://schemas.microsoft.com/office/drawing/2014/main" id="{00000000-0008-0000-0F00-000058000000}"/>
            </a:ext>
          </a:extLst>
        </xdr:cNvPr>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a:extLst>
            <a:ext uri="{FF2B5EF4-FFF2-40B4-BE49-F238E27FC236}">
              <a16:creationId xmlns:a16="http://schemas.microsoft.com/office/drawing/2014/main" id="{00000000-0008-0000-0F00-000059000000}"/>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90" name="テキスト ボックス 89">
          <a:extLst>
            <a:ext uri="{FF2B5EF4-FFF2-40B4-BE49-F238E27FC236}">
              <a16:creationId xmlns:a16="http://schemas.microsoft.com/office/drawing/2014/main" id="{00000000-0008-0000-0F00-00005A000000}"/>
            </a:ext>
          </a:extLst>
        </xdr:cNvPr>
        <xdr:cNvSpPr txBox="1"/>
      </xdr:nvSpPr>
      <xdr:spPr>
        <a:xfrm>
          <a:off x="54053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133350</xdr:rowOff>
    </xdr:from>
    <xdr:to>
      <xdr:col>59</xdr:col>
      <xdr:colOff>50800</xdr:colOff>
      <xdr:row>41</xdr:row>
      <xdr:rowOff>133350</xdr:rowOff>
    </xdr:to>
    <xdr:cxnSp macro="">
      <xdr:nvCxnSpPr>
        <xdr:cNvPr id="91" name="直線コネクタ 90">
          <a:extLst>
            <a:ext uri="{FF2B5EF4-FFF2-40B4-BE49-F238E27FC236}">
              <a16:creationId xmlns:a16="http://schemas.microsoft.com/office/drawing/2014/main" id="{00000000-0008-0000-0F00-00005B000000}"/>
            </a:ext>
          </a:extLst>
        </xdr:cNvPr>
        <xdr:cNvCxnSpPr/>
      </xdr:nvCxnSpPr>
      <xdr:spPr>
        <a:xfrm>
          <a:off x="5826760" y="70065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2" name="テキスト ボックス 91">
          <a:extLst>
            <a:ext uri="{FF2B5EF4-FFF2-40B4-BE49-F238E27FC236}">
              <a16:creationId xmlns:a16="http://schemas.microsoft.com/office/drawing/2014/main" id="{00000000-0008-0000-0F00-00005C000000}"/>
            </a:ext>
          </a:extLst>
        </xdr:cNvPr>
        <xdr:cNvSpPr txBox="1"/>
      </xdr:nvSpPr>
      <xdr:spPr>
        <a:xfrm>
          <a:off x="540530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3" name="直線コネクタ 92">
          <a:extLst>
            <a:ext uri="{FF2B5EF4-FFF2-40B4-BE49-F238E27FC236}">
              <a16:creationId xmlns:a16="http://schemas.microsoft.com/office/drawing/2014/main" id="{00000000-0008-0000-0F00-00005D000000}"/>
            </a:ext>
          </a:extLst>
        </xdr:cNvPr>
        <xdr:cNvCxnSpPr/>
      </xdr:nvCxnSpPr>
      <xdr:spPr>
        <a:xfrm>
          <a:off x="5826760" y="655701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94" name="テキスト ボックス 93">
          <a:extLst>
            <a:ext uri="{FF2B5EF4-FFF2-40B4-BE49-F238E27FC236}">
              <a16:creationId xmlns:a16="http://schemas.microsoft.com/office/drawing/2014/main" id="{00000000-0008-0000-0F00-00005E000000}"/>
            </a:ext>
          </a:extLst>
        </xdr:cNvPr>
        <xdr:cNvSpPr txBox="1"/>
      </xdr:nvSpPr>
      <xdr:spPr>
        <a:xfrm>
          <a:off x="5405301" y="64185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5" name="直線コネクタ 94">
          <a:extLst>
            <a:ext uri="{FF2B5EF4-FFF2-40B4-BE49-F238E27FC236}">
              <a16:creationId xmlns:a16="http://schemas.microsoft.com/office/drawing/2014/main" id="{00000000-0008-0000-0F00-00005F000000}"/>
            </a:ext>
          </a:extLst>
        </xdr:cNvPr>
        <xdr:cNvCxnSpPr/>
      </xdr:nvCxnSpPr>
      <xdr:spPr>
        <a:xfrm>
          <a:off x="5826760" y="61112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96" name="テキスト ボックス 95">
          <a:extLst>
            <a:ext uri="{FF2B5EF4-FFF2-40B4-BE49-F238E27FC236}">
              <a16:creationId xmlns:a16="http://schemas.microsoft.com/office/drawing/2014/main" id="{00000000-0008-0000-0F00-000060000000}"/>
            </a:ext>
          </a:extLst>
        </xdr:cNvPr>
        <xdr:cNvSpPr txBox="1"/>
      </xdr:nvSpPr>
      <xdr:spPr>
        <a:xfrm>
          <a:off x="5405301" y="597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7" name="直線コネクタ 96">
          <a:extLst>
            <a:ext uri="{FF2B5EF4-FFF2-40B4-BE49-F238E27FC236}">
              <a16:creationId xmlns:a16="http://schemas.microsoft.com/office/drawing/2014/main" id="{00000000-0008-0000-0F00-000061000000}"/>
            </a:ext>
          </a:extLst>
        </xdr:cNvPr>
        <xdr:cNvCxnSpPr/>
      </xdr:nvCxnSpPr>
      <xdr:spPr>
        <a:xfrm>
          <a:off x="5826760" y="56654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98" name="テキスト ボックス 97">
          <a:extLst>
            <a:ext uri="{FF2B5EF4-FFF2-40B4-BE49-F238E27FC236}">
              <a16:creationId xmlns:a16="http://schemas.microsoft.com/office/drawing/2014/main" id="{00000000-0008-0000-0F00-000062000000}"/>
            </a:ext>
          </a:extLst>
        </xdr:cNvPr>
        <xdr:cNvSpPr txBox="1"/>
      </xdr:nvSpPr>
      <xdr:spPr>
        <a:xfrm>
          <a:off x="5405301" y="5527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9" name="直線コネクタ 98">
          <a:extLst>
            <a:ext uri="{FF2B5EF4-FFF2-40B4-BE49-F238E27FC236}">
              <a16:creationId xmlns:a16="http://schemas.microsoft.com/office/drawing/2014/main" id="{00000000-0008-0000-0F00-000063000000}"/>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0" name="テキスト ボックス 99">
          <a:extLst>
            <a:ext uri="{FF2B5EF4-FFF2-40B4-BE49-F238E27FC236}">
              <a16:creationId xmlns:a16="http://schemas.microsoft.com/office/drawing/2014/main" id="{00000000-0008-0000-0F00-000064000000}"/>
            </a:ext>
          </a:extLst>
        </xdr:cNvPr>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1" name="【図書館】&#10;一人当たり面積グラフ枠">
          <a:extLst>
            <a:ext uri="{FF2B5EF4-FFF2-40B4-BE49-F238E27FC236}">
              <a16:creationId xmlns:a16="http://schemas.microsoft.com/office/drawing/2014/main" id="{00000000-0008-0000-0F00-000065000000}"/>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41910</xdr:rowOff>
    </xdr:from>
    <xdr:to>
      <xdr:col>54</xdr:col>
      <xdr:colOff>189865</xdr:colOff>
      <xdr:row>41</xdr:row>
      <xdr:rowOff>133350</xdr:rowOff>
    </xdr:to>
    <xdr:cxnSp macro="">
      <xdr:nvCxnSpPr>
        <xdr:cNvPr id="102" name="直線コネクタ 101">
          <a:extLst>
            <a:ext uri="{FF2B5EF4-FFF2-40B4-BE49-F238E27FC236}">
              <a16:creationId xmlns:a16="http://schemas.microsoft.com/office/drawing/2014/main" id="{00000000-0008-0000-0F00-000066000000}"/>
            </a:ext>
          </a:extLst>
        </xdr:cNvPr>
        <xdr:cNvCxnSpPr/>
      </xdr:nvCxnSpPr>
      <xdr:spPr>
        <a:xfrm flipV="1">
          <a:off x="9219565" y="557403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137177</xdr:rowOff>
    </xdr:from>
    <xdr:ext cx="469744" cy="259045"/>
    <xdr:sp macro="" textlink="">
      <xdr:nvSpPr>
        <xdr:cNvPr id="103" name="【図書館】&#10;一人当たり面積最小値テキスト">
          <a:extLst>
            <a:ext uri="{FF2B5EF4-FFF2-40B4-BE49-F238E27FC236}">
              <a16:creationId xmlns:a16="http://schemas.microsoft.com/office/drawing/2014/main" id="{00000000-0008-0000-0F00-000067000000}"/>
            </a:ext>
          </a:extLst>
        </xdr:cNvPr>
        <xdr:cNvSpPr txBox="1"/>
      </xdr:nvSpPr>
      <xdr:spPr>
        <a:xfrm>
          <a:off x="9258300" y="7010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133350</xdr:rowOff>
    </xdr:from>
    <xdr:to>
      <xdr:col>55</xdr:col>
      <xdr:colOff>88900</xdr:colOff>
      <xdr:row>41</xdr:row>
      <xdr:rowOff>133350</xdr:rowOff>
    </xdr:to>
    <xdr:cxnSp macro="">
      <xdr:nvCxnSpPr>
        <xdr:cNvPr id="104" name="直線コネクタ 103">
          <a:extLst>
            <a:ext uri="{FF2B5EF4-FFF2-40B4-BE49-F238E27FC236}">
              <a16:creationId xmlns:a16="http://schemas.microsoft.com/office/drawing/2014/main" id="{00000000-0008-0000-0F00-000068000000}"/>
            </a:ext>
          </a:extLst>
        </xdr:cNvPr>
        <xdr:cNvCxnSpPr/>
      </xdr:nvCxnSpPr>
      <xdr:spPr>
        <a:xfrm>
          <a:off x="9154160" y="70065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160037</xdr:rowOff>
    </xdr:from>
    <xdr:ext cx="469744" cy="259045"/>
    <xdr:sp macro="" textlink="">
      <xdr:nvSpPr>
        <xdr:cNvPr id="105" name="【図書館】&#10;一人当たり面積最大値テキスト">
          <a:extLst>
            <a:ext uri="{FF2B5EF4-FFF2-40B4-BE49-F238E27FC236}">
              <a16:creationId xmlns:a16="http://schemas.microsoft.com/office/drawing/2014/main" id="{00000000-0008-0000-0F00-000069000000}"/>
            </a:ext>
          </a:extLst>
        </xdr:cNvPr>
        <xdr:cNvSpPr txBox="1"/>
      </xdr:nvSpPr>
      <xdr:spPr>
        <a:xfrm>
          <a:off x="9258300" y="5356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41910</xdr:rowOff>
    </xdr:from>
    <xdr:to>
      <xdr:col>55</xdr:col>
      <xdr:colOff>88900</xdr:colOff>
      <xdr:row>33</xdr:row>
      <xdr:rowOff>41910</xdr:rowOff>
    </xdr:to>
    <xdr:cxnSp macro="">
      <xdr:nvCxnSpPr>
        <xdr:cNvPr id="106" name="直線コネクタ 105">
          <a:extLst>
            <a:ext uri="{FF2B5EF4-FFF2-40B4-BE49-F238E27FC236}">
              <a16:creationId xmlns:a16="http://schemas.microsoft.com/office/drawing/2014/main" id="{00000000-0008-0000-0F00-00006A000000}"/>
            </a:ext>
          </a:extLst>
        </xdr:cNvPr>
        <xdr:cNvCxnSpPr/>
      </xdr:nvCxnSpPr>
      <xdr:spPr>
        <a:xfrm>
          <a:off x="9154160" y="55740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163847</xdr:rowOff>
    </xdr:from>
    <xdr:ext cx="469744" cy="259045"/>
    <xdr:sp macro="" textlink="">
      <xdr:nvSpPr>
        <xdr:cNvPr id="107" name="【図書館】&#10;一人当たり面積平均値テキスト">
          <a:extLst>
            <a:ext uri="{FF2B5EF4-FFF2-40B4-BE49-F238E27FC236}">
              <a16:creationId xmlns:a16="http://schemas.microsoft.com/office/drawing/2014/main" id="{00000000-0008-0000-0F00-00006B000000}"/>
            </a:ext>
          </a:extLst>
        </xdr:cNvPr>
        <xdr:cNvSpPr txBox="1"/>
      </xdr:nvSpPr>
      <xdr:spPr>
        <a:xfrm>
          <a:off x="9258300" y="65341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13970</xdr:rowOff>
    </xdr:from>
    <xdr:to>
      <xdr:col>55</xdr:col>
      <xdr:colOff>50800</xdr:colOff>
      <xdr:row>39</xdr:row>
      <xdr:rowOff>115570</xdr:rowOff>
    </xdr:to>
    <xdr:sp macro="" textlink="">
      <xdr:nvSpPr>
        <xdr:cNvPr id="108" name="フローチャート: 判断 107">
          <a:extLst>
            <a:ext uri="{FF2B5EF4-FFF2-40B4-BE49-F238E27FC236}">
              <a16:creationId xmlns:a16="http://schemas.microsoft.com/office/drawing/2014/main" id="{00000000-0008-0000-0F00-00006C000000}"/>
            </a:ext>
          </a:extLst>
        </xdr:cNvPr>
        <xdr:cNvSpPr/>
      </xdr:nvSpPr>
      <xdr:spPr>
        <a:xfrm>
          <a:off x="9192260" y="65519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13970</xdr:rowOff>
    </xdr:from>
    <xdr:to>
      <xdr:col>50</xdr:col>
      <xdr:colOff>165100</xdr:colOff>
      <xdr:row>39</xdr:row>
      <xdr:rowOff>115570</xdr:rowOff>
    </xdr:to>
    <xdr:sp macro="" textlink="">
      <xdr:nvSpPr>
        <xdr:cNvPr id="109" name="フローチャート: 判断 108">
          <a:extLst>
            <a:ext uri="{FF2B5EF4-FFF2-40B4-BE49-F238E27FC236}">
              <a16:creationId xmlns:a16="http://schemas.microsoft.com/office/drawing/2014/main" id="{00000000-0008-0000-0F00-00006D000000}"/>
            </a:ext>
          </a:extLst>
        </xdr:cNvPr>
        <xdr:cNvSpPr/>
      </xdr:nvSpPr>
      <xdr:spPr>
        <a:xfrm>
          <a:off x="8445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139700</xdr:rowOff>
    </xdr:from>
    <xdr:to>
      <xdr:col>46</xdr:col>
      <xdr:colOff>38100</xdr:colOff>
      <xdr:row>39</xdr:row>
      <xdr:rowOff>69850</xdr:rowOff>
    </xdr:to>
    <xdr:sp macro="" textlink="">
      <xdr:nvSpPr>
        <xdr:cNvPr id="110" name="フローチャート: 判断 109">
          <a:extLst>
            <a:ext uri="{FF2B5EF4-FFF2-40B4-BE49-F238E27FC236}">
              <a16:creationId xmlns:a16="http://schemas.microsoft.com/office/drawing/2014/main" id="{00000000-0008-0000-0F00-00006E000000}"/>
            </a:ext>
          </a:extLst>
        </xdr:cNvPr>
        <xdr:cNvSpPr/>
      </xdr:nvSpPr>
      <xdr:spPr>
        <a:xfrm>
          <a:off x="7670800" y="65100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1" name="テキスト ボックス 110">
          <a:extLst>
            <a:ext uri="{FF2B5EF4-FFF2-40B4-BE49-F238E27FC236}">
              <a16:creationId xmlns:a16="http://schemas.microsoft.com/office/drawing/2014/main" id="{00000000-0008-0000-0F00-00006F000000}"/>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2" name="テキスト ボックス 111">
          <a:extLst>
            <a:ext uri="{FF2B5EF4-FFF2-40B4-BE49-F238E27FC236}">
              <a16:creationId xmlns:a16="http://schemas.microsoft.com/office/drawing/2014/main" id="{00000000-0008-0000-0F00-000070000000}"/>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3" name="テキスト ボックス 112">
          <a:extLst>
            <a:ext uri="{FF2B5EF4-FFF2-40B4-BE49-F238E27FC236}">
              <a16:creationId xmlns:a16="http://schemas.microsoft.com/office/drawing/2014/main" id="{00000000-0008-0000-0F00-000071000000}"/>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4" name="テキスト ボックス 113">
          <a:extLst>
            <a:ext uri="{FF2B5EF4-FFF2-40B4-BE49-F238E27FC236}">
              <a16:creationId xmlns:a16="http://schemas.microsoft.com/office/drawing/2014/main" id="{00000000-0008-0000-0F00-000072000000}"/>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5" name="テキスト ボックス 114">
          <a:extLst>
            <a:ext uri="{FF2B5EF4-FFF2-40B4-BE49-F238E27FC236}">
              <a16:creationId xmlns:a16="http://schemas.microsoft.com/office/drawing/2014/main" id="{00000000-0008-0000-0F00-000073000000}"/>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48260</xdr:rowOff>
    </xdr:from>
    <xdr:to>
      <xdr:col>55</xdr:col>
      <xdr:colOff>50800</xdr:colOff>
      <xdr:row>38</xdr:row>
      <xdr:rowOff>149860</xdr:rowOff>
    </xdr:to>
    <xdr:sp macro="" textlink="">
      <xdr:nvSpPr>
        <xdr:cNvPr id="116" name="楕円 115">
          <a:extLst>
            <a:ext uri="{FF2B5EF4-FFF2-40B4-BE49-F238E27FC236}">
              <a16:creationId xmlns:a16="http://schemas.microsoft.com/office/drawing/2014/main" id="{00000000-0008-0000-0F00-000074000000}"/>
            </a:ext>
          </a:extLst>
        </xdr:cNvPr>
        <xdr:cNvSpPr/>
      </xdr:nvSpPr>
      <xdr:spPr>
        <a:xfrm>
          <a:off x="9192260" y="641858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71137</xdr:rowOff>
    </xdr:from>
    <xdr:ext cx="469744" cy="259045"/>
    <xdr:sp macro="" textlink="">
      <xdr:nvSpPr>
        <xdr:cNvPr id="117" name="【図書館】&#10;一人当たり面積該当値テキスト">
          <a:extLst>
            <a:ext uri="{FF2B5EF4-FFF2-40B4-BE49-F238E27FC236}">
              <a16:creationId xmlns:a16="http://schemas.microsoft.com/office/drawing/2014/main" id="{00000000-0008-0000-0F00-000075000000}"/>
            </a:ext>
          </a:extLst>
        </xdr:cNvPr>
        <xdr:cNvSpPr txBox="1"/>
      </xdr:nvSpPr>
      <xdr:spPr>
        <a:xfrm>
          <a:off x="9258300" y="6273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48260</xdr:rowOff>
    </xdr:from>
    <xdr:to>
      <xdr:col>50</xdr:col>
      <xdr:colOff>165100</xdr:colOff>
      <xdr:row>38</xdr:row>
      <xdr:rowOff>149860</xdr:rowOff>
    </xdr:to>
    <xdr:sp macro="" textlink="">
      <xdr:nvSpPr>
        <xdr:cNvPr id="118" name="楕円 117">
          <a:extLst>
            <a:ext uri="{FF2B5EF4-FFF2-40B4-BE49-F238E27FC236}">
              <a16:creationId xmlns:a16="http://schemas.microsoft.com/office/drawing/2014/main" id="{00000000-0008-0000-0F00-000076000000}"/>
            </a:ext>
          </a:extLst>
        </xdr:cNvPr>
        <xdr:cNvSpPr/>
      </xdr:nvSpPr>
      <xdr:spPr>
        <a:xfrm>
          <a:off x="8445500" y="641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99060</xdr:rowOff>
    </xdr:from>
    <xdr:to>
      <xdr:col>55</xdr:col>
      <xdr:colOff>0</xdr:colOff>
      <xdr:row>38</xdr:row>
      <xdr:rowOff>99060</xdr:rowOff>
    </xdr:to>
    <xdr:cxnSp macro="">
      <xdr:nvCxnSpPr>
        <xdr:cNvPr id="119" name="直線コネクタ 118">
          <a:extLst>
            <a:ext uri="{FF2B5EF4-FFF2-40B4-BE49-F238E27FC236}">
              <a16:creationId xmlns:a16="http://schemas.microsoft.com/office/drawing/2014/main" id="{00000000-0008-0000-0F00-000077000000}"/>
            </a:ext>
          </a:extLst>
        </xdr:cNvPr>
        <xdr:cNvCxnSpPr/>
      </xdr:nvCxnSpPr>
      <xdr:spPr>
        <a:xfrm>
          <a:off x="8496300" y="6469380"/>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48260</xdr:rowOff>
    </xdr:from>
    <xdr:to>
      <xdr:col>46</xdr:col>
      <xdr:colOff>38100</xdr:colOff>
      <xdr:row>38</xdr:row>
      <xdr:rowOff>149860</xdr:rowOff>
    </xdr:to>
    <xdr:sp macro="" textlink="">
      <xdr:nvSpPr>
        <xdr:cNvPr id="120" name="楕円 119">
          <a:extLst>
            <a:ext uri="{FF2B5EF4-FFF2-40B4-BE49-F238E27FC236}">
              <a16:creationId xmlns:a16="http://schemas.microsoft.com/office/drawing/2014/main" id="{00000000-0008-0000-0F00-000078000000}"/>
            </a:ext>
          </a:extLst>
        </xdr:cNvPr>
        <xdr:cNvSpPr/>
      </xdr:nvSpPr>
      <xdr:spPr>
        <a:xfrm>
          <a:off x="7670800" y="641858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99060</xdr:rowOff>
    </xdr:from>
    <xdr:to>
      <xdr:col>50</xdr:col>
      <xdr:colOff>114300</xdr:colOff>
      <xdr:row>38</xdr:row>
      <xdr:rowOff>99060</xdr:rowOff>
    </xdr:to>
    <xdr:cxnSp macro="">
      <xdr:nvCxnSpPr>
        <xdr:cNvPr id="121" name="直線コネクタ 120">
          <a:extLst>
            <a:ext uri="{FF2B5EF4-FFF2-40B4-BE49-F238E27FC236}">
              <a16:creationId xmlns:a16="http://schemas.microsoft.com/office/drawing/2014/main" id="{00000000-0008-0000-0F00-000079000000}"/>
            </a:ext>
          </a:extLst>
        </xdr:cNvPr>
        <xdr:cNvCxnSpPr/>
      </xdr:nvCxnSpPr>
      <xdr:spPr>
        <a:xfrm>
          <a:off x="7713980" y="646938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106697</xdr:rowOff>
    </xdr:from>
    <xdr:ext cx="469744" cy="259045"/>
    <xdr:sp macro="" textlink="">
      <xdr:nvSpPr>
        <xdr:cNvPr id="122" name="n_1aveValue【図書館】&#10;一人当たり面積">
          <a:extLst>
            <a:ext uri="{FF2B5EF4-FFF2-40B4-BE49-F238E27FC236}">
              <a16:creationId xmlns:a16="http://schemas.microsoft.com/office/drawing/2014/main" id="{00000000-0008-0000-0F00-00007A000000}"/>
            </a:ext>
          </a:extLst>
        </xdr:cNvPr>
        <xdr:cNvSpPr txBox="1"/>
      </xdr:nvSpPr>
      <xdr:spPr>
        <a:xfrm>
          <a:off x="8271587" y="6644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60977</xdr:rowOff>
    </xdr:from>
    <xdr:ext cx="469744" cy="259045"/>
    <xdr:sp macro="" textlink="">
      <xdr:nvSpPr>
        <xdr:cNvPr id="123" name="n_2aveValue【図書館】&#10;一人当たり面積">
          <a:extLst>
            <a:ext uri="{FF2B5EF4-FFF2-40B4-BE49-F238E27FC236}">
              <a16:creationId xmlns:a16="http://schemas.microsoft.com/office/drawing/2014/main" id="{00000000-0008-0000-0F00-00007B000000}"/>
            </a:ext>
          </a:extLst>
        </xdr:cNvPr>
        <xdr:cNvSpPr txBox="1"/>
      </xdr:nvSpPr>
      <xdr:spPr>
        <a:xfrm>
          <a:off x="7509587" y="6598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166387</xdr:rowOff>
    </xdr:from>
    <xdr:ext cx="469744" cy="259045"/>
    <xdr:sp macro="" textlink="">
      <xdr:nvSpPr>
        <xdr:cNvPr id="124" name="n_1mainValue【図書館】&#10;一人当たり面積">
          <a:extLst>
            <a:ext uri="{FF2B5EF4-FFF2-40B4-BE49-F238E27FC236}">
              <a16:creationId xmlns:a16="http://schemas.microsoft.com/office/drawing/2014/main" id="{00000000-0008-0000-0F00-00007C000000}"/>
            </a:ext>
          </a:extLst>
        </xdr:cNvPr>
        <xdr:cNvSpPr txBox="1"/>
      </xdr:nvSpPr>
      <xdr:spPr>
        <a:xfrm>
          <a:off x="827158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166387</xdr:rowOff>
    </xdr:from>
    <xdr:ext cx="469744" cy="259045"/>
    <xdr:sp macro="" textlink="">
      <xdr:nvSpPr>
        <xdr:cNvPr id="125" name="n_2mainValue【図書館】&#10;一人当たり面積">
          <a:extLst>
            <a:ext uri="{FF2B5EF4-FFF2-40B4-BE49-F238E27FC236}">
              <a16:creationId xmlns:a16="http://schemas.microsoft.com/office/drawing/2014/main" id="{00000000-0008-0000-0F00-00007D000000}"/>
            </a:ext>
          </a:extLst>
        </xdr:cNvPr>
        <xdr:cNvSpPr txBox="1"/>
      </xdr:nvSpPr>
      <xdr:spPr>
        <a:xfrm>
          <a:off x="750958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6" name="正方形/長方形 125">
          <a:extLst>
            <a:ext uri="{FF2B5EF4-FFF2-40B4-BE49-F238E27FC236}">
              <a16:creationId xmlns:a16="http://schemas.microsoft.com/office/drawing/2014/main" id="{00000000-0008-0000-0F00-00007E000000}"/>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7" name="正方形/長方形 126">
          <a:extLst>
            <a:ext uri="{FF2B5EF4-FFF2-40B4-BE49-F238E27FC236}">
              <a16:creationId xmlns:a16="http://schemas.microsoft.com/office/drawing/2014/main" id="{00000000-0008-0000-0F00-00007F000000}"/>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8" name="正方形/長方形 127">
          <a:extLst>
            <a:ext uri="{FF2B5EF4-FFF2-40B4-BE49-F238E27FC236}">
              <a16:creationId xmlns:a16="http://schemas.microsoft.com/office/drawing/2014/main" id="{00000000-0008-0000-0F00-000080000000}"/>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9" name="正方形/長方形 128">
          <a:extLst>
            <a:ext uri="{FF2B5EF4-FFF2-40B4-BE49-F238E27FC236}">
              <a16:creationId xmlns:a16="http://schemas.microsoft.com/office/drawing/2014/main" id="{00000000-0008-0000-0F00-000081000000}"/>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0" name="正方形/長方形 129">
          <a:extLst>
            <a:ext uri="{FF2B5EF4-FFF2-40B4-BE49-F238E27FC236}">
              <a16:creationId xmlns:a16="http://schemas.microsoft.com/office/drawing/2014/main" id="{00000000-0008-0000-0F00-000082000000}"/>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1" name="正方形/長方形 130">
          <a:extLst>
            <a:ext uri="{FF2B5EF4-FFF2-40B4-BE49-F238E27FC236}">
              <a16:creationId xmlns:a16="http://schemas.microsoft.com/office/drawing/2014/main" id="{00000000-0008-0000-0F00-000083000000}"/>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2" name="正方形/長方形 131">
          <a:extLst>
            <a:ext uri="{FF2B5EF4-FFF2-40B4-BE49-F238E27FC236}">
              <a16:creationId xmlns:a16="http://schemas.microsoft.com/office/drawing/2014/main" id="{00000000-0008-0000-0F00-000084000000}"/>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3" name="正方形/長方形 132">
          <a:extLst>
            <a:ext uri="{FF2B5EF4-FFF2-40B4-BE49-F238E27FC236}">
              <a16:creationId xmlns:a16="http://schemas.microsoft.com/office/drawing/2014/main" id="{00000000-0008-0000-0F00-000085000000}"/>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4" name="テキスト ボックス 133">
          <a:extLst>
            <a:ext uri="{FF2B5EF4-FFF2-40B4-BE49-F238E27FC236}">
              <a16:creationId xmlns:a16="http://schemas.microsoft.com/office/drawing/2014/main" id="{00000000-0008-0000-0F00-000086000000}"/>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5" name="直線コネクタ 134">
          <a:extLst>
            <a:ext uri="{FF2B5EF4-FFF2-40B4-BE49-F238E27FC236}">
              <a16:creationId xmlns:a16="http://schemas.microsoft.com/office/drawing/2014/main" id="{00000000-0008-0000-0F00-000087000000}"/>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36" name="テキスト ボックス 135">
          <a:extLst>
            <a:ext uri="{FF2B5EF4-FFF2-40B4-BE49-F238E27FC236}">
              <a16:creationId xmlns:a16="http://schemas.microsoft.com/office/drawing/2014/main" id="{00000000-0008-0000-0F00-000088000000}"/>
            </a:ext>
          </a:extLst>
        </xdr:cNvPr>
        <xdr:cNvSpPr txBox="1"/>
      </xdr:nvSpPr>
      <xdr:spPr>
        <a:xfrm>
          <a:off x="336081" y="1104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7" name="直線コネクタ 136">
          <a:extLst>
            <a:ext uri="{FF2B5EF4-FFF2-40B4-BE49-F238E27FC236}">
              <a16:creationId xmlns:a16="http://schemas.microsoft.com/office/drawing/2014/main" id="{00000000-0008-0000-0F00-000089000000}"/>
            </a:ext>
          </a:extLst>
        </xdr:cNvPr>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8" name="テキスト ボックス 137">
          <a:extLst>
            <a:ext uri="{FF2B5EF4-FFF2-40B4-BE49-F238E27FC236}">
              <a16:creationId xmlns:a16="http://schemas.microsoft.com/office/drawing/2014/main" id="{00000000-0008-0000-0F00-00008A000000}"/>
            </a:ext>
          </a:extLst>
        </xdr:cNvPr>
        <xdr:cNvSpPr txBox="1"/>
      </xdr:nvSpPr>
      <xdr:spPr>
        <a:xfrm>
          <a:off x="336081" y="106667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9" name="直線コネクタ 138">
          <a:extLst>
            <a:ext uri="{FF2B5EF4-FFF2-40B4-BE49-F238E27FC236}">
              <a16:creationId xmlns:a16="http://schemas.microsoft.com/office/drawing/2014/main" id="{00000000-0008-0000-0F00-00008B000000}"/>
            </a:ext>
          </a:extLst>
        </xdr:cNvPr>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0" name="テキスト ボックス 139">
          <a:extLst>
            <a:ext uri="{FF2B5EF4-FFF2-40B4-BE49-F238E27FC236}">
              <a16:creationId xmlns:a16="http://schemas.microsoft.com/office/drawing/2014/main" id="{00000000-0008-0000-0F00-00008C000000}"/>
            </a:ext>
          </a:extLst>
        </xdr:cNvPr>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1" name="直線コネクタ 140">
          <a:extLst>
            <a:ext uri="{FF2B5EF4-FFF2-40B4-BE49-F238E27FC236}">
              <a16:creationId xmlns:a16="http://schemas.microsoft.com/office/drawing/2014/main" id="{00000000-0008-0000-0F00-00008D000000}"/>
            </a:ext>
          </a:extLst>
        </xdr:cNvPr>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2" name="テキスト ボックス 141">
          <a:extLst>
            <a:ext uri="{FF2B5EF4-FFF2-40B4-BE49-F238E27FC236}">
              <a16:creationId xmlns:a16="http://schemas.microsoft.com/office/drawing/2014/main" id="{00000000-0008-0000-0F00-00008E000000}"/>
            </a:ext>
          </a:extLst>
        </xdr:cNvPr>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3" name="直線コネクタ 142">
          <a:extLst>
            <a:ext uri="{FF2B5EF4-FFF2-40B4-BE49-F238E27FC236}">
              <a16:creationId xmlns:a16="http://schemas.microsoft.com/office/drawing/2014/main" id="{00000000-0008-0000-0F00-00008F000000}"/>
            </a:ext>
          </a:extLst>
        </xdr:cNvPr>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4" name="テキスト ボックス 143">
          <a:extLst>
            <a:ext uri="{FF2B5EF4-FFF2-40B4-BE49-F238E27FC236}">
              <a16:creationId xmlns:a16="http://schemas.microsoft.com/office/drawing/2014/main" id="{00000000-0008-0000-0F00-000090000000}"/>
            </a:ext>
          </a:extLst>
        </xdr:cNvPr>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5" name="直線コネクタ 144">
          <a:extLst>
            <a:ext uri="{FF2B5EF4-FFF2-40B4-BE49-F238E27FC236}">
              <a16:creationId xmlns:a16="http://schemas.microsoft.com/office/drawing/2014/main" id="{00000000-0008-0000-0F00-000091000000}"/>
            </a:ext>
          </a:extLst>
        </xdr:cNvPr>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46" name="テキスト ボックス 145">
          <a:extLst>
            <a:ext uri="{FF2B5EF4-FFF2-40B4-BE49-F238E27FC236}">
              <a16:creationId xmlns:a16="http://schemas.microsoft.com/office/drawing/2014/main" id="{00000000-0008-0000-0F00-000092000000}"/>
            </a:ext>
          </a:extLst>
        </xdr:cNvPr>
        <xdr:cNvSpPr txBox="1"/>
      </xdr:nvSpPr>
      <xdr:spPr>
        <a:xfrm>
          <a:off x="33608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7" name="直線コネクタ 146">
          <a:extLst>
            <a:ext uri="{FF2B5EF4-FFF2-40B4-BE49-F238E27FC236}">
              <a16:creationId xmlns:a16="http://schemas.microsoft.com/office/drawing/2014/main" id="{00000000-0008-0000-0F00-000093000000}"/>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48" name="テキスト ボックス 147">
          <a:extLst>
            <a:ext uri="{FF2B5EF4-FFF2-40B4-BE49-F238E27FC236}">
              <a16:creationId xmlns:a16="http://schemas.microsoft.com/office/drawing/2014/main" id="{00000000-0008-0000-0F00-000094000000}"/>
            </a:ext>
          </a:extLst>
        </xdr:cNvPr>
        <xdr:cNvSpPr txBox="1"/>
      </xdr:nvSpPr>
      <xdr:spPr>
        <a:xfrm>
          <a:off x="33608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9" name="【体育館・プール】&#10;有形固定資産減価償却率グラフ枠">
          <a:extLst>
            <a:ext uri="{FF2B5EF4-FFF2-40B4-BE49-F238E27FC236}">
              <a16:creationId xmlns:a16="http://schemas.microsoft.com/office/drawing/2014/main" id="{00000000-0008-0000-0F00-000095000000}"/>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118110</xdr:rowOff>
    </xdr:from>
    <xdr:to>
      <xdr:col>24</xdr:col>
      <xdr:colOff>62865</xdr:colOff>
      <xdr:row>64</xdr:row>
      <xdr:rowOff>167640</xdr:rowOff>
    </xdr:to>
    <xdr:cxnSp macro="">
      <xdr:nvCxnSpPr>
        <xdr:cNvPr id="150" name="直線コネクタ 149">
          <a:extLst>
            <a:ext uri="{FF2B5EF4-FFF2-40B4-BE49-F238E27FC236}">
              <a16:creationId xmlns:a16="http://schemas.microsoft.com/office/drawing/2014/main" id="{00000000-0008-0000-0F00-000096000000}"/>
            </a:ext>
          </a:extLst>
        </xdr:cNvPr>
        <xdr:cNvCxnSpPr/>
      </xdr:nvCxnSpPr>
      <xdr:spPr>
        <a:xfrm flipV="1">
          <a:off x="4086225" y="950595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65</xdr:row>
      <xdr:rowOff>17</xdr:rowOff>
    </xdr:from>
    <xdr:ext cx="405111" cy="259045"/>
    <xdr:sp macro="" textlink="">
      <xdr:nvSpPr>
        <xdr:cNvPr id="151" name="【体育館・プール】&#10;有形固定資産減価償却率最小値テキスト">
          <a:extLst>
            <a:ext uri="{FF2B5EF4-FFF2-40B4-BE49-F238E27FC236}">
              <a16:creationId xmlns:a16="http://schemas.microsoft.com/office/drawing/2014/main" id="{00000000-0008-0000-0F00-000097000000}"/>
            </a:ext>
          </a:extLst>
        </xdr:cNvPr>
        <xdr:cNvSpPr txBox="1"/>
      </xdr:nvSpPr>
      <xdr:spPr>
        <a:xfrm>
          <a:off x="4124960" y="1089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167640</xdr:rowOff>
    </xdr:from>
    <xdr:to>
      <xdr:col>24</xdr:col>
      <xdr:colOff>152400</xdr:colOff>
      <xdr:row>64</xdr:row>
      <xdr:rowOff>167640</xdr:rowOff>
    </xdr:to>
    <xdr:cxnSp macro="">
      <xdr:nvCxnSpPr>
        <xdr:cNvPr id="152" name="直線コネクタ 151">
          <a:extLst>
            <a:ext uri="{FF2B5EF4-FFF2-40B4-BE49-F238E27FC236}">
              <a16:creationId xmlns:a16="http://schemas.microsoft.com/office/drawing/2014/main" id="{00000000-0008-0000-0F00-000098000000}"/>
            </a:ext>
          </a:extLst>
        </xdr:cNvPr>
        <xdr:cNvCxnSpPr/>
      </xdr:nvCxnSpPr>
      <xdr:spPr>
        <a:xfrm>
          <a:off x="4020820" y="108966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64787</xdr:rowOff>
    </xdr:from>
    <xdr:ext cx="405111" cy="259045"/>
    <xdr:sp macro="" textlink="">
      <xdr:nvSpPr>
        <xdr:cNvPr id="153" name="【体育館・プール】&#10;有形固定資産減価償却率最大値テキスト">
          <a:extLst>
            <a:ext uri="{FF2B5EF4-FFF2-40B4-BE49-F238E27FC236}">
              <a16:creationId xmlns:a16="http://schemas.microsoft.com/office/drawing/2014/main" id="{00000000-0008-0000-0F00-000099000000}"/>
            </a:ext>
          </a:extLst>
        </xdr:cNvPr>
        <xdr:cNvSpPr txBox="1"/>
      </xdr:nvSpPr>
      <xdr:spPr>
        <a:xfrm>
          <a:off x="4124960" y="9284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118110</xdr:rowOff>
    </xdr:from>
    <xdr:to>
      <xdr:col>24</xdr:col>
      <xdr:colOff>152400</xdr:colOff>
      <xdr:row>56</xdr:row>
      <xdr:rowOff>118110</xdr:rowOff>
    </xdr:to>
    <xdr:cxnSp macro="">
      <xdr:nvCxnSpPr>
        <xdr:cNvPr id="154" name="直線コネクタ 153">
          <a:extLst>
            <a:ext uri="{FF2B5EF4-FFF2-40B4-BE49-F238E27FC236}">
              <a16:creationId xmlns:a16="http://schemas.microsoft.com/office/drawing/2014/main" id="{00000000-0008-0000-0F00-00009A000000}"/>
            </a:ext>
          </a:extLst>
        </xdr:cNvPr>
        <xdr:cNvCxnSpPr/>
      </xdr:nvCxnSpPr>
      <xdr:spPr>
        <a:xfrm>
          <a:off x="4020820" y="95059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167657</xdr:rowOff>
    </xdr:from>
    <xdr:ext cx="405111" cy="259045"/>
    <xdr:sp macro="" textlink="">
      <xdr:nvSpPr>
        <xdr:cNvPr id="155" name="【体育館・プール】&#10;有形固定資産減価償却率平均値テキスト">
          <a:extLst>
            <a:ext uri="{FF2B5EF4-FFF2-40B4-BE49-F238E27FC236}">
              <a16:creationId xmlns:a16="http://schemas.microsoft.com/office/drawing/2014/main" id="{00000000-0008-0000-0F00-00009B000000}"/>
            </a:ext>
          </a:extLst>
        </xdr:cNvPr>
        <xdr:cNvSpPr txBox="1"/>
      </xdr:nvSpPr>
      <xdr:spPr>
        <a:xfrm>
          <a:off x="4124960" y="10226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17780</xdr:rowOff>
    </xdr:from>
    <xdr:to>
      <xdr:col>24</xdr:col>
      <xdr:colOff>114300</xdr:colOff>
      <xdr:row>61</xdr:row>
      <xdr:rowOff>119380</xdr:rowOff>
    </xdr:to>
    <xdr:sp macro="" textlink="">
      <xdr:nvSpPr>
        <xdr:cNvPr id="156" name="フローチャート: 判断 155">
          <a:extLst>
            <a:ext uri="{FF2B5EF4-FFF2-40B4-BE49-F238E27FC236}">
              <a16:creationId xmlns:a16="http://schemas.microsoft.com/office/drawing/2014/main" id="{00000000-0008-0000-0F00-00009C000000}"/>
            </a:ext>
          </a:extLst>
        </xdr:cNvPr>
        <xdr:cNvSpPr/>
      </xdr:nvSpPr>
      <xdr:spPr>
        <a:xfrm>
          <a:off x="403606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36830</xdr:rowOff>
    </xdr:from>
    <xdr:to>
      <xdr:col>20</xdr:col>
      <xdr:colOff>38100</xdr:colOff>
      <xdr:row>61</xdr:row>
      <xdr:rowOff>138430</xdr:rowOff>
    </xdr:to>
    <xdr:sp macro="" textlink="">
      <xdr:nvSpPr>
        <xdr:cNvPr id="157" name="フローチャート: 判断 156">
          <a:extLst>
            <a:ext uri="{FF2B5EF4-FFF2-40B4-BE49-F238E27FC236}">
              <a16:creationId xmlns:a16="http://schemas.microsoft.com/office/drawing/2014/main" id="{00000000-0008-0000-0F00-00009D000000}"/>
            </a:ext>
          </a:extLst>
        </xdr:cNvPr>
        <xdr:cNvSpPr/>
      </xdr:nvSpPr>
      <xdr:spPr>
        <a:xfrm>
          <a:off x="3312160" y="1026287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124460</xdr:rowOff>
    </xdr:from>
    <xdr:to>
      <xdr:col>15</xdr:col>
      <xdr:colOff>101600</xdr:colOff>
      <xdr:row>62</xdr:row>
      <xdr:rowOff>54610</xdr:rowOff>
    </xdr:to>
    <xdr:sp macro="" textlink="">
      <xdr:nvSpPr>
        <xdr:cNvPr id="158" name="フローチャート: 判断 157">
          <a:extLst>
            <a:ext uri="{FF2B5EF4-FFF2-40B4-BE49-F238E27FC236}">
              <a16:creationId xmlns:a16="http://schemas.microsoft.com/office/drawing/2014/main" id="{00000000-0008-0000-0F00-00009E000000}"/>
            </a:ext>
          </a:extLst>
        </xdr:cNvPr>
        <xdr:cNvSpPr/>
      </xdr:nvSpPr>
      <xdr:spPr>
        <a:xfrm>
          <a:off x="2514600" y="103505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9" name="テキスト ボックス 158">
          <a:extLst>
            <a:ext uri="{FF2B5EF4-FFF2-40B4-BE49-F238E27FC236}">
              <a16:creationId xmlns:a16="http://schemas.microsoft.com/office/drawing/2014/main" id="{00000000-0008-0000-0F00-00009F000000}"/>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0" name="テキスト ボックス 159">
          <a:extLst>
            <a:ext uri="{FF2B5EF4-FFF2-40B4-BE49-F238E27FC236}">
              <a16:creationId xmlns:a16="http://schemas.microsoft.com/office/drawing/2014/main" id="{00000000-0008-0000-0F00-0000A0000000}"/>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1" name="テキスト ボックス 160">
          <a:extLst>
            <a:ext uri="{FF2B5EF4-FFF2-40B4-BE49-F238E27FC236}">
              <a16:creationId xmlns:a16="http://schemas.microsoft.com/office/drawing/2014/main" id="{00000000-0008-0000-0F00-0000A1000000}"/>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2" name="テキスト ボックス 161">
          <a:extLst>
            <a:ext uri="{FF2B5EF4-FFF2-40B4-BE49-F238E27FC236}">
              <a16:creationId xmlns:a16="http://schemas.microsoft.com/office/drawing/2014/main" id="{00000000-0008-0000-0F00-0000A2000000}"/>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3" name="テキスト ボックス 162">
          <a:extLst>
            <a:ext uri="{FF2B5EF4-FFF2-40B4-BE49-F238E27FC236}">
              <a16:creationId xmlns:a16="http://schemas.microsoft.com/office/drawing/2014/main" id="{00000000-0008-0000-0F00-0000A3000000}"/>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6350</xdr:rowOff>
    </xdr:from>
    <xdr:to>
      <xdr:col>24</xdr:col>
      <xdr:colOff>114300</xdr:colOff>
      <xdr:row>60</xdr:row>
      <xdr:rowOff>107950</xdr:rowOff>
    </xdr:to>
    <xdr:sp macro="" textlink="">
      <xdr:nvSpPr>
        <xdr:cNvPr id="164" name="楕円 163">
          <a:extLst>
            <a:ext uri="{FF2B5EF4-FFF2-40B4-BE49-F238E27FC236}">
              <a16:creationId xmlns:a16="http://schemas.microsoft.com/office/drawing/2014/main" id="{00000000-0008-0000-0F00-0000A4000000}"/>
            </a:ext>
          </a:extLst>
        </xdr:cNvPr>
        <xdr:cNvSpPr/>
      </xdr:nvSpPr>
      <xdr:spPr>
        <a:xfrm>
          <a:off x="4036060" y="1006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29227</xdr:rowOff>
    </xdr:from>
    <xdr:ext cx="405111" cy="259045"/>
    <xdr:sp macro="" textlink="">
      <xdr:nvSpPr>
        <xdr:cNvPr id="165" name="【体育館・プール】&#10;有形固定資産減価償却率該当値テキスト">
          <a:extLst>
            <a:ext uri="{FF2B5EF4-FFF2-40B4-BE49-F238E27FC236}">
              <a16:creationId xmlns:a16="http://schemas.microsoft.com/office/drawing/2014/main" id="{00000000-0008-0000-0F00-0000A5000000}"/>
            </a:ext>
          </a:extLst>
        </xdr:cNvPr>
        <xdr:cNvSpPr txBox="1"/>
      </xdr:nvSpPr>
      <xdr:spPr>
        <a:xfrm>
          <a:off x="4124960"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82550</xdr:rowOff>
    </xdr:from>
    <xdr:to>
      <xdr:col>20</xdr:col>
      <xdr:colOff>38100</xdr:colOff>
      <xdr:row>61</xdr:row>
      <xdr:rowOff>12700</xdr:rowOff>
    </xdr:to>
    <xdr:sp macro="" textlink="">
      <xdr:nvSpPr>
        <xdr:cNvPr id="166" name="楕円 165">
          <a:extLst>
            <a:ext uri="{FF2B5EF4-FFF2-40B4-BE49-F238E27FC236}">
              <a16:creationId xmlns:a16="http://schemas.microsoft.com/office/drawing/2014/main" id="{00000000-0008-0000-0F00-0000A6000000}"/>
            </a:ext>
          </a:extLst>
        </xdr:cNvPr>
        <xdr:cNvSpPr/>
      </xdr:nvSpPr>
      <xdr:spPr>
        <a:xfrm>
          <a:off x="3312160" y="101409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57150</xdr:rowOff>
    </xdr:from>
    <xdr:to>
      <xdr:col>24</xdr:col>
      <xdr:colOff>63500</xdr:colOff>
      <xdr:row>60</xdr:row>
      <xdr:rowOff>133350</xdr:rowOff>
    </xdr:to>
    <xdr:cxnSp macro="">
      <xdr:nvCxnSpPr>
        <xdr:cNvPr id="167" name="直線コネクタ 166">
          <a:extLst>
            <a:ext uri="{FF2B5EF4-FFF2-40B4-BE49-F238E27FC236}">
              <a16:creationId xmlns:a16="http://schemas.microsoft.com/office/drawing/2014/main" id="{00000000-0008-0000-0F00-0000A7000000}"/>
            </a:ext>
          </a:extLst>
        </xdr:cNvPr>
        <xdr:cNvCxnSpPr/>
      </xdr:nvCxnSpPr>
      <xdr:spPr>
        <a:xfrm flipV="1">
          <a:off x="3355340" y="10115550"/>
          <a:ext cx="73152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158750</xdr:rowOff>
    </xdr:from>
    <xdr:to>
      <xdr:col>15</xdr:col>
      <xdr:colOff>101600</xdr:colOff>
      <xdr:row>61</xdr:row>
      <xdr:rowOff>88900</xdr:rowOff>
    </xdr:to>
    <xdr:sp macro="" textlink="">
      <xdr:nvSpPr>
        <xdr:cNvPr id="168" name="楕円 167">
          <a:extLst>
            <a:ext uri="{FF2B5EF4-FFF2-40B4-BE49-F238E27FC236}">
              <a16:creationId xmlns:a16="http://schemas.microsoft.com/office/drawing/2014/main" id="{00000000-0008-0000-0F00-0000A8000000}"/>
            </a:ext>
          </a:extLst>
        </xdr:cNvPr>
        <xdr:cNvSpPr/>
      </xdr:nvSpPr>
      <xdr:spPr>
        <a:xfrm>
          <a:off x="2514600" y="102171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133350</xdr:rowOff>
    </xdr:from>
    <xdr:to>
      <xdr:col>19</xdr:col>
      <xdr:colOff>177800</xdr:colOff>
      <xdr:row>61</xdr:row>
      <xdr:rowOff>38100</xdr:rowOff>
    </xdr:to>
    <xdr:cxnSp macro="">
      <xdr:nvCxnSpPr>
        <xdr:cNvPr id="169" name="直線コネクタ 168">
          <a:extLst>
            <a:ext uri="{FF2B5EF4-FFF2-40B4-BE49-F238E27FC236}">
              <a16:creationId xmlns:a16="http://schemas.microsoft.com/office/drawing/2014/main" id="{00000000-0008-0000-0F00-0000A9000000}"/>
            </a:ext>
          </a:extLst>
        </xdr:cNvPr>
        <xdr:cNvCxnSpPr/>
      </xdr:nvCxnSpPr>
      <xdr:spPr>
        <a:xfrm flipV="1">
          <a:off x="2565400" y="10191750"/>
          <a:ext cx="78994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129557</xdr:rowOff>
    </xdr:from>
    <xdr:ext cx="405111" cy="259045"/>
    <xdr:sp macro="" textlink="">
      <xdr:nvSpPr>
        <xdr:cNvPr id="170" name="n_1aveValue【体育館・プール】&#10;有形固定資産減価償却率">
          <a:extLst>
            <a:ext uri="{FF2B5EF4-FFF2-40B4-BE49-F238E27FC236}">
              <a16:creationId xmlns:a16="http://schemas.microsoft.com/office/drawing/2014/main" id="{00000000-0008-0000-0F00-0000AA000000}"/>
            </a:ext>
          </a:extLst>
        </xdr:cNvPr>
        <xdr:cNvSpPr txBox="1"/>
      </xdr:nvSpPr>
      <xdr:spPr>
        <a:xfrm>
          <a:off x="3170564" y="1035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45737</xdr:rowOff>
    </xdr:from>
    <xdr:ext cx="405111" cy="259045"/>
    <xdr:sp macro="" textlink="">
      <xdr:nvSpPr>
        <xdr:cNvPr id="171" name="n_2aveValue【体育館・プール】&#10;有形固定資産減価償却率">
          <a:extLst>
            <a:ext uri="{FF2B5EF4-FFF2-40B4-BE49-F238E27FC236}">
              <a16:creationId xmlns:a16="http://schemas.microsoft.com/office/drawing/2014/main" id="{00000000-0008-0000-0F00-0000AB000000}"/>
            </a:ext>
          </a:extLst>
        </xdr:cNvPr>
        <xdr:cNvSpPr txBox="1"/>
      </xdr:nvSpPr>
      <xdr:spPr>
        <a:xfrm>
          <a:off x="2385704" y="10439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29227</xdr:rowOff>
    </xdr:from>
    <xdr:ext cx="405111" cy="259045"/>
    <xdr:sp macro="" textlink="">
      <xdr:nvSpPr>
        <xdr:cNvPr id="172" name="n_1mainValue【体育館・プール】&#10;有形固定資産減価償却率">
          <a:extLst>
            <a:ext uri="{FF2B5EF4-FFF2-40B4-BE49-F238E27FC236}">
              <a16:creationId xmlns:a16="http://schemas.microsoft.com/office/drawing/2014/main" id="{00000000-0008-0000-0F00-0000AC000000}"/>
            </a:ext>
          </a:extLst>
        </xdr:cNvPr>
        <xdr:cNvSpPr txBox="1"/>
      </xdr:nvSpPr>
      <xdr:spPr>
        <a:xfrm>
          <a:off x="317056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105427</xdr:rowOff>
    </xdr:from>
    <xdr:ext cx="405111" cy="259045"/>
    <xdr:sp macro="" textlink="">
      <xdr:nvSpPr>
        <xdr:cNvPr id="173" name="n_2mainValue【体育館・プール】&#10;有形固定資産減価償却率">
          <a:extLst>
            <a:ext uri="{FF2B5EF4-FFF2-40B4-BE49-F238E27FC236}">
              <a16:creationId xmlns:a16="http://schemas.microsoft.com/office/drawing/2014/main" id="{00000000-0008-0000-0F00-0000AD000000}"/>
            </a:ext>
          </a:extLst>
        </xdr:cNvPr>
        <xdr:cNvSpPr txBox="1"/>
      </xdr:nvSpPr>
      <xdr:spPr>
        <a:xfrm>
          <a:off x="2385704" y="999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4" name="正方形/長方形 173">
          <a:extLst>
            <a:ext uri="{FF2B5EF4-FFF2-40B4-BE49-F238E27FC236}">
              <a16:creationId xmlns:a16="http://schemas.microsoft.com/office/drawing/2014/main" id="{00000000-0008-0000-0F00-0000AE000000}"/>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5" name="正方形/長方形 174">
          <a:extLst>
            <a:ext uri="{FF2B5EF4-FFF2-40B4-BE49-F238E27FC236}">
              <a16:creationId xmlns:a16="http://schemas.microsoft.com/office/drawing/2014/main" id="{00000000-0008-0000-0F00-0000AF000000}"/>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6" name="正方形/長方形 175">
          <a:extLst>
            <a:ext uri="{FF2B5EF4-FFF2-40B4-BE49-F238E27FC236}">
              <a16:creationId xmlns:a16="http://schemas.microsoft.com/office/drawing/2014/main" id="{00000000-0008-0000-0F00-0000B0000000}"/>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7" name="正方形/長方形 176">
          <a:extLst>
            <a:ext uri="{FF2B5EF4-FFF2-40B4-BE49-F238E27FC236}">
              <a16:creationId xmlns:a16="http://schemas.microsoft.com/office/drawing/2014/main" id="{00000000-0008-0000-0F00-0000B1000000}"/>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8" name="正方形/長方形 177">
          <a:extLst>
            <a:ext uri="{FF2B5EF4-FFF2-40B4-BE49-F238E27FC236}">
              <a16:creationId xmlns:a16="http://schemas.microsoft.com/office/drawing/2014/main" id="{00000000-0008-0000-0F00-0000B2000000}"/>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9" name="正方形/長方形 178">
          <a:extLst>
            <a:ext uri="{FF2B5EF4-FFF2-40B4-BE49-F238E27FC236}">
              <a16:creationId xmlns:a16="http://schemas.microsoft.com/office/drawing/2014/main" id="{00000000-0008-0000-0F00-0000B3000000}"/>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0" name="正方形/長方形 179">
          <a:extLst>
            <a:ext uri="{FF2B5EF4-FFF2-40B4-BE49-F238E27FC236}">
              <a16:creationId xmlns:a16="http://schemas.microsoft.com/office/drawing/2014/main" id="{00000000-0008-0000-0F00-0000B4000000}"/>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1" name="正方形/長方形 180">
          <a:extLst>
            <a:ext uri="{FF2B5EF4-FFF2-40B4-BE49-F238E27FC236}">
              <a16:creationId xmlns:a16="http://schemas.microsoft.com/office/drawing/2014/main" id="{00000000-0008-0000-0F00-0000B5000000}"/>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2" name="テキスト ボックス 181">
          <a:extLst>
            <a:ext uri="{FF2B5EF4-FFF2-40B4-BE49-F238E27FC236}">
              <a16:creationId xmlns:a16="http://schemas.microsoft.com/office/drawing/2014/main" id="{00000000-0008-0000-0F00-0000B6000000}"/>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3" name="直線コネクタ 182">
          <a:extLst>
            <a:ext uri="{FF2B5EF4-FFF2-40B4-BE49-F238E27FC236}">
              <a16:creationId xmlns:a16="http://schemas.microsoft.com/office/drawing/2014/main" id="{00000000-0008-0000-0F00-0000B7000000}"/>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65</xdr:row>
      <xdr:rowOff>143527</xdr:rowOff>
    </xdr:from>
    <xdr:ext cx="467179" cy="259045"/>
    <xdr:sp macro="" textlink="">
      <xdr:nvSpPr>
        <xdr:cNvPr id="184" name="テキスト ボックス 183">
          <a:extLst>
            <a:ext uri="{FF2B5EF4-FFF2-40B4-BE49-F238E27FC236}">
              <a16:creationId xmlns:a16="http://schemas.microsoft.com/office/drawing/2014/main" id="{00000000-0008-0000-0F00-0000B8000000}"/>
            </a:ext>
          </a:extLst>
        </xdr:cNvPr>
        <xdr:cNvSpPr txBox="1"/>
      </xdr:nvSpPr>
      <xdr:spPr>
        <a:xfrm>
          <a:off x="54053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130628</xdr:rowOff>
    </xdr:from>
    <xdr:to>
      <xdr:col>59</xdr:col>
      <xdr:colOff>50800</xdr:colOff>
      <xdr:row>64</xdr:row>
      <xdr:rowOff>130628</xdr:rowOff>
    </xdr:to>
    <xdr:cxnSp macro="">
      <xdr:nvCxnSpPr>
        <xdr:cNvPr id="185" name="直線コネクタ 184">
          <a:extLst>
            <a:ext uri="{FF2B5EF4-FFF2-40B4-BE49-F238E27FC236}">
              <a16:creationId xmlns:a16="http://schemas.microsoft.com/office/drawing/2014/main" id="{00000000-0008-0000-0F00-0000B9000000}"/>
            </a:ext>
          </a:extLst>
        </xdr:cNvPr>
        <xdr:cNvCxnSpPr/>
      </xdr:nvCxnSpPr>
      <xdr:spPr>
        <a:xfrm>
          <a:off x="5826760" y="1085958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86" name="テキスト ボックス 185">
          <a:extLst>
            <a:ext uri="{FF2B5EF4-FFF2-40B4-BE49-F238E27FC236}">
              <a16:creationId xmlns:a16="http://schemas.microsoft.com/office/drawing/2014/main" id="{00000000-0008-0000-0F00-0000BA000000}"/>
            </a:ext>
          </a:extLst>
        </xdr:cNvPr>
        <xdr:cNvSpPr txBox="1"/>
      </xdr:nvSpPr>
      <xdr:spPr>
        <a:xfrm>
          <a:off x="540530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87" name="直線コネクタ 186">
          <a:extLst>
            <a:ext uri="{FF2B5EF4-FFF2-40B4-BE49-F238E27FC236}">
              <a16:creationId xmlns:a16="http://schemas.microsoft.com/office/drawing/2014/main" id="{00000000-0008-0000-0F00-0000BB000000}"/>
            </a:ext>
          </a:extLst>
        </xdr:cNvPr>
        <xdr:cNvCxnSpPr/>
      </xdr:nvCxnSpPr>
      <xdr:spPr>
        <a:xfrm>
          <a:off x="5826760" y="1054063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88" name="テキスト ボックス 187">
          <a:extLst>
            <a:ext uri="{FF2B5EF4-FFF2-40B4-BE49-F238E27FC236}">
              <a16:creationId xmlns:a16="http://schemas.microsoft.com/office/drawing/2014/main" id="{00000000-0008-0000-0F00-0000BC000000}"/>
            </a:ext>
          </a:extLst>
        </xdr:cNvPr>
        <xdr:cNvSpPr txBox="1"/>
      </xdr:nvSpPr>
      <xdr:spPr>
        <a:xfrm>
          <a:off x="5405301" y="103984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89" name="直線コネクタ 188">
          <a:extLst>
            <a:ext uri="{FF2B5EF4-FFF2-40B4-BE49-F238E27FC236}">
              <a16:creationId xmlns:a16="http://schemas.microsoft.com/office/drawing/2014/main" id="{00000000-0008-0000-0F00-0000BD000000}"/>
            </a:ext>
          </a:extLst>
        </xdr:cNvPr>
        <xdr:cNvCxnSpPr/>
      </xdr:nvCxnSpPr>
      <xdr:spPr>
        <a:xfrm>
          <a:off x="5826760" y="1022168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90" name="テキスト ボックス 189">
          <a:extLst>
            <a:ext uri="{FF2B5EF4-FFF2-40B4-BE49-F238E27FC236}">
              <a16:creationId xmlns:a16="http://schemas.microsoft.com/office/drawing/2014/main" id="{00000000-0008-0000-0F00-0000BE000000}"/>
            </a:ext>
          </a:extLst>
        </xdr:cNvPr>
        <xdr:cNvSpPr txBox="1"/>
      </xdr:nvSpPr>
      <xdr:spPr>
        <a:xfrm>
          <a:off x="5405301" y="1007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91" name="直線コネクタ 190">
          <a:extLst>
            <a:ext uri="{FF2B5EF4-FFF2-40B4-BE49-F238E27FC236}">
              <a16:creationId xmlns:a16="http://schemas.microsoft.com/office/drawing/2014/main" id="{00000000-0008-0000-0F00-0000BF000000}"/>
            </a:ext>
          </a:extLst>
        </xdr:cNvPr>
        <xdr:cNvCxnSpPr/>
      </xdr:nvCxnSpPr>
      <xdr:spPr>
        <a:xfrm>
          <a:off x="5826760" y="989892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92" name="テキスト ボックス 191">
          <a:extLst>
            <a:ext uri="{FF2B5EF4-FFF2-40B4-BE49-F238E27FC236}">
              <a16:creationId xmlns:a16="http://schemas.microsoft.com/office/drawing/2014/main" id="{00000000-0008-0000-0F00-0000C0000000}"/>
            </a:ext>
          </a:extLst>
        </xdr:cNvPr>
        <xdr:cNvSpPr txBox="1"/>
      </xdr:nvSpPr>
      <xdr:spPr>
        <a:xfrm>
          <a:off x="5405301" y="9760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93" name="直線コネクタ 192">
          <a:extLst>
            <a:ext uri="{FF2B5EF4-FFF2-40B4-BE49-F238E27FC236}">
              <a16:creationId xmlns:a16="http://schemas.microsoft.com/office/drawing/2014/main" id="{00000000-0008-0000-0F00-0000C1000000}"/>
            </a:ext>
          </a:extLst>
        </xdr:cNvPr>
        <xdr:cNvCxnSpPr/>
      </xdr:nvCxnSpPr>
      <xdr:spPr>
        <a:xfrm>
          <a:off x="5826760" y="957997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94" name="テキスト ボックス 193">
          <a:extLst>
            <a:ext uri="{FF2B5EF4-FFF2-40B4-BE49-F238E27FC236}">
              <a16:creationId xmlns:a16="http://schemas.microsoft.com/office/drawing/2014/main" id="{00000000-0008-0000-0F00-0000C2000000}"/>
            </a:ext>
          </a:extLst>
        </xdr:cNvPr>
        <xdr:cNvSpPr txBox="1"/>
      </xdr:nvSpPr>
      <xdr:spPr>
        <a:xfrm>
          <a:off x="5405301" y="94415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95" name="直線コネクタ 194">
          <a:extLst>
            <a:ext uri="{FF2B5EF4-FFF2-40B4-BE49-F238E27FC236}">
              <a16:creationId xmlns:a16="http://schemas.microsoft.com/office/drawing/2014/main" id="{00000000-0008-0000-0F00-0000C3000000}"/>
            </a:ext>
          </a:extLst>
        </xdr:cNvPr>
        <xdr:cNvCxnSpPr/>
      </xdr:nvCxnSpPr>
      <xdr:spPr>
        <a:xfrm>
          <a:off x="5826760" y="926102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96" name="テキスト ボックス 195">
          <a:extLst>
            <a:ext uri="{FF2B5EF4-FFF2-40B4-BE49-F238E27FC236}">
              <a16:creationId xmlns:a16="http://schemas.microsoft.com/office/drawing/2014/main" id="{00000000-0008-0000-0F00-0000C4000000}"/>
            </a:ext>
          </a:extLst>
        </xdr:cNvPr>
        <xdr:cNvSpPr txBox="1"/>
      </xdr:nvSpPr>
      <xdr:spPr>
        <a:xfrm>
          <a:off x="540530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7" name="直線コネクタ 196">
          <a:extLst>
            <a:ext uri="{FF2B5EF4-FFF2-40B4-BE49-F238E27FC236}">
              <a16:creationId xmlns:a16="http://schemas.microsoft.com/office/drawing/2014/main" id="{00000000-0008-0000-0F00-0000C5000000}"/>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8" name="テキスト ボックス 197">
          <a:extLst>
            <a:ext uri="{FF2B5EF4-FFF2-40B4-BE49-F238E27FC236}">
              <a16:creationId xmlns:a16="http://schemas.microsoft.com/office/drawing/2014/main" id="{00000000-0008-0000-0F00-0000C6000000}"/>
            </a:ext>
          </a:extLst>
        </xdr:cNvPr>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9" name="【体育館・プール】&#10;一人当たり面積グラフ枠">
          <a:extLst>
            <a:ext uri="{FF2B5EF4-FFF2-40B4-BE49-F238E27FC236}">
              <a16:creationId xmlns:a16="http://schemas.microsoft.com/office/drawing/2014/main" id="{00000000-0008-0000-0F00-0000C7000000}"/>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117022</xdr:rowOff>
    </xdr:from>
    <xdr:to>
      <xdr:col>54</xdr:col>
      <xdr:colOff>189865</xdr:colOff>
      <xdr:row>64</xdr:row>
      <xdr:rowOff>21772</xdr:rowOff>
    </xdr:to>
    <xdr:cxnSp macro="">
      <xdr:nvCxnSpPr>
        <xdr:cNvPr id="200" name="直線コネクタ 199">
          <a:extLst>
            <a:ext uri="{FF2B5EF4-FFF2-40B4-BE49-F238E27FC236}">
              <a16:creationId xmlns:a16="http://schemas.microsoft.com/office/drawing/2014/main" id="{00000000-0008-0000-0F00-0000C8000000}"/>
            </a:ext>
          </a:extLst>
        </xdr:cNvPr>
        <xdr:cNvCxnSpPr/>
      </xdr:nvCxnSpPr>
      <xdr:spPr>
        <a:xfrm flipV="1">
          <a:off x="9219565" y="9337222"/>
          <a:ext cx="0" cy="1413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25599</xdr:rowOff>
    </xdr:from>
    <xdr:ext cx="469744" cy="259045"/>
    <xdr:sp macro="" textlink="">
      <xdr:nvSpPr>
        <xdr:cNvPr id="201" name="【体育館・プール】&#10;一人当たり面積最小値テキスト">
          <a:extLst>
            <a:ext uri="{FF2B5EF4-FFF2-40B4-BE49-F238E27FC236}">
              <a16:creationId xmlns:a16="http://schemas.microsoft.com/office/drawing/2014/main" id="{00000000-0008-0000-0F00-0000C9000000}"/>
            </a:ext>
          </a:extLst>
        </xdr:cNvPr>
        <xdr:cNvSpPr txBox="1"/>
      </xdr:nvSpPr>
      <xdr:spPr>
        <a:xfrm>
          <a:off x="9258300" y="10754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21772</xdr:rowOff>
    </xdr:from>
    <xdr:to>
      <xdr:col>55</xdr:col>
      <xdr:colOff>88900</xdr:colOff>
      <xdr:row>64</xdr:row>
      <xdr:rowOff>21772</xdr:rowOff>
    </xdr:to>
    <xdr:cxnSp macro="">
      <xdr:nvCxnSpPr>
        <xdr:cNvPr id="202" name="直線コネクタ 201">
          <a:extLst>
            <a:ext uri="{FF2B5EF4-FFF2-40B4-BE49-F238E27FC236}">
              <a16:creationId xmlns:a16="http://schemas.microsoft.com/office/drawing/2014/main" id="{00000000-0008-0000-0F00-0000CA000000}"/>
            </a:ext>
          </a:extLst>
        </xdr:cNvPr>
        <xdr:cNvCxnSpPr/>
      </xdr:nvCxnSpPr>
      <xdr:spPr>
        <a:xfrm>
          <a:off x="9154160" y="1075073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63699</xdr:rowOff>
    </xdr:from>
    <xdr:ext cx="469744" cy="259045"/>
    <xdr:sp macro="" textlink="">
      <xdr:nvSpPr>
        <xdr:cNvPr id="203" name="【体育館・プール】&#10;一人当たり面積最大値テキスト">
          <a:extLst>
            <a:ext uri="{FF2B5EF4-FFF2-40B4-BE49-F238E27FC236}">
              <a16:creationId xmlns:a16="http://schemas.microsoft.com/office/drawing/2014/main" id="{00000000-0008-0000-0F00-0000CB000000}"/>
            </a:ext>
          </a:extLst>
        </xdr:cNvPr>
        <xdr:cNvSpPr txBox="1"/>
      </xdr:nvSpPr>
      <xdr:spPr>
        <a:xfrm>
          <a:off x="9258300" y="9116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117022</xdr:rowOff>
    </xdr:from>
    <xdr:to>
      <xdr:col>55</xdr:col>
      <xdr:colOff>88900</xdr:colOff>
      <xdr:row>55</xdr:row>
      <xdr:rowOff>117022</xdr:rowOff>
    </xdr:to>
    <xdr:cxnSp macro="">
      <xdr:nvCxnSpPr>
        <xdr:cNvPr id="204" name="直線コネクタ 203">
          <a:extLst>
            <a:ext uri="{FF2B5EF4-FFF2-40B4-BE49-F238E27FC236}">
              <a16:creationId xmlns:a16="http://schemas.microsoft.com/office/drawing/2014/main" id="{00000000-0008-0000-0F00-0000CC000000}"/>
            </a:ext>
          </a:extLst>
        </xdr:cNvPr>
        <xdr:cNvCxnSpPr/>
      </xdr:nvCxnSpPr>
      <xdr:spPr>
        <a:xfrm>
          <a:off x="9154160" y="933722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21062</xdr:rowOff>
    </xdr:from>
    <xdr:ext cx="469744" cy="259045"/>
    <xdr:sp macro="" textlink="">
      <xdr:nvSpPr>
        <xdr:cNvPr id="205" name="【体育館・プール】&#10;一人当たり面積平均値テキスト">
          <a:extLst>
            <a:ext uri="{FF2B5EF4-FFF2-40B4-BE49-F238E27FC236}">
              <a16:creationId xmlns:a16="http://schemas.microsoft.com/office/drawing/2014/main" id="{00000000-0008-0000-0F00-0000CD000000}"/>
            </a:ext>
          </a:extLst>
        </xdr:cNvPr>
        <xdr:cNvSpPr txBox="1"/>
      </xdr:nvSpPr>
      <xdr:spPr>
        <a:xfrm>
          <a:off x="9258300" y="102471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169635</xdr:rowOff>
    </xdr:from>
    <xdr:to>
      <xdr:col>55</xdr:col>
      <xdr:colOff>50800</xdr:colOff>
      <xdr:row>62</xdr:row>
      <xdr:rowOff>99785</xdr:rowOff>
    </xdr:to>
    <xdr:sp macro="" textlink="">
      <xdr:nvSpPr>
        <xdr:cNvPr id="206" name="フローチャート: 判断 205">
          <a:extLst>
            <a:ext uri="{FF2B5EF4-FFF2-40B4-BE49-F238E27FC236}">
              <a16:creationId xmlns:a16="http://schemas.microsoft.com/office/drawing/2014/main" id="{00000000-0008-0000-0F00-0000CE000000}"/>
            </a:ext>
          </a:extLst>
        </xdr:cNvPr>
        <xdr:cNvSpPr/>
      </xdr:nvSpPr>
      <xdr:spPr>
        <a:xfrm>
          <a:off x="9192260" y="1039567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147865</xdr:rowOff>
    </xdr:from>
    <xdr:to>
      <xdr:col>50</xdr:col>
      <xdr:colOff>165100</xdr:colOff>
      <xdr:row>62</xdr:row>
      <xdr:rowOff>78015</xdr:rowOff>
    </xdr:to>
    <xdr:sp macro="" textlink="">
      <xdr:nvSpPr>
        <xdr:cNvPr id="207" name="フローチャート: 判断 206">
          <a:extLst>
            <a:ext uri="{FF2B5EF4-FFF2-40B4-BE49-F238E27FC236}">
              <a16:creationId xmlns:a16="http://schemas.microsoft.com/office/drawing/2014/main" id="{00000000-0008-0000-0F00-0000CF000000}"/>
            </a:ext>
          </a:extLst>
        </xdr:cNvPr>
        <xdr:cNvSpPr/>
      </xdr:nvSpPr>
      <xdr:spPr>
        <a:xfrm>
          <a:off x="8445500" y="103739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82550</xdr:rowOff>
    </xdr:from>
    <xdr:to>
      <xdr:col>46</xdr:col>
      <xdr:colOff>38100</xdr:colOff>
      <xdr:row>62</xdr:row>
      <xdr:rowOff>12700</xdr:rowOff>
    </xdr:to>
    <xdr:sp macro="" textlink="">
      <xdr:nvSpPr>
        <xdr:cNvPr id="208" name="フローチャート: 判断 207">
          <a:extLst>
            <a:ext uri="{FF2B5EF4-FFF2-40B4-BE49-F238E27FC236}">
              <a16:creationId xmlns:a16="http://schemas.microsoft.com/office/drawing/2014/main" id="{00000000-0008-0000-0F00-0000D0000000}"/>
            </a:ext>
          </a:extLst>
        </xdr:cNvPr>
        <xdr:cNvSpPr/>
      </xdr:nvSpPr>
      <xdr:spPr>
        <a:xfrm>
          <a:off x="7670800" y="103085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9" name="テキスト ボックス 208">
          <a:extLst>
            <a:ext uri="{FF2B5EF4-FFF2-40B4-BE49-F238E27FC236}">
              <a16:creationId xmlns:a16="http://schemas.microsoft.com/office/drawing/2014/main" id="{00000000-0008-0000-0F00-0000D1000000}"/>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0" name="テキスト ボックス 209">
          <a:extLst>
            <a:ext uri="{FF2B5EF4-FFF2-40B4-BE49-F238E27FC236}">
              <a16:creationId xmlns:a16="http://schemas.microsoft.com/office/drawing/2014/main" id="{00000000-0008-0000-0F00-0000D2000000}"/>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1" name="テキスト ボックス 210">
          <a:extLst>
            <a:ext uri="{FF2B5EF4-FFF2-40B4-BE49-F238E27FC236}">
              <a16:creationId xmlns:a16="http://schemas.microsoft.com/office/drawing/2014/main" id="{00000000-0008-0000-0F00-0000D3000000}"/>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2" name="テキスト ボックス 211">
          <a:extLst>
            <a:ext uri="{FF2B5EF4-FFF2-40B4-BE49-F238E27FC236}">
              <a16:creationId xmlns:a16="http://schemas.microsoft.com/office/drawing/2014/main" id="{00000000-0008-0000-0F00-0000D4000000}"/>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3" name="テキスト ボックス 212">
          <a:extLst>
            <a:ext uri="{FF2B5EF4-FFF2-40B4-BE49-F238E27FC236}">
              <a16:creationId xmlns:a16="http://schemas.microsoft.com/office/drawing/2014/main" id="{00000000-0008-0000-0F00-0000D5000000}"/>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30843</xdr:rowOff>
    </xdr:from>
    <xdr:to>
      <xdr:col>55</xdr:col>
      <xdr:colOff>50800</xdr:colOff>
      <xdr:row>62</xdr:row>
      <xdr:rowOff>132443</xdr:rowOff>
    </xdr:to>
    <xdr:sp macro="" textlink="">
      <xdr:nvSpPr>
        <xdr:cNvPr id="214" name="楕円 213">
          <a:extLst>
            <a:ext uri="{FF2B5EF4-FFF2-40B4-BE49-F238E27FC236}">
              <a16:creationId xmlns:a16="http://schemas.microsoft.com/office/drawing/2014/main" id="{00000000-0008-0000-0F00-0000D6000000}"/>
            </a:ext>
          </a:extLst>
        </xdr:cNvPr>
        <xdr:cNvSpPr/>
      </xdr:nvSpPr>
      <xdr:spPr>
        <a:xfrm>
          <a:off x="9192260" y="1042452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9270</xdr:rowOff>
    </xdr:from>
    <xdr:ext cx="469744" cy="259045"/>
    <xdr:sp macro="" textlink="">
      <xdr:nvSpPr>
        <xdr:cNvPr id="215" name="【体育館・プール】&#10;一人当たり面積該当値テキスト">
          <a:extLst>
            <a:ext uri="{FF2B5EF4-FFF2-40B4-BE49-F238E27FC236}">
              <a16:creationId xmlns:a16="http://schemas.microsoft.com/office/drawing/2014/main" id="{00000000-0008-0000-0F00-0000D7000000}"/>
            </a:ext>
          </a:extLst>
        </xdr:cNvPr>
        <xdr:cNvSpPr txBox="1"/>
      </xdr:nvSpPr>
      <xdr:spPr>
        <a:xfrm>
          <a:off x="9258300" y="10402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30843</xdr:rowOff>
    </xdr:from>
    <xdr:to>
      <xdr:col>50</xdr:col>
      <xdr:colOff>165100</xdr:colOff>
      <xdr:row>62</xdr:row>
      <xdr:rowOff>132443</xdr:rowOff>
    </xdr:to>
    <xdr:sp macro="" textlink="">
      <xdr:nvSpPr>
        <xdr:cNvPr id="216" name="楕円 215">
          <a:extLst>
            <a:ext uri="{FF2B5EF4-FFF2-40B4-BE49-F238E27FC236}">
              <a16:creationId xmlns:a16="http://schemas.microsoft.com/office/drawing/2014/main" id="{00000000-0008-0000-0F00-0000D8000000}"/>
            </a:ext>
          </a:extLst>
        </xdr:cNvPr>
        <xdr:cNvSpPr/>
      </xdr:nvSpPr>
      <xdr:spPr>
        <a:xfrm>
          <a:off x="8445500" y="10424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81643</xdr:rowOff>
    </xdr:from>
    <xdr:to>
      <xdr:col>55</xdr:col>
      <xdr:colOff>0</xdr:colOff>
      <xdr:row>62</xdr:row>
      <xdr:rowOff>81643</xdr:rowOff>
    </xdr:to>
    <xdr:cxnSp macro="">
      <xdr:nvCxnSpPr>
        <xdr:cNvPr id="217" name="直線コネクタ 216">
          <a:extLst>
            <a:ext uri="{FF2B5EF4-FFF2-40B4-BE49-F238E27FC236}">
              <a16:creationId xmlns:a16="http://schemas.microsoft.com/office/drawing/2014/main" id="{00000000-0008-0000-0F00-0000D9000000}"/>
            </a:ext>
          </a:extLst>
        </xdr:cNvPr>
        <xdr:cNvCxnSpPr/>
      </xdr:nvCxnSpPr>
      <xdr:spPr>
        <a:xfrm>
          <a:off x="8496300" y="10475323"/>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41728</xdr:rowOff>
    </xdr:from>
    <xdr:to>
      <xdr:col>46</xdr:col>
      <xdr:colOff>38100</xdr:colOff>
      <xdr:row>62</xdr:row>
      <xdr:rowOff>143328</xdr:rowOff>
    </xdr:to>
    <xdr:sp macro="" textlink="">
      <xdr:nvSpPr>
        <xdr:cNvPr id="218" name="楕円 217">
          <a:extLst>
            <a:ext uri="{FF2B5EF4-FFF2-40B4-BE49-F238E27FC236}">
              <a16:creationId xmlns:a16="http://schemas.microsoft.com/office/drawing/2014/main" id="{00000000-0008-0000-0F00-0000DA000000}"/>
            </a:ext>
          </a:extLst>
        </xdr:cNvPr>
        <xdr:cNvSpPr/>
      </xdr:nvSpPr>
      <xdr:spPr>
        <a:xfrm>
          <a:off x="7670800" y="1043540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81643</xdr:rowOff>
    </xdr:from>
    <xdr:to>
      <xdr:col>50</xdr:col>
      <xdr:colOff>114300</xdr:colOff>
      <xdr:row>62</xdr:row>
      <xdr:rowOff>92528</xdr:rowOff>
    </xdr:to>
    <xdr:cxnSp macro="">
      <xdr:nvCxnSpPr>
        <xdr:cNvPr id="219" name="直線コネクタ 218">
          <a:extLst>
            <a:ext uri="{FF2B5EF4-FFF2-40B4-BE49-F238E27FC236}">
              <a16:creationId xmlns:a16="http://schemas.microsoft.com/office/drawing/2014/main" id="{00000000-0008-0000-0F00-0000DB000000}"/>
            </a:ext>
          </a:extLst>
        </xdr:cNvPr>
        <xdr:cNvCxnSpPr/>
      </xdr:nvCxnSpPr>
      <xdr:spPr>
        <a:xfrm flipV="1">
          <a:off x="7713980" y="10475323"/>
          <a:ext cx="78232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94542</xdr:rowOff>
    </xdr:from>
    <xdr:ext cx="469744" cy="259045"/>
    <xdr:sp macro="" textlink="">
      <xdr:nvSpPr>
        <xdr:cNvPr id="220" name="n_1aveValue【体育館・プール】&#10;一人当たり面積">
          <a:extLst>
            <a:ext uri="{FF2B5EF4-FFF2-40B4-BE49-F238E27FC236}">
              <a16:creationId xmlns:a16="http://schemas.microsoft.com/office/drawing/2014/main" id="{00000000-0008-0000-0F00-0000DC000000}"/>
            </a:ext>
          </a:extLst>
        </xdr:cNvPr>
        <xdr:cNvSpPr txBox="1"/>
      </xdr:nvSpPr>
      <xdr:spPr>
        <a:xfrm>
          <a:off x="8271587" y="10152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29227</xdr:rowOff>
    </xdr:from>
    <xdr:ext cx="469744" cy="259045"/>
    <xdr:sp macro="" textlink="">
      <xdr:nvSpPr>
        <xdr:cNvPr id="221" name="n_2aveValue【体育館・プール】&#10;一人当たり面積">
          <a:extLst>
            <a:ext uri="{FF2B5EF4-FFF2-40B4-BE49-F238E27FC236}">
              <a16:creationId xmlns:a16="http://schemas.microsoft.com/office/drawing/2014/main" id="{00000000-0008-0000-0F00-0000DD000000}"/>
            </a:ext>
          </a:extLst>
        </xdr:cNvPr>
        <xdr:cNvSpPr txBox="1"/>
      </xdr:nvSpPr>
      <xdr:spPr>
        <a:xfrm>
          <a:off x="7509587" y="1008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123570</xdr:rowOff>
    </xdr:from>
    <xdr:ext cx="469744" cy="259045"/>
    <xdr:sp macro="" textlink="">
      <xdr:nvSpPr>
        <xdr:cNvPr id="222" name="n_1mainValue【体育館・プール】&#10;一人当たり面積">
          <a:extLst>
            <a:ext uri="{FF2B5EF4-FFF2-40B4-BE49-F238E27FC236}">
              <a16:creationId xmlns:a16="http://schemas.microsoft.com/office/drawing/2014/main" id="{00000000-0008-0000-0F00-0000DE000000}"/>
            </a:ext>
          </a:extLst>
        </xdr:cNvPr>
        <xdr:cNvSpPr txBox="1"/>
      </xdr:nvSpPr>
      <xdr:spPr>
        <a:xfrm>
          <a:off x="8271587" y="10517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134455</xdr:rowOff>
    </xdr:from>
    <xdr:ext cx="469744" cy="259045"/>
    <xdr:sp macro="" textlink="">
      <xdr:nvSpPr>
        <xdr:cNvPr id="223" name="n_2mainValue【体育館・プール】&#10;一人当たり面積">
          <a:extLst>
            <a:ext uri="{FF2B5EF4-FFF2-40B4-BE49-F238E27FC236}">
              <a16:creationId xmlns:a16="http://schemas.microsoft.com/office/drawing/2014/main" id="{00000000-0008-0000-0F00-0000DF000000}"/>
            </a:ext>
          </a:extLst>
        </xdr:cNvPr>
        <xdr:cNvSpPr txBox="1"/>
      </xdr:nvSpPr>
      <xdr:spPr>
        <a:xfrm>
          <a:off x="7509587" y="10528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4" name="正方形/長方形 223">
          <a:extLst>
            <a:ext uri="{FF2B5EF4-FFF2-40B4-BE49-F238E27FC236}">
              <a16:creationId xmlns:a16="http://schemas.microsoft.com/office/drawing/2014/main" id="{00000000-0008-0000-0F00-0000E0000000}"/>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5" name="正方形/長方形 224">
          <a:extLst>
            <a:ext uri="{FF2B5EF4-FFF2-40B4-BE49-F238E27FC236}">
              <a16:creationId xmlns:a16="http://schemas.microsoft.com/office/drawing/2014/main" id="{00000000-0008-0000-0F00-0000E1000000}"/>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6" name="正方形/長方形 225">
          <a:extLst>
            <a:ext uri="{FF2B5EF4-FFF2-40B4-BE49-F238E27FC236}">
              <a16:creationId xmlns:a16="http://schemas.microsoft.com/office/drawing/2014/main" id="{00000000-0008-0000-0F00-0000E2000000}"/>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7" name="正方形/長方形 226">
          <a:extLst>
            <a:ext uri="{FF2B5EF4-FFF2-40B4-BE49-F238E27FC236}">
              <a16:creationId xmlns:a16="http://schemas.microsoft.com/office/drawing/2014/main" id="{00000000-0008-0000-0F00-0000E3000000}"/>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8" name="正方形/長方形 227">
          <a:extLst>
            <a:ext uri="{FF2B5EF4-FFF2-40B4-BE49-F238E27FC236}">
              <a16:creationId xmlns:a16="http://schemas.microsoft.com/office/drawing/2014/main" id="{00000000-0008-0000-0F00-0000E4000000}"/>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9" name="正方形/長方形 228">
          <a:extLst>
            <a:ext uri="{FF2B5EF4-FFF2-40B4-BE49-F238E27FC236}">
              <a16:creationId xmlns:a16="http://schemas.microsoft.com/office/drawing/2014/main" id="{00000000-0008-0000-0F00-0000E5000000}"/>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0" name="正方形/長方形 229">
          <a:extLst>
            <a:ext uri="{FF2B5EF4-FFF2-40B4-BE49-F238E27FC236}">
              <a16:creationId xmlns:a16="http://schemas.microsoft.com/office/drawing/2014/main" id="{00000000-0008-0000-0F00-0000E6000000}"/>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1" name="正方形/長方形 230">
          <a:extLst>
            <a:ext uri="{FF2B5EF4-FFF2-40B4-BE49-F238E27FC236}">
              <a16:creationId xmlns:a16="http://schemas.microsoft.com/office/drawing/2014/main" id="{00000000-0008-0000-0F00-0000E7000000}"/>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2" name="テキスト ボックス 231">
          <a:extLst>
            <a:ext uri="{FF2B5EF4-FFF2-40B4-BE49-F238E27FC236}">
              <a16:creationId xmlns:a16="http://schemas.microsoft.com/office/drawing/2014/main" id="{00000000-0008-0000-0F00-0000E8000000}"/>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3" name="直線コネクタ 232">
          <a:extLst>
            <a:ext uri="{FF2B5EF4-FFF2-40B4-BE49-F238E27FC236}">
              <a16:creationId xmlns:a16="http://schemas.microsoft.com/office/drawing/2014/main" id="{00000000-0008-0000-0F00-0000E9000000}"/>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34" name="テキスト ボックス 233">
          <a:extLst>
            <a:ext uri="{FF2B5EF4-FFF2-40B4-BE49-F238E27FC236}">
              <a16:creationId xmlns:a16="http://schemas.microsoft.com/office/drawing/2014/main" id="{00000000-0008-0000-0F00-0000EA000000}"/>
            </a:ext>
          </a:extLst>
        </xdr:cNvPr>
        <xdr:cNvSpPr txBox="1"/>
      </xdr:nvSpPr>
      <xdr:spPr>
        <a:xfrm>
          <a:off x="336081" y="147624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35" name="直線コネクタ 234">
          <a:extLst>
            <a:ext uri="{FF2B5EF4-FFF2-40B4-BE49-F238E27FC236}">
              <a16:creationId xmlns:a16="http://schemas.microsoft.com/office/drawing/2014/main" id="{00000000-0008-0000-0F00-0000EB000000}"/>
            </a:ext>
          </a:extLst>
        </xdr:cNvPr>
        <xdr:cNvCxnSpPr/>
      </xdr:nvCxnSpPr>
      <xdr:spPr>
        <a:xfrm>
          <a:off x="67056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36" name="テキスト ボックス 235">
          <a:extLst>
            <a:ext uri="{FF2B5EF4-FFF2-40B4-BE49-F238E27FC236}">
              <a16:creationId xmlns:a16="http://schemas.microsoft.com/office/drawing/2014/main" id="{00000000-0008-0000-0F00-0000EC000000}"/>
            </a:ext>
          </a:extLst>
        </xdr:cNvPr>
        <xdr:cNvSpPr txBox="1"/>
      </xdr:nvSpPr>
      <xdr:spPr>
        <a:xfrm>
          <a:off x="336081" y="1444354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37" name="直線コネクタ 236">
          <a:extLst>
            <a:ext uri="{FF2B5EF4-FFF2-40B4-BE49-F238E27FC236}">
              <a16:creationId xmlns:a16="http://schemas.microsoft.com/office/drawing/2014/main" id="{00000000-0008-0000-0F00-0000ED000000}"/>
            </a:ext>
          </a:extLst>
        </xdr:cNvPr>
        <xdr:cNvCxnSpPr/>
      </xdr:nvCxnSpPr>
      <xdr:spPr>
        <a:xfrm>
          <a:off x="67056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38" name="テキスト ボックス 237">
          <a:extLst>
            <a:ext uri="{FF2B5EF4-FFF2-40B4-BE49-F238E27FC236}">
              <a16:creationId xmlns:a16="http://schemas.microsoft.com/office/drawing/2014/main" id="{00000000-0008-0000-0F00-0000EE000000}"/>
            </a:ext>
          </a:extLst>
        </xdr:cNvPr>
        <xdr:cNvSpPr txBox="1"/>
      </xdr:nvSpPr>
      <xdr:spPr>
        <a:xfrm>
          <a:off x="33608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39" name="直線コネクタ 238">
          <a:extLst>
            <a:ext uri="{FF2B5EF4-FFF2-40B4-BE49-F238E27FC236}">
              <a16:creationId xmlns:a16="http://schemas.microsoft.com/office/drawing/2014/main" id="{00000000-0008-0000-0F00-0000EF000000}"/>
            </a:ext>
          </a:extLst>
        </xdr:cNvPr>
        <xdr:cNvCxnSpPr/>
      </xdr:nvCxnSpPr>
      <xdr:spPr>
        <a:xfrm>
          <a:off x="67056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40" name="テキスト ボックス 239">
          <a:extLst>
            <a:ext uri="{FF2B5EF4-FFF2-40B4-BE49-F238E27FC236}">
              <a16:creationId xmlns:a16="http://schemas.microsoft.com/office/drawing/2014/main" id="{00000000-0008-0000-0F00-0000F0000000}"/>
            </a:ext>
          </a:extLst>
        </xdr:cNvPr>
        <xdr:cNvSpPr txBox="1"/>
      </xdr:nvSpPr>
      <xdr:spPr>
        <a:xfrm>
          <a:off x="33608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41" name="直線コネクタ 240">
          <a:extLst>
            <a:ext uri="{FF2B5EF4-FFF2-40B4-BE49-F238E27FC236}">
              <a16:creationId xmlns:a16="http://schemas.microsoft.com/office/drawing/2014/main" id="{00000000-0008-0000-0F00-0000F1000000}"/>
            </a:ext>
          </a:extLst>
        </xdr:cNvPr>
        <xdr:cNvCxnSpPr/>
      </xdr:nvCxnSpPr>
      <xdr:spPr>
        <a:xfrm>
          <a:off x="67056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42" name="テキスト ボックス 241">
          <a:extLst>
            <a:ext uri="{FF2B5EF4-FFF2-40B4-BE49-F238E27FC236}">
              <a16:creationId xmlns:a16="http://schemas.microsoft.com/office/drawing/2014/main" id="{00000000-0008-0000-0F00-0000F2000000}"/>
            </a:ext>
          </a:extLst>
        </xdr:cNvPr>
        <xdr:cNvSpPr txBox="1"/>
      </xdr:nvSpPr>
      <xdr:spPr>
        <a:xfrm>
          <a:off x="33608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43" name="直線コネクタ 242">
          <a:extLst>
            <a:ext uri="{FF2B5EF4-FFF2-40B4-BE49-F238E27FC236}">
              <a16:creationId xmlns:a16="http://schemas.microsoft.com/office/drawing/2014/main" id="{00000000-0008-0000-0F00-0000F3000000}"/>
            </a:ext>
          </a:extLst>
        </xdr:cNvPr>
        <xdr:cNvCxnSpPr/>
      </xdr:nvCxnSpPr>
      <xdr:spPr>
        <a:xfrm>
          <a:off x="67056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44" name="テキスト ボックス 243">
          <a:extLst>
            <a:ext uri="{FF2B5EF4-FFF2-40B4-BE49-F238E27FC236}">
              <a16:creationId xmlns:a16="http://schemas.microsoft.com/office/drawing/2014/main" id="{00000000-0008-0000-0F00-0000F4000000}"/>
            </a:ext>
          </a:extLst>
        </xdr:cNvPr>
        <xdr:cNvSpPr txBox="1"/>
      </xdr:nvSpPr>
      <xdr:spPr>
        <a:xfrm>
          <a:off x="33608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45" name="直線コネクタ 244">
          <a:extLst>
            <a:ext uri="{FF2B5EF4-FFF2-40B4-BE49-F238E27FC236}">
              <a16:creationId xmlns:a16="http://schemas.microsoft.com/office/drawing/2014/main" id="{00000000-0008-0000-0F00-0000F5000000}"/>
            </a:ext>
          </a:extLst>
        </xdr:cNvPr>
        <xdr:cNvCxnSpPr/>
      </xdr:nvCxnSpPr>
      <xdr:spPr>
        <a:xfrm>
          <a:off x="67056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46" name="テキスト ボックス 245">
          <a:extLst>
            <a:ext uri="{FF2B5EF4-FFF2-40B4-BE49-F238E27FC236}">
              <a16:creationId xmlns:a16="http://schemas.microsoft.com/office/drawing/2014/main" id="{00000000-0008-0000-0F00-0000F6000000}"/>
            </a:ext>
          </a:extLst>
        </xdr:cNvPr>
        <xdr:cNvSpPr txBox="1"/>
      </xdr:nvSpPr>
      <xdr:spPr>
        <a:xfrm>
          <a:off x="336081" y="1284878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7" name="直線コネクタ 246">
          <a:extLst>
            <a:ext uri="{FF2B5EF4-FFF2-40B4-BE49-F238E27FC236}">
              <a16:creationId xmlns:a16="http://schemas.microsoft.com/office/drawing/2014/main" id="{00000000-0008-0000-0F00-0000F7000000}"/>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48" name="テキスト ボックス 247">
          <a:extLst>
            <a:ext uri="{FF2B5EF4-FFF2-40B4-BE49-F238E27FC236}">
              <a16:creationId xmlns:a16="http://schemas.microsoft.com/office/drawing/2014/main" id="{00000000-0008-0000-0F00-0000F8000000}"/>
            </a:ext>
          </a:extLst>
        </xdr:cNvPr>
        <xdr:cNvSpPr txBox="1"/>
      </xdr:nvSpPr>
      <xdr:spPr>
        <a:xfrm>
          <a:off x="336081" y="125298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9" name="【福祉施設】&#10;有形固定資産減価償却率グラフ枠">
          <a:extLst>
            <a:ext uri="{FF2B5EF4-FFF2-40B4-BE49-F238E27FC236}">
              <a16:creationId xmlns:a16="http://schemas.microsoft.com/office/drawing/2014/main" id="{00000000-0008-0000-0F00-0000F9000000}"/>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70757</xdr:rowOff>
    </xdr:from>
    <xdr:to>
      <xdr:col>24</xdr:col>
      <xdr:colOff>62865</xdr:colOff>
      <xdr:row>86</xdr:row>
      <xdr:rowOff>67492</xdr:rowOff>
    </xdr:to>
    <xdr:cxnSp macro="">
      <xdr:nvCxnSpPr>
        <xdr:cNvPr id="250" name="直線コネクタ 249">
          <a:extLst>
            <a:ext uri="{FF2B5EF4-FFF2-40B4-BE49-F238E27FC236}">
              <a16:creationId xmlns:a16="http://schemas.microsoft.com/office/drawing/2014/main" id="{00000000-0008-0000-0F00-0000FA000000}"/>
            </a:ext>
          </a:extLst>
        </xdr:cNvPr>
        <xdr:cNvCxnSpPr/>
      </xdr:nvCxnSpPr>
      <xdr:spPr>
        <a:xfrm flipV="1">
          <a:off x="4086225" y="13146677"/>
          <a:ext cx="0" cy="1337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71319</xdr:rowOff>
    </xdr:from>
    <xdr:ext cx="405111" cy="259045"/>
    <xdr:sp macro="" textlink="">
      <xdr:nvSpPr>
        <xdr:cNvPr id="251" name="【福祉施設】&#10;有形固定資産減価償却率最小値テキスト">
          <a:extLst>
            <a:ext uri="{FF2B5EF4-FFF2-40B4-BE49-F238E27FC236}">
              <a16:creationId xmlns:a16="http://schemas.microsoft.com/office/drawing/2014/main" id="{00000000-0008-0000-0F00-0000FB000000}"/>
            </a:ext>
          </a:extLst>
        </xdr:cNvPr>
        <xdr:cNvSpPr txBox="1"/>
      </xdr:nvSpPr>
      <xdr:spPr>
        <a:xfrm>
          <a:off x="4124960" y="14488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67492</xdr:rowOff>
    </xdr:from>
    <xdr:to>
      <xdr:col>24</xdr:col>
      <xdr:colOff>152400</xdr:colOff>
      <xdr:row>86</xdr:row>
      <xdr:rowOff>67492</xdr:rowOff>
    </xdr:to>
    <xdr:cxnSp macro="">
      <xdr:nvCxnSpPr>
        <xdr:cNvPr id="252" name="直線コネクタ 251">
          <a:extLst>
            <a:ext uri="{FF2B5EF4-FFF2-40B4-BE49-F238E27FC236}">
              <a16:creationId xmlns:a16="http://schemas.microsoft.com/office/drawing/2014/main" id="{00000000-0008-0000-0F00-0000FC000000}"/>
            </a:ext>
          </a:extLst>
        </xdr:cNvPr>
        <xdr:cNvCxnSpPr/>
      </xdr:nvCxnSpPr>
      <xdr:spPr>
        <a:xfrm>
          <a:off x="4020820" y="1448453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17434</xdr:rowOff>
    </xdr:from>
    <xdr:ext cx="405111" cy="259045"/>
    <xdr:sp macro="" textlink="">
      <xdr:nvSpPr>
        <xdr:cNvPr id="253" name="【福祉施設】&#10;有形固定資産減価償却率最大値テキスト">
          <a:extLst>
            <a:ext uri="{FF2B5EF4-FFF2-40B4-BE49-F238E27FC236}">
              <a16:creationId xmlns:a16="http://schemas.microsoft.com/office/drawing/2014/main" id="{00000000-0008-0000-0F00-0000FD000000}"/>
            </a:ext>
          </a:extLst>
        </xdr:cNvPr>
        <xdr:cNvSpPr txBox="1"/>
      </xdr:nvSpPr>
      <xdr:spPr>
        <a:xfrm>
          <a:off x="4124960" y="12925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70757</xdr:rowOff>
    </xdr:from>
    <xdr:to>
      <xdr:col>24</xdr:col>
      <xdr:colOff>152400</xdr:colOff>
      <xdr:row>78</xdr:row>
      <xdr:rowOff>70757</xdr:rowOff>
    </xdr:to>
    <xdr:cxnSp macro="">
      <xdr:nvCxnSpPr>
        <xdr:cNvPr id="254" name="直線コネクタ 253">
          <a:extLst>
            <a:ext uri="{FF2B5EF4-FFF2-40B4-BE49-F238E27FC236}">
              <a16:creationId xmlns:a16="http://schemas.microsoft.com/office/drawing/2014/main" id="{00000000-0008-0000-0F00-0000FE000000}"/>
            </a:ext>
          </a:extLst>
        </xdr:cNvPr>
        <xdr:cNvCxnSpPr/>
      </xdr:nvCxnSpPr>
      <xdr:spPr>
        <a:xfrm>
          <a:off x="4020820" y="1314667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5278</xdr:rowOff>
    </xdr:from>
    <xdr:ext cx="405111" cy="259045"/>
    <xdr:sp macro="" textlink="">
      <xdr:nvSpPr>
        <xdr:cNvPr id="255" name="【福祉施設】&#10;有形固定資産減価償却率平均値テキスト">
          <a:extLst>
            <a:ext uri="{FF2B5EF4-FFF2-40B4-BE49-F238E27FC236}">
              <a16:creationId xmlns:a16="http://schemas.microsoft.com/office/drawing/2014/main" id="{00000000-0008-0000-0F00-0000FF000000}"/>
            </a:ext>
          </a:extLst>
        </xdr:cNvPr>
        <xdr:cNvSpPr txBox="1"/>
      </xdr:nvSpPr>
      <xdr:spPr>
        <a:xfrm>
          <a:off x="4124960" y="137517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153851</xdr:rowOff>
    </xdr:from>
    <xdr:to>
      <xdr:col>24</xdr:col>
      <xdr:colOff>114300</xdr:colOff>
      <xdr:row>83</xdr:row>
      <xdr:rowOff>84001</xdr:rowOff>
    </xdr:to>
    <xdr:sp macro="" textlink="">
      <xdr:nvSpPr>
        <xdr:cNvPr id="256" name="フローチャート: 判断 255">
          <a:extLst>
            <a:ext uri="{FF2B5EF4-FFF2-40B4-BE49-F238E27FC236}">
              <a16:creationId xmlns:a16="http://schemas.microsoft.com/office/drawing/2014/main" id="{00000000-0008-0000-0F00-000000010000}"/>
            </a:ext>
          </a:extLst>
        </xdr:cNvPr>
        <xdr:cNvSpPr/>
      </xdr:nvSpPr>
      <xdr:spPr>
        <a:xfrm>
          <a:off x="4036060" y="1390033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1995</xdr:rowOff>
    </xdr:from>
    <xdr:to>
      <xdr:col>20</xdr:col>
      <xdr:colOff>38100</xdr:colOff>
      <xdr:row>83</xdr:row>
      <xdr:rowOff>103595</xdr:rowOff>
    </xdr:to>
    <xdr:sp macro="" textlink="">
      <xdr:nvSpPr>
        <xdr:cNvPr id="257" name="フローチャート: 判断 256">
          <a:extLst>
            <a:ext uri="{FF2B5EF4-FFF2-40B4-BE49-F238E27FC236}">
              <a16:creationId xmlns:a16="http://schemas.microsoft.com/office/drawing/2014/main" id="{00000000-0008-0000-0F00-000001010000}"/>
            </a:ext>
          </a:extLst>
        </xdr:cNvPr>
        <xdr:cNvSpPr/>
      </xdr:nvSpPr>
      <xdr:spPr>
        <a:xfrm>
          <a:off x="3312160" y="1391611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130992</xdr:rowOff>
    </xdr:from>
    <xdr:to>
      <xdr:col>15</xdr:col>
      <xdr:colOff>101600</xdr:colOff>
      <xdr:row>83</xdr:row>
      <xdr:rowOff>61142</xdr:rowOff>
    </xdr:to>
    <xdr:sp macro="" textlink="">
      <xdr:nvSpPr>
        <xdr:cNvPr id="258" name="フローチャート: 判断 257">
          <a:extLst>
            <a:ext uri="{FF2B5EF4-FFF2-40B4-BE49-F238E27FC236}">
              <a16:creationId xmlns:a16="http://schemas.microsoft.com/office/drawing/2014/main" id="{00000000-0008-0000-0F00-000002010000}"/>
            </a:ext>
          </a:extLst>
        </xdr:cNvPr>
        <xdr:cNvSpPr/>
      </xdr:nvSpPr>
      <xdr:spPr>
        <a:xfrm>
          <a:off x="2514600" y="1387747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9" name="テキスト ボックス 258">
          <a:extLst>
            <a:ext uri="{FF2B5EF4-FFF2-40B4-BE49-F238E27FC236}">
              <a16:creationId xmlns:a16="http://schemas.microsoft.com/office/drawing/2014/main" id="{00000000-0008-0000-0F00-000003010000}"/>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0" name="テキスト ボックス 259">
          <a:extLst>
            <a:ext uri="{FF2B5EF4-FFF2-40B4-BE49-F238E27FC236}">
              <a16:creationId xmlns:a16="http://schemas.microsoft.com/office/drawing/2014/main" id="{00000000-0008-0000-0F00-000004010000}"/>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1" name="テキスト ボックス 260">
          <a:extLst>
            <a:ext uri="{FF2B5EF4-FFF2-40B4-BE49-F238E27FC236}">
              <a16:creationId xmlns:a16="http://schemas.microsoft.com/office/drawing/2014/main" id="{00000000-0008-0000-0F00-000005010000}"/>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2" name="テキスト ボックス 261">
          <a:extLst>
            <a:ext uri="{FF2B5EF4-FFF2-40B4-BE49-F238E27FC236}">
              <a16:creationId xmlns:a16="http://schemas.microsoft.com/office/drawing/2014/main" id="{00000000-0008-0000-0F00-000006010000}"/>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3" name="テキスト ボックス 262">
          <a:extLst>
            <a:ext uri="{FF2B5EF4-FFF2-40B4-BE49-F238E27FC236}">
              <a16:creationId xmlns:a16="http://schemas.microsoft.com/office/drawing/2014/main" id="{00000000-0008-0000-0F00-000007010000}"/>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16692</xdr:rowOff>
    </xdr:from>
    <xdr:to>
      <xdr:col>24</xdr:col>
      <xdr:colOff>114300</xdr:colOff>
      <xdr:row>86</xdr:row>
      <xdr:rowOff>118292</xdr:rowOff>
    </xdr:to>
    <xdr:sp macro="" textlink="">
      <xdr:nvSpPr>
        <xdr:cNvPr id="264" name="楕円 263">
          <a:extLst>
            <a:ext uri="{FF2B5EF4-FFF2-40B4-BE49-F238E27FC236}">
              <a16:creationId xmlns:a16="http://schemas.microsoft.com/office/drawing/2014/main" id="{00000000-0008-0000-0F00-000008010000}"/>
            </a:ext>
          </a:extLst>
        </xdr:cNvPr>
        <xdr:cNvSpPr/>
      </xdr:nvSpPr>
      <xdr:spPr>
        <a:xfrm>
          <a:off x="4036060" y="14433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103069</xdr:rowOff>
    </xdr:from>
    <xdr:ext cx="405111" cy="259045"/>
    <xdr:sp macro="" textlink="">
      <xdr:nvSpPr>
        <xdr:cNvPr id="265" name="【福祉施設】&#10;有形固定資産減価償却率該当値テキスト">
          <a:extLst>
            <a:ext uri="{FF2B5EF4-FFF2-40B4-BE49-F238E27FC236}">
              <a16:creationId xmlns:a16="http://schemas.microsoft.com/office/drawing/2014/main" id="{00000000-0008-0000-0F00-000009010000}"/>
            </a:ext>
          </a:extLst>
        </xdr:cNvPr>
        <xdr:cNvSpPr txBox="1"/>
      </xdr:nvSpPr>
      <xdr:spPr>
        <a:xfrm>
          <a:off x="4124960" y="14352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88537</xdr:rowOff>
    </xdr:from>
    <xdr:to>
      <xdr:col>20</xdr:col>
      <xdr:colOff>38100</xdr:colOff>
      <xdr:row>87</xdr:row>
      <xdr:rowOff>18687</xdr:rowOff>
    </xdr:to>
    <xdr:sp macro="" textlink="">
      <xdr:nvSpPr>
        <xdr:cNvPr id="266" name="楕円 265">
          <a:extLst>
            <a:ext uri="{FF2B5EF4-FFF2-40B4-BE49-F238E27FC236}">
              <a16:creationId xmlns:a16="http://schemas.microsoft.com/office/drawing/2014/main" id="{00000000-0008-0000-0F00-00000A010000}"/>
            </a:ext>
          </a:extLst>
        </xdr:cNvPr>
        <xdr:cNvSpPr/>
      </xdr:nvSpPr>
      <xdr:spPr>
        <a:xfrm>
          <a:off x="3312160" y="1450557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67492</xdr:rowOff>
    </xdr:from>
    <xdr:to>
      <xdr:col>24</xdr:col>
      <xdr:colOff>63500</xdr:colOff>
      <xdr:row>86</xdr:row>
      <xdr:rowOff>139337</xdr:rowOff>
    </xdr:to>
    <xdr:cxnSp macro="">
      <xdr:nvCxnSpPr>
        <xdr:cNvPr id="267" name="直線コネクタ 266">
          <a:extLst>
            <a:ext uri="{FF2B5EF4-FFF2-40B4-BE49-F238E27FC236}">
              <a16:creationId xmlns:a16="http://schemas.microsoft.com/office/drawing/2014/main" id="{00000000-0008-0000-0F00-00000B010000}"/>
            </a:ext>
          </a:extLst>
        </xdr:cNvPr>
        <xdr:cNvCxnSpPr/>
      </xdr:nvCxnSpPr>
      <xdr:spPr>
        <a:xfrm flipV="1">
          <a:off x="3355340" y="14484532"/>
          <a:ext cx="73152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86</xdr:row>
      <xdr:rowOff>157118</xdr:rowOff>
    </xdr:from>
    <xdr:to>
      <xdr:col>15</xdr:col>
      <xdr:colOff>101600</xdr:colOff>
      <xdr:row>87</xdr:row>
      <xdr:rowOff>87268</xdr:rowOff>
    </xdr:to>
    <xdr:sp macro="" textlink="">
      <xdr:nvSpPr>
        <xdr:cNvPr id="268" name="楕円 267">
          <a:extLst>
            <a:ext uri="{FF2B5EF4-FFF2-40B4-BE49-F238E27FC236}">
              <a16:creationId xmlns:a16="http://schemas.microsoft.com/office/drawing/2014/main" id="{00000000-0008-0000-0F00-00000C010000}"/>
            </a:ext>
          </a:extLst>
        </xdr:cNvPr>
        <xdr:cNvSpPr/>
      </xdr:nvSpPr>
      <xdr:spPr>
        <a:xfrm>
          <a:off x="2514600" y="1457415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139337</xdr:rowOff>
    </xdr:from>
    <xdr:to>
      <xdr:col>19</xdr:col>
      <xdr:colOff>177800</xdr:colOff>
      <xdr:row>87</xdr:row>
      <xdr:rowOff>36468</xdr:rowOff>
    </xdr:to>
    <xdr:cxnSp macro="">
      <xdr:nvCxnSpPr>
        <xdr:cNvPr id="269" name="直線コネクタ 268">
          <a:extLst>
            <a:ext uri="{FF2B5EF4-FFF2-40B4-BE49-F238E27FC236}">
              <a16:creationId xmlns:a16="http://schemas.microsoft.com/office/drawing/2014/main" id="{00000000-0008-0000-0F00-00000D010000}"/>
            </a:ext>
          </a:extLst>
        </xdr:cNvPr>
        <xdr:cNvCxnSpPr/>
      </xdr:nvCxnSpPr>
      <xdr:spPr>
        <a:xfrm flipV="1">
          <a:off x="2565400" y="14556377"/>
          <a:ext cx="789940" cy="64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120122</xdr:rowOff>
    </xdr:from>
    <xdr:ext cx="405111" cy="259045"/>
    <xdr:sp macro="" textlink="">
      <xdr:nvSpPr>
        <xdr:cNvPr id="270" name="n_1aveValue【福祉施設】&#10;有形固定資産減価償却率">
          <a:extLst>
            <a:ext uri="{FF2B5EF4-FFF2-40B4-BE49-F238E27FC236}">
              <a16:creationId xmlns:a16="http://schemas.microsoft.com/office/drawing/2014/main" id="{00000000-0008-0000-0F00-00000E010000}"/>
            </a:ext>
          </a:extLst>
        </xdr:cNvPr>
        <xdr:cNvSpPr txBox="1"/>
      </xdr:nvSpPr>
      <xdr:spPr>
        <a:xfrm>
          <a:off x="3170564" y="13698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77669</xdr:rowOff>
    </xdr:from>
    <xdr:ext cx="405111" cy="259045"/>
    <xdr:sp macro="" textlink="">
      <xdr:nvSpPr>
        <xdr:cNvPr id="271" name="n_2aveValue【福祉施設】&#10;有形固定資産減価償却率">
          <a:extLst>
            <a:ext uri="{FF2B5EF4-FFF2-40B4-BE49-F238E27FC236}">
              <a16:creationId xmlns:a16="http://schemas.microsoft.com/office/drawing/2014/main" id="{00000000-0008-0000-0F00-00000F010000}"/>
            </a:ext>
          </a:extLst>
        </xdr:cNvPr>
        <xdr:cNvSpPr txBox="1"/>
      </xdr:nvSpPr>
      <xdr:spPr>
        <a:xfrm>
          <a:off x="2385704" y="13656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87</xdr:row>
      <xdr:rowOff>9814</xdr:rowOff>
    </xdr:from>
    <xdr:ext cx="405111" cy="259045"/>
    <xdr:sp macro="" textlink="">
      <xdr:nvSpPr>
        <xdr:cNvPr id="272" name="n_1mainValue【福祉施設】&#10;有形固定資産減価償却率">
          <a:extLst>
            <a:ext uri="{FF2B5EF4-FFF2-40B4-BE49-F238E27FC236}">
              <a16:creationId xmlns:a16="http://schemas.microsoft.com/office/drawing/2014/main" id="{00000000-0008-0000-0F00-000010010000}"/>
            </a:ext>
          </a:extLst>
        </xdr:cNvPr>
        <xdr:cNvSpPr txBox="1"/>
      </xdr:nvSpPr>
      <xdr:spPr>
        <a:xfrm>
          <a:off x="3170564" y="14594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87</xdr:row>
      <xdr:rowOff>78395</xdr:rowOff>
    </xdr:from>
    <xdr:ext cx="405111" cy="259045"/>
    <xdr:sp macro="" textlink="">
      <xdr:nvSpPr>
        <xdr:cNvPr id="273" name="n_2mainValue【福祉施設】&#10;有形固定資産減価償却率">
          <a:extLst>
            <a:ext uri="{FF2B5EF4-FFF2-40B4-BE49-F238E27FC236}">
              <a16:creationId xmlns:a16="http://schemas.microsoft.com/office/drawing/2014/main" id="{00000000-0008-0000-0F00-000011010000}"/>
            </a:ext>
          </a:extLst>
        </xdr:cNvPr>
        <xdr:cNvSpPr txBox="1"/>
      </xdr:nvSpPr>
      <xdr:spPr>
        <a:xfrm>
          <a:off x="2385704" y="14663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4" name="正方形/長方形 273">
          <a:extLst>
            <a:ext uri="{FF2B5EF4-FFF2-40B4-BE49-F238E27FC236}">
              <a16:creationId xmlns:a16="http://schemas.microsoft.com/office/drawing/2014/main" id="{00000000-0008-0000-0F00-000012010000}"/>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5" name="正方形/長方形 274">
          <a:extLst>
            <a:ext uri="{FF2B5EF4-FFF2-40B4-BE49-F238E27FC236}">
              <a16:creationId xmlns:a16="http://schemas.microsoft.com/office/drawing/2014/main" id="{00000000-0008-0000-0F00-000013010000}"/>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6" name="正方形/長方形 275">
          <a:extLst>
            <a:ext uri="{FF2B5EF4-FFF2-40B4-BE49-F238E27FC236}">
              <a16:creationId xmlns:a16="http://schemas.microsoft.com/office/drawing/2014/main" id="{00000000-0008-0000-0F00-000014010000}"/>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7" name="正方形/長方形 276">
          <a:extLst>
            <a:ext uri="{FF2B5EF4-FFF2-40B4-BE49-F238E27FC236}">
              <a16:creationId xmlns:a16="http://schemas.microsoft.com/office/drawing/2014/main" id="{00000000-0008-0000-0F00-000015010000}"/>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8" name="正方形/長方形 277">
          <a:extLst>
            <a:ext uri="{FF2B5EF4-FFF2-40B4-BE49-F238E27FC236}">
              <a16:creationId xmlns:a16="http://schemas.microsoft.com/office/drawing/2014/main" id="{00000000-0008-0000-0F00-000016010000}"/>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9" name="正方形/長方形 278">
          <a:extLst>
            <a:ext uri="{FF2B5EF4-FFF2-40B4-BE49-F238E27FC236}">
              <a16:creationId xmlns:a16="http://schemas.microsoft.com/office/drawing/2014/main" id="{00000000-0008-0000-0F00-000017010000}"/>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0" name="正方形/長方形 279">
          <a:extLst>
            <a:ext uri="{FF2B5EF4-FFF2-40B4-BE49-F238E27FC236}">
              <a16:creationId xmlns:a16="http://schemas.microsoft.com/office/drawing/2014/main" id="{00000000-0008-0000-0F00-000018010000}"/>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1" name="正方形/長方形 280">
          <a:extLst>
            <a:ext uri="{FF2B5EF4-FFF2-40B4-BE49-F238E27FC236}">
              <a16:creationId xmlns:a16="http://schemas.microsoft.com/office/drawing/2014/main" id="{00000000-0008-0000-0F00-000019010000}"/>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2" name="テキスト ボックス 281">
          <a:extLst>
            <a:ext uri="{FF2B5EF4-FFF2-40B4-BE49-F238E27FC236}">
              <a16:creationId xmlns:a16="http://schemas.microsoft.com/office/drawing/2014/main" id="{00000000-0008-0000-0F00-00001A010000}"/>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3" name="直線コネクタ 282">
          <a:extLst>
            <a:ext uri="{FF2B5EF4-FFF2-40B4-BE49-F238E27FC236}">
              <a16:creationId xmlns:a16="http://schemas.microsoft.com/office/drawing/2014/main" id="{00000000-0008-0000-0F00-00001B010000}"/>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84" name="直線コネクタ 283">
          <a:extLst>
            <a:ext uri="{FF2B5EF4-FFF2-40B4-BE49-F238E27FC236}">
              <a16:creationId xmlns:a16="http://schemas.microsoft.com/office/drawing/2014/main" id="{00000000-0008-0000-0F00-00001C010000}"/>
            </a:ext>
          </a:extLst>
        </xdr:cNvPr>
        <xdr:cNvCxnSpPr/>
      </xdr:nvCxnSpPr>
      <xdr:spPr>
        <a:xfrm>
          <a:off x="5826760" y="14585769"/>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85" name="テキスト ボックス 284">
          <a:extLst>
            <a:ext uri="{FF2B5EF4-FFF2-40B4-BE49-F238E27FC236}">
              <a16:creationId xmlns:a16="http://schemas.microsoft.com/office/drawing/2014/main" id="{00000000-0008-0000-0F00-00001D010000}"/>
            </a:ext>
          </a:extLst>
        </xdr:cNvPr>
        <xdr:cNvSpPr txBox="1"/>
      </xdr:nvSpPr>
      <xdr:spPr>
        <a:xfrm>
          <a:off x="54053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86" name="直線コネクタ 285">
          <a:extLst>
            <a:ext uri="{FF2B5EF4-FFF2-40B4-BE49-F238E27FC236}">
              <a16:creationId xmlns:a16="http://schemas.microsoft.com/office/drawing/2014/main" id="{00000000-0008-0000-0F00-00001E010000}"/>
            </a:ext>
          </a:extLst>
        </xdr:cNvPr>
        <xdr:cNvCxnSpPr/>
      </xdr:nvCxnSpPr>
      <xdr:spPr>
        <a:xfrm>
          <a:off x="5826760" y="1426300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87" name="テキスト ボックス 286">
          <a:extLst>
            <a:ext uri="{FF2B5EF4-FFF2-40B4-BE49-F238E27FC236}">
              <a16:creationId xmlns:a16="http://schemas.microsoft.com/office/drawing/2014/main" id="{00000000-0008-0000-0F00-00001F010000}"/>
            </a:ext>
          </a:extLst>
        </xdr:cNvPr>
        <xdr:cNvSpPr txBox="1"/>
      </xdr:nvSpPr>
      <xdr:spPr>
        <a:xfrm>
          <a:off x="5405301" y="1412459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88" name="直線コネクタ 287">
          <a:extLst>
            <a:ext uri="{FF2B5EF4-FFF2-40B4-BE49-F238E27FC236}">
              <a16:creationId xmlns:a16="http://schemas.microsoft.com/office/drawing/2014/main" id="{00000000-0008-0000-0F00-000020010000}"/>
            </a:ext>
          </a:extLst>
        </xdr:cNvPr>
        <xdr:cNvCxnSpPr/>
      </xdr:nvCxnSpPr>
      <xdr:spPr>
        <a:xfrm>
          <a:off x="5826760" y="13944056"/>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89" name="テキスト ボックス 288">
          <a:extLst>
            <a:ext uri="{FF2B5EF4-FFF2-40B4-BE49-F238E27FC236}">
              <a16:creationId xmlns:a16="http://schemas.microsoft.com/office/drawing/2014/main" id="{00000000-0008-0000-0F00-000021010000}"/>
            </a:ext>
          </a:extLst>
        </xdr:cNvPr>
        <xdr:cNvSpPr txBox="1"/>
      </xdr:nvSpPr>
      <xdr:spPr>
        <a:xfrm>
          <a:off x="5405301" y="138056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90" name="直線コネクタ 289">
          <a:extLst>
            <a:ext uri="{FF2B5EF4-FFF2-40B4-BE49-F238E27FC236}">
              <a16:creationId xmlns:a16="http://schemas.microsoft.com/office/drawing/2014/main" id="{00000000-0008-0000-0F00-000022010000}"/>
            </a:ext>
          </a:extLst>
        </xdr:cNvPr>
        <xdr:cNvCxnSpPr/>
      </xdr:nvCxnSpPr>
      <xdr:spPr>
        <a:xfrm>
          <a:off x="5826760" y="1362510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91" name="テキスト ボックス 290">
          <a:extLst>
            <a:ext uri="{FF2B5EF4-FFF2-40B4-BE49-F238E27FC236}">
              <a16:creationId xmlns:a16="http://schemas.microsoft.com/office/drawing/2014/main" id="{00000000-0008-0000-0F00-000023010000}"/>
            </a:ext>
          </a:extLst>
        </xdr:cNvPr>
        <xdr:cNvSpPr txBox="1"/>
      </xdr:nvSpPr>
      <xdr:spPr>
        <a:xfrm>
          <a:off x="5405301" y="134866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92" name="直線コネクタ 291">
          <a:extLst>
            <a:ext uri="{FF2B5EF4-FFF2-40B4-BE49-F238E27FC236}">
              <a16:creationId xmlns:a16="http://schemas.microsoft.com/office/drawing/2014/main" id="{00000000-0008-0000-0F00-000024010000}"/>
            </a:ext>
          </a:extLst>
        </xdr:cNvPr>
        <xdr:cNvCxnSpPr/>
      </xdr:nvCxnSpPr>
      <xdr:spPr>
        <a:xfrm>
          <a:off x="5826760" y="1330615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93" name="テキスト ボックス 292">
          <a:extLst>
            <a:ext uri="{FF2B5EF4-FFF2-40B4-BE49-F238E27FC236}">
              <a16:creationId xmlns:a16="http://schemas.microsoft.com/office/drawing/2014/main" id="{00000000-0008-0000-0F00-000025010000}"/>
            </a:ext>
          </a:extLst>
        </xdr:cNvPr>
        <xdr:cNvSpPr txBox="1"/>
      </xdr:nvSpPr>
      <xdr:spPr>
        <a:xfrm>
          <a:off x="5405301" y="1316774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94" name="直線コネクタ 293">
          <a:extLst>
            <a:ext uri="{FF2B5EF4-FFF2-40B4-BE49-F238E27FC236}">
              <a16:creationId xmlns:a16="http://schemas.microsoft.com/office/drawing/2014/main" id="{00000000-0008-0000-0F00-000026010000}"/>
            </a:ext>
          </a:extLst>
        </xdr:cNvPr>
        <xdr:cNvCxnSpPr/>
      </xdr:nvCxnSpPr>
      <xdr:spPr>
        <a:xfrm>
          <a:off x="5826760" y="12987201"/>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95" name="テキスト ボックス 294">
          <a:extLst>
            <a:ext uri="{FF2B5EF4-FFF2-40B4-BE49-F238E27FC236}">
              <a16:creationId xmlns:a16="http://schemas.microsoft.com/office/drawing/2014/main" id="{00000000-0008-0000-0F00-000027010000}"/>
            </a:ext>
          </a:extLst>
        </xdr:cNvPr>
        <xdr:cNvSpPr txBox="1"/>
      </xdr:nvSpPr>
      <xdr:spPr>
        <a:xfrm>
          <a:off x="540530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6" name="直線コネクタ 295">
          <a:extLst>
            <a:ext uri="{FF2B5EF4-FFF2-40B4-BE49-F238E27FC236}">
              <a16:creationId xmlns:a16="http://schemas.microsoft.com/office/drawing/2014/main" id="{00000000-0008-0000-0F00-000028010000}"/>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7" name="テキスト ボックス 296">
          <a:extLst>
            <a:ext uri="{FF2B5EF4-FFF2-40B4-BE49-F238E27FC236}">
              <a16:creationId xmlns:a16="http://schemas.microsoft.com/office/drawing/2014/main" id="{00000000-0008-0000-0F00-000029010000}"/>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8" name="【福祉施設】&#10;一人当たり面積グラフ枠">
          <a:extLst>
            <a:ext uri="{FF2B5EF4-FFF2-40B4-BE49-F238E27FC236}">
              <a16:creationId xmlns:a16="http://schemas.microsoft.com/office/drawing/2014/main" id="{00000000-0008-0000-0F00-00002A010000}"/>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5443</xdr:rowOff>
    </xdr:from>
    <xdr:to>
      <xdr:col>54</xdr:col>
      <xdr:colOff>189865</xdr:colOff>
      <xdr:row>86</xdr:row>
      <xdr:rowOff>38100</xdr:rowOff>
    </xdr:to>
    <xdr:cxnSp macro="">
      <xdr:nvCxnSpPr>
        <xdr:cNvPr id="299" name="直線コネクタ 298">
          <a:extLst>
            <a:ext uri="{FF2B5EF4-FFF2-40B4-BE49-F238E27FC236}">
              <a16:creationId xmlns:a16="http://schemas.microsoft.com/office/drawing/2014/main" id="{00000000-0008-0000-0F00-00002B010000}"/>
            </a:ext>
          </a:extLst>
        </xdr:cNvPr>
        <xdr:cNvCxnSpPr/>
      </xdr:nvCxnSpPr>
      <xdr:spPr>
        <a:xfrm flipV="1">
          <a:off x="9219565" y="13081363"/>
          <a:ext cx="0" cy="1373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41927</xdr:rowOff>
    </xdr:from>
    <xdr:ext cx="469744" cy="259045"/>
    <xdr:sp macro="" textlink="">
      <xdr:nvSpPr>
        <xdr:cNvPr id="300" name="【福祉施設】&#10;一人当たり面積最小値テキスト">
          <a:extLst>
            <a:ext uri="{FF2B5EF4-FFF2-40B4-BE49-F238E27FC236}">
              <a16:creationId xmlns:a16="http://schemas.microsoft.com/office/drawing/2014/main" id="{00000000-0008-0000-0F00-00002C010000}"/>
            </a:ext>
          </a:extLst>
        </xdr:cNvPr>
        <xdr:cNvSpPr txBox="1"/>
      </xdr:nvSpPr>
      <xdr:spPr>
        <a:xfrm>
          <a:off x="9258300" y="1445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38100</xdr:rowOff>
    </xdr:from>
    <xdr:to>
      <xdr:col>55</xdr:col>
      <xdr:colOff>88900</xdr:colOff>
      <xdr:row>86</xdr:row>
      <xdr:rowOff>38100</xdr:rowOff>
    </xdr:to>
    <xdr:cxnSp macro="">
      <xdr:nvCxnSpPr>
        <xdr:cNvPr id="301" name="直線コネクタ 300">
          <a:extLst>
            <a:ext uri="{FF2B5EF4-FFF2-40B4-BE49-F238E27FC236}">
              <a16:creationId xmlns:a16="http://schemas.microsoft.com/office/drawing/2014/main" id="{00000000-0008-0000-0F00-00002D010000}"/>
            </a:ext>
          </a:extLst>
        </xdr:cNvPr>
        <xdr:cNvCxnSpPr/>
      </xdr:nvCxnSpPr>
      <xdr:spPr>
        <a:xfrm>
          <a:off x="9154160" y="144551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123570</xdr:rowOff>
    </xdr:from>
    <xdr:ext cx="469744" cy="259045"/>
    <xdr:sp macro="" textlink="">
      <xdr:nvSpPr>
        <xdr:cNvPr id="302" name="【福祉施設】&#10;一人当たり面積最大値テキスト">
          <a:extLst>
            <a:ext uri="{FF2B5EF4-FFF2-40B4-BE49-F238E27FC236}">
              <a16:creationId xmlns:a16="http://schemas.microsoft.com/office/drawing/2014/main" id="{00000000-0008-0000-0F00-00002E010000}"/>
            </a:ext>
          </a:extLst>
        </xdr:cNvPr>
        <xdr:cNvSpPr txBox="1"/>
      </xdr:nvSpPr>
      <xdr:spPr>
        <a:xfrm>
          <a:off x="9258300" y="12864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5443</xdr:rowOff>
    </xdr:from>
    <xdr:to>
      <xdr:col>55</xdr:col>
      <xdr:colOff>88900</xdr:colOff>
      <xdr:row>78</xdr:row>
      <xdr:rowOff>5443</xdr:rowOff>
    </xdr:to>
    <xdr:cxnSp macro="">
      <xdr:nvCxnSpPr>
        <xdr:cNvPr id="303" name="直線コネクタ 302">
          <a:extLst>
            <a:ext uri="{FF2B5EF4-FFF2-40B4-BE49-F238E27FC236}">
              <a16:creationId xmlns:a16="http://schemas.microsoft.com/office/drawing/2014/main" id="{00000000-0008-0000-0F00-00002F010000}"/>
            </a:ext>
          </a:extLst>
        </xdr:cNvPr>
        <xdr:cNvCxnSpPr/>
      </xdr:nvCxnSpPr>
      <xdr:spPr>
        <a:xfrm>
          <a:off x="9154160" y="1308136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120848</xdr:rowOff>
    </xdr:from>
    <xdr:ext cx="469744" cy="259045"/>
    <xdr:sp macro="" textlink="">
      <xdr:nvSpPr>
        <xdr:cNvPr id="304" name="【福祉施設】&#10;一人当たり面積平均値テキスト">
          <a:extLst>
            <a:ext uri="{FF2B5EF4-FFF2-40B4-BE49-F238E27FC236}">
              <a16:creationId xmlns:a16="http://schemas.microsoft.com/office/drawing/2014/main" id="{00000000-0008-0000-0F00-000030010000}"/>
            </a:ext>
          </a:extLst>
        </xdr:cNvPr>
        <xdr:cNvSpPr txBox="1"/>
      </xdr:nvSpPr>
      <xdr:spPr>
        <a:xfrm>
          <a:off x="9258300" y="140349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142421</xdr:rowOff>
    </xdr:from>
    <xdr:to>
      <xdr:col>55</xdr:col>
      <xdr:colOff>50800</xdr:colOff>
      <xdr:row>84</xdr:row>
      <xdr:rowOff>72571</xdr:rowOff>
    </xdr:to>
    <xdr:sp macro="" textlink="">
      <xdr:nvSpPr>
        <xdr:cNvPr id="305" name="フローチャート: 判断 304">
          <a:extLst>
            <a:ext uri="{FF2B5EF4-FFF2-40B4-BE49-F238E27FC236}">
              <a16:creationId xmlns:a16="http://schemas.microsoft.com/office/drawing/2014/main" id="{00000000-0008-0000-0F00-000031010000}"/>
            </a:ext>
          </a:extLst>
        </xdr:cNvPr>
        <xdr:cNvSpPr/>
      </xdr:nvSpPr>
      <xdr:spPr>
        <a:xfrm>
          <a:off x="9192260" y="1405654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3629</xdr:rowOff>
    </xdr:from>
    <xdr:to>
      <xdr:col>50</xdr:col>
      <xdr:colOff>165100</xdr:colOff>
      <xdr:row>84</xdr:row>
      <xdr:rowOff>105229</xdr:rowOff>
    </xdr:to>
    <xdr:sp macro="" textlink="">
      <xdr:nvSpPr>
        <xdr:cNvPr id="306" name="フローチャート: 判断 305">
          <a:extLst>
            <a:ext uri="{FF2B5EF4-FFF2-40B4-BE49-F238E27FC236}">
              <a16:creationId xmlns:a16="http://schemas.microsoft.com/office/drawing/2014/main" id="{00000000-0008-0000-0F00-000032010000}"/>
            </a:ext>
          </a:extLst>
        </xdr:cNvPr>
        <xdr:cNvSpPr/>
      </xdr:nvSpPr>
      <xdr:spPr>
        <a:xfrm>
          <a:off x="8445500" y="1408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3629</xdr:rowOff>
    </xdr:from>
    <xdr:to>
      <xdr:col>46</xdr:col>
      <xdr:colOff>38100</xdr:colOff>
      <xdr:row>84</xdr:row>
      <xdr:rowOff>105229</xdr:rowOff>
    </xdr:to>
    <xdr:sp macro="" textlink="">
      <xdr:nvSpPr>
        <xdr:cNvPr id="307" name="フローチャート: 判断 306">
          <a:extLst>
            <a:ext uri="{FF2B5EF4-FFF2-40B4-BE49-F238E27FC236}">
              <a16:creationId xmlns:a16="http://schemas.microsoft.com/office/drawing/2014/main" id="{00000000-0008-0000-0F00-000033010000}"/>
            </a:ext>
          </a:extLst>
        </xdr:cNvPr>
        <xdr:cNvSpPr/>
      </xdr:nvSpPr>
      <xdr:spPr>
        <a:xfrm>
          <a:off x="7670800" y="1408538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8" name="テキスト ボックス 307">
          <a:extLst>
            <a:ext uri="{FF2B5EF4-FFF2-40B4-BE49-F238E27FC236}">
              <a16:creationId xmlns:a16="http://schemas.microsoft.com/office/drawing/2014/main" id="{00000000-0008-0000-0F00-000034010000}"/>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9" name="テキスト ボックス 308">
          <a:extLst>
            <a:ext uri="{FF2B5EF4-FFF2-40B4-BE49-F238E27FC236}">
              <a16:creationId xmlns:a16="http://schemas.microsoft.com/office/drawing/2014/main" id="{00000000-0008-0000-0F00-000035010000}"/>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0" name="テキスト ボックス 309">
          <a:extLst>
            <a:ext uri="{FF2B5EF4-FFF2-40B4-BE49-F238E27FC236}">
              <a16:creationId xmlns:a16="http://schemas.microsoft.com/office/drawing/2014/main" id="{00000000-0008-0000-0F00-000036010000}"/>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1" name="テキスト ボックス 310">
          <a:extLst>
            <a:ext uri="{FF2B5EF4-FFF2-40B4-BE49-F238E27FC236}">
              <a16:creationId xmlns:a16="http://schemas.microsoft.com/office/drawing/2014/main" id="{00000000-0008-0000-0F00-000037010000}"/>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2" name="テキスト ボックス 311">
          <a:extLst>
            <a:ext uri="{FF2B5EF4-FFF2-40B4-BE49-F238E27FC236}">
              <a16:creationId xmlns:a16="http://schemas.microsoft.com/office/drawing/2014/main" id="{00000000-0008-0000-0F00-000038010000}"/>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22679</xdr:rowOff>
    </xdr:from>
    <xdr:to>
      <xdr:col>55</xdr:col>
      <xdr:colOff>50800</xdr:colOff>
      <xdr:row>83</xdr:row>
      <xdr:rowOff>124279</xdr:rowOff>
    </xdr:to>
    <xdr:sp macro="" textlink="">
      <xdr:nvSpPr>
        <xdr:cNvPr id="313" name="楕円 312">
          <a:extLst>
            <a:ext uri="{FF2B5EF4-FFF2-40B4-BE49-F238E27FC236}">
              <a16:creationId xmlns:a16="http://schemas.microsoft.com/office/drawing/2014/main" id="{00000000-0008-0000-0F00-000039010000}"/>
            </a:ext>
          </a:extLst>
        </xdr:cNvPr>
        <xdr:cNvSpPr/>
      </xdr:nvSpPr>
      <xdr:spPr>
        <a:xfrm>
          <a:off x="9192260" y="1393679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45556</xdr:rowOff>
    </xdr:from>
    <xdr:ext cx="469744" cy="259045"/>
    <xdr:sp macro="" textlink="">
      <xdr:nvSpPr>
        <xdr:cNvPr id="314" name="【福祉施設】&#10;一人当たり面積該当値テキスト">
          <a:extLst>
            <a:ext uri="{FF2B5EF4-FFF2-40B4-BE49-F238E27FC236}">
              <a16:creationId xmlns:a16="http://schemas.microsoft.com/office/drawing/2014/main" id="{00000000-0008-0000-0F00-00003A010000}"/>
            </a:ext>
          </a:extLst>
        </xdr:cNvPr>
        <xdr:cNvSpPr txBox="1"/>
      </xdr:nvSpPr>
      <xdr:spPr>
        <a:xfrm>
          <a:off x="9258300" y="13792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22679</xdr:rowOff>
    </xdr:from>
    <xdr:to>
      <xdr:col>50</xdr:col>
      <xdr:colOff>165100</xdr:colOff>
      <xdr:row>83</xdr:row>
      <xdr:rowOff>124279</xdr:rowOff>
    </xdr:to>
    <xdr:sp macro="" textlink="">
      <xdr:nvSpPr>
        <xdr:cNvPr id="315" name="楕円 314">
          <a:extLst>
            <a:ext uri="{FF2B5EF4-FFF2-40B4-BE49-F238E27FC236}">
              <a16:creationId xmlns:a16="http://schemas.microsoft.com/office/drawing/2014/main" id="{00000000-0008-0000-0F00-00003B010000}"/>
            </a:ext>
          </a:extLst>
        </xdr:cNvPr>
        <xdr:cNvSpPr/>
      </xdr:nvSpPr>
      <xdr:spPr>
        <a:xfrm>
          <a:off x="8445500" y="13936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73479</xdr:rowOff>
    </xdr:from>
    <xdr:to>
      <xdr:col>55</xdr:col>
      <xdr:colOff>0</xdr:colOff>
      <xdr:row>83</xdr:row>
      <xdr:rowOff>73479</xdr:rowOff>
    </xdr:to>
    <xdr:cxnSp macro="">
      <xdr:nvCxnSpPr>
        <xdr:cNvPr id="316" name="直線コネクタ 315">
          <a:extLst>
            <a:ext uri="{FF2B5EF4-FFF2-40B4-BE49-F238E27FC236}">
              <a16:creationId xmlns:a16="http://schemas.microsoft.com/office/drawing/2014/main" id="{00000000-0008-0000-0F00-00003C010000}"/>
            </a:ext>
          </a:extLst>
        </xdr:cNvPr>
        <xdr:cNvCxnSpPr/>
      </xdr:nvCxnSpPr>
      <xdr:spPr>
        <a:xfrm>
          <a:off x="8496300" y="13987599"/>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11793</xdr:rowOff>
    </xdr:from>
    <xdr:to>
      <xdr:col>46</xdr:col>
      <xdr:colOff>38100</xdr:colOff>
      <xdr:row>83</xdr:row>
      <xdr:rowOff>113393</xdr:rowOff>
    </xdr:to>
    <xdr:sp macro="" textlink="">
      <xdr:nvSpPr>
        <xdr:cNvPr id="317" name="楕円 316">
          <a:extLst>
            <a:ext uri="{FF2B5EF4-FFF2-40B4-BE49-F238E27FC236}">
              <a16:creationId xmlns:a16="http://schemas.microsoft.com/office/drawing/2014/main" id="{00000000-0008-0000-0F00-00003D010000}"/>
            </a:ext>
          </a:extLst>
        </xdr:cNvPr>
        <xdr:cNvSpPr/>
      </xdr:nvSpPr>
      <xdr:spPr>
        <a:xfrm>
          <a:off x="7670800" y="1392591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62593</xdr:rowOff>
    </xdr:from>
    <xdr:to>
      <xdr:col>50</xdr:col>
      <xdr:colOff>114300</xdr:colOff>
      <xdr:row>83</xdr:row>
      <xdr:rowOff>73479</xdr:rowOff>
    </xdr:to>
    <xdr:cxnSp macro="">
      <xdr:nvCxnSpPr>
        <xdr:cNvPr id="318" name="直線コネクタ 317">
          <a:extLst>
            <a:ext uri="{FF2B5EF4-FFF2-40B4-BE49-F238E27FC236}">
              <a16:creationId xmlns:a16="http://schemas.microsoft.com/office/drawing/2014/main" id="{00000000-0008-0000-0F00-00003E010000}"/>
            </a:ext>
          </a:extLst>
        </xdr:cNvPr>
        <xdr:cNvCxnSpPr/>
      </xdr:nvCxnSpPr>
      <xdr:spPr>
        <a:xfrm>
          <a:off x="7713980" y="13976713"/>
          <a:ext cx="78232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96356</xdr:rowOff>
    </xdr:from>
    <xdr:ext cx="469744" cy="259045"/>
    <xdr:sp macro="" textlink="">
      <xdr:nvSpPr>
        <xdr:cNvPr id="319" name="n_1aveValue【福祉施設】&#10;一人当たり面積">
          <a:extLst>
            <a:ext uri="{FF2B5EF4-FFF2-40B4-BE49-F238E27FC236}">
              <a16:creationId xmlns:a16="http://schemas.microsoft.com/office/drawing/2014/main" id="{00000000-0008-0000-0F00-00003F010000}"/>
            </a:ext>
          </a:extLst>
        </xdr:cNvPr>
        <xdr:cNvSpPr txBox="1"/>
      </xdr:nvSpPr>
      <xdr:spPr>
        <a:xfrm>
          <a:off x="8271587" y="14178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96356</xdr:rowOff>
    </xdr:from>
    <xdr:ext cx="469744" cy="259045"/>
    <xdr:sp macro="" textlink="">
      <xdr:nvSpPr>
        <xdr:cNvPr id="320" name="n_2aveValue【福祉施設】&#10;一人当たり面積">
          <a:extLst>
            <a:ext uri="{FF2B5EF4-FFF2-40B4-BE49-F238E27FC236}">
              <a16:creationId xmlns:a16="http://schemas.microsoft.com/office/drawing/2014/main" id="{00000000-0008-0000-0F00-000040010000}"/>
            </a:ext>
          </a:extLst>
        </xdr:cNvPr>
        <xdr:cNvSpPr txBox="1"/>
      </xdr:nvSpPr>
      <xdr:spPr>
        <a:xfrm>
          <a:off x="7509587" y="14178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140806</xdr:rowOff>
    </xdr:from>
    <xdr:ext cx="469744" cy="259045"/>
    <xdr:sp macro="" textlink="">
      <xdr:nvSpPr>
        <xdr:cNvPr id="321" name="n_1mainValue【福祉施設】&#10;一人当たり面積">
          <a:extLst>
            <a:ext uri="{FF2B5EF4-FFF2-40B4-BE49-F238E27FC236}">
              <a16:creationId xmlns:a16="http://schemas.microsoft.com/office/drawing/2014/main" id="{00000000-0008-0000-0F00-000041010000}"/>
            </a:ext>
          </a:extLst>
        </xdr:cNvPr>
        <xdr:cNvSpPr txBox="1"/>
      </xdr:nvSpPr>
      <xdr:spPr>
        <a:xfrm>
          <a:off x="8271587" y="13719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129920</xdr:rowOff>
    </xdr:from>
    <xdr:ext cx="469744" cy="259045"/>
    <xdr:sp macro="" textlink="">
      <xdr:nvSpPr>
        <xdr:cNvPr id="322" name="n_2mainValue【福祉施設】&#10;一人当たり面積">
          <a:extLst>
            <a:ext uri="{FF2B5EF4-FFF2-40B4-BE49-F238E27FC236}">
              <a16:creationId xmlns:a16="http://schemas.microsoft.com/office/drawing/2014/main" id="{00000000-0008-0000-0F00-000042010000}"/>
            </a:ext>
          </a:extLst>
        </xdr:cNvPr>
        <xdr:cNvSpPr txBox="1"/>
      </xdr:nvSpPr>
      <xdr:spPr>
        <a:xfrm>
          <a:off x="7509587" y="13708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3" name="正方形/長方形 322">
          <a:extLst>
            <a:ext uri="{FF2B5EF4-FFF2-40B4-BE49-F238E27FC236}">
              <a16:creationId xmlns:a16="http://schemas.microsoft.com/office/drawing/2014/main" id="{00000000-0008-0000-0F00-000043010000}"/>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4" name="正方形/長方形 323">
          <a:extLst>
            <a:ext uri="{FF2B5EF4-FFF2-40B4-BE49-F238E27FC236}">
              <a16:creationId xmlns:a16="http://schemas.microsoft.com/office/drawing/2014/main" id="{00000000-0008-0000-0F00-000044010000}"/>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5" name="正方形/長方形 324">
          <a:extLst>
            <a:ext uri="{FF2B5EF4-FFF2-40B4-BE49-F238E27FC236}">
              <a16:creationId xmlns:a16="http://schemas.microsoft.com/office/drawing/2014/main" id="{00000000-0008-0000-0F00-000045010000}"/>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6" name="正方形/長方形 325">
          <a:extLst>
            <a:ext uri="{FF2B5EF4-FFF2-40B4-BE49-F238E27FC236}">
              <a16:creationId xmlns:a16="http://schemas.microsoft.com/office/drawing/2014/main" id="{00000000-0008-0000-0F00-000046010000}"/>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7" name="正方形/長方形 326">
          <a:extLst>
            <a:ext uri="{FF2B5EF4-FFF2-40B4-BE49-F238E27FC236}">
              <a16:creationId xmlns:a16="http://schemas.microsoft.com/office/drawing/2014/main" id="{00000000-0008-0000-0F00-000047010000}"/>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8" name="正方形/長方形 327">
          <a:extLst>
            <a:ext uri="{FF2B5EF4-FFF2-40B4-BE49-F238E27FC236}">
              <a16:creationId xmlns:a16="http://schemas.microsoft.com/office/drawing/2014/main" id="{00000000-0008-0000-0F00-000048010000}"/>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9" name="正方形/長方形 328">
          <a:extLst>
            <a:ext uri="{FF2B5EF4-FFF2-40B4-BE49-F238E27FC236}">
              <a16:creationId xmlns:a16="http://schemas.microsoft.com/office/drawing/2014/main" id="{00000000-0008-0000-0F00-000049010000}"/>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0" name="正方形/長方形 329">
          <a:extLst>
            <a:ext uri="{FF2B5EF4-FFF2-40B4-BE49-F238E27FC236}">
              <a16:creationId xmlns:a16="http://schemas.microsoft.com/office/drawing/2014/main" id="{00000000-0008-0000-0F00-00004A010000}"/>
            </a:ext>
          </a:extLst>
        </xdr:cNvPr>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31" name="テキスト ボックス 330">
          <a:extLst>
            <a:ext uri="{FF2B5EF4-FFF2-40B4-BE49-F238E27FC236}">
              <a16:creationId xmlns:a16="http://schemas.microsoft.com/office/drawing/2014/main" id="{00000000-0008-0000-0F00-00004B010000}"/>
            </a:ext>
          </a:extLst>
        </xdr:cNvPr>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32" name="直線コネクタ 331">
          <a:extLst>
            <a:ext uri="{FF2B5EF4-FFF2-40B4-BE49-F238E27FC236}">
              <a16:creationId xmlns:a16="http://schemas.microsoft.com/office/drawing/2014/main" id="{00000000-0008-0000-0F00-00004C010000}"/>
            </a:ext>
          </a:extLst>
        </xdr:cNvPr>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33" name="直線コネクタ 332">
          <a:extLst>
            <a:ext uri="{FF2B5EF4-FFF2-40B4-BE49-F238E27FC236}">
              <a16:creationId xmlns:a16="http://schemas.microsoft.com/office/drawing/2014/main" id="{00000000-0008-0000-0F00-00004D010000}"/>
            </a:ext>
          </a:extLst>
        </xdr:cNvPr>
        <xdr:cNvCxnSpPr/>
      </xdr:nvCxnSpPr>
      <xdr:spPr>
        <a:xfrm>
          <a:off x="67056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34" name="テキスト ボックス 333">
          <a:extLst>
            <a:ext uri="{FF2B5EF4-FFF2-40B4-BE49-F238E27FC236}">
              <a16:creationId xmlns:a16="http://schemas.microsoft.com/office/drawing/2014/main" id="{00000000-0008-0000-0F00-00004E010000}"/>
            </a:ext>
          </a:extLst>
        </xdr:cNvPr>
        <xdr:cNvSpPr txBox="1"/>
      </xdr:nvSpPr>
      <xdr:spPr>
        <a:xfrm>
          <a:off x="377341" y="1816972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35" name="直線コネクタ 334">
          <a:extLst>
            <a:ext uri="{FF2B5EF4-FFF2-40B4-BE49-F238E27FC236}">
              <a16:creationId xmlns:a16="http://schemas.microsoft.com/office/drawing/2014/main" id="{00000000-0008-0000-0F00-00004F010000}"/>
            </a:ext>
          </a:extLst>
        </xdr:cNvPr>
        <xdr:cNvCxnSpPr/>
      </xdr:nvCxnSpPr>
      <xdr:spPr>
        <a:xfrm>
          <a:off x="67056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36" name="テキスト ボックス 335">
          <a:extLst>
            <a:ext uri="{FF2B5EF4-FFF2-40B4-BE49-F238E27FC236}">
              <a16:creationId xmlns:a16="http://schemas.microsoft.com/office/drawing/2014/main" id="{00000000-0008-0000-0F00-000050010000}"/>
            </a:ext>
          </a:extLst>
        </xdr:cNvPr>
        <xdr:cNvSpPr txBox="1"/>
      </xdr:nvSpPr>
      <xdr:spPr>
        <a:xfrm>
          <a:off x="33608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37" name="直線コネクタ 336">
          <a:extLst>
            <a:ext uri="{FF2B5EF4-FFF2-40B4-BE49-F238E27FC236}">
              <a16:creationId xmlns:a16="http://schemas.microsoft.com/office/drawing/2014/main" id="{00000000-0008-0000-0F00-000051010000}"/>
            </a:ext>
          </a:extLst>
        </xdr:cNvPr>
        <xdr:cNvCxnSpPr/>
      </xdr:nvCxnSpPr>
      <xdr:spPr>
        <a:xfrm>
          <a:off x="67056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38" name="テキスト ボックス 337">
          <a:extLst>
            <a:ext uri="{FF2B5EF4-FFF2-40B4-BE49-F238E27FC236}">
              <a16:creationId xmlns:a16="http://schemas.microsoft.com/office/drawing/2014/main" id="{00000000-0008-0000-0F00-000052010000}"/>
            </a:ext>
          </a:extLst>
        </xdr:cNvPr>
        <xdr:cNvSpPr txBox="1"/>
      </xdr:nvSpPr>
      <xdr:spPr>
        <a:xfrm>
          <a:off x="33608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39" name="直線コネクタ 338">
          <a:extLst>
            <a:ext uri="{FF2B5EF4-FFF2-40B4-BE49-F238E27FC236}">
              <a16:creationId xmlns:a16="http://schemas.microsoft.com/office/drawing/2014/main" id="{00000000-0008-0000-0F00-000053010000}"/>
            </a:ext>
          </a:extLst>
        </xdr:cNvPr>
        <xdr:cNvCxnSpPr/>
      </xdr:nvCxnSpPr>
      <xdr:spPr>
        <a:xfrm>
          <a:off x="67056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40" name="テキスト ボックス 339">
          <a:extLst>
            <a:ext uri="{FF2B5EF4-FFF2-40B4-BE49-F238E27FC236}">
              <a16:creationId xmlns:a16="http://schemas.microsoft.com/office/drawing/2014/main" id="{00000000-0008-0000-0F00-000054010000}"/>
            </a:ext>
          </a:extLst>
        </xdr:cNvPr>
        <xdr:cNvSpPr txBox="1"/>
      </xdr:nvSpPr>
      <xdr:spPr>
        <a:xfrm>
          <a:off x="33608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41" name="直線コネクタ 340">
          <a:extLst>
            <a:ext uri="{FF2B5EF4-FFF2-40B4-BE49-F238E27FC236}">
              <a16:creationId xmlns:a16="http://schemas.microsoft.com/office/drawing/2014/main" id="{00000000-0008-0000-0F00-000055010000}"/>
            </a:ext>
          </a:extLst>
        </xdr:cNvPr>
        <xdr:cNvCxnSpPr/>
      </xdr:nvCxnSpPr>
      <xdr:spPr>
        <a:xfrm>
          <a:off x="67056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42" name="テキスト ボックス 341">
          <a:extLst>
            <a:ext uri="{FF2B5EF4-FFF2-40B4-BE49-F238E27FC236}">
              <a16:creationId xmlns:a16="http://schemas.microsoft.com/office/drawing/2014/main" id="{00000000-0008-0000-0F00-000056010000}"/>
            </a:ext>
          </a:extLst>
        </xdr:cNvPr>
        <xdr:cNvSpPr txBox="1"/>
      </xdr:nvSpPr>
      <xdr:spPr>
        <a:xfrm>
          <a:off x="33608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43" name="直線コネクタ 342">
          <a:extLst>
            <a:ext uri="{FF2B5EF4-FFF2-40B4-BE49-F238E27FC236}">
              <a16:creationId xmlns:a16="http://schemas.microsoft.com/office/drawing/2014/main" id="{00000000-0008-0000-0F00-000057010000}"/>
            </a:ext>
          </a:extLst>
        </xdr:cNvPr>
        <xdr:cNvCxnSpPr/>
      </xdr:nvCxnSpPr>
      <xdr:spPr>
        <a:xfrm>
          <a:off x="67056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44" name="テキスト ボックス 343">
          <a:extLst>
            <a:ext uri="{FF2B5EF4-FFF2-40B4-BE49-F238E27FC236}">
              <a16:creationId xmlns:a16="http://schemas.microsoft.com/office/drawing/2014/main" id="{00000000-0008-0000-0F00-000058010000}"/>
            </a:ext>
          </a:extLst>
        </xdr:cNvPr>
        <xdr:cNvSpPr txBox="1"/>
      </xdr:nvSpPr>
      <xdr:spPr>
        <a:xfrm>
          <a:off x="27196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45" name="直線コネクタ 344">
          <a:extLst>
            <a:ext uri="{FF2B5EF4-FFF2-40B4-BE49-F238E27FC236}">
              <a16:creationId xmlns:a16="http://schemas.microsoft.com/office/drawing/2014/main" id="{00000000-0008-0000-0F00-000059010000}"/>
            </a:ext>
          </a:extLst>
        </xdr:cNvPr>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46" name="テキスト ボックス 345">
          <a:extLst>
            <a:ext uri="{FF2B5EF4-FFF2-40B4-BE49-F238E27FC236}">
              <a16:creationId xmlns:a16="http://schemas.microsoft.com/office/drawing/2014/main" id="{00000000-0008-0000-0F00-00005A010000}"/>
            </a:ext>
          </a:extLst>
        </xdr:cNvPr>
        <xdr:cNvSpPr txBox="1"/>
      </xdr:nvSpPr>
      <xdr:spPr>
        <a:xfrm>
          <a:off x="27196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47" name="【市民会館】&#10;有形固定資産減価償却率グラフ枠">
          <a:extLst>
            <a:ext uri="{FF2B5EF4-FFF2-40B4-BE49-F238E27FC236}">
              <a16:creationId xmlns:a16="http://schemas.microsoft.com/office/drawing/2014/main" id="{00000000-0008-0000-0F00-00005B010000}"/>
            </a:ext>
          </a:extLst>
        </xdr:cNvPr>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106</xdr:row>
      <xdr:rowOff>100693</xdr:rowOff>
    </xdr:to>
    <xdr:cxnSp macro="">
      <xdr:nvCxnSpPr>
        <xdr:cNvPr id="348" name="直線コネクタ 347">
          <a:extLst>
            <a:ext uri="{FF2B5EF4-FFF2-40B4-BE49-F238E27FC236}">
              <a16:creationId xmlns:a16="http://schemas.microsoft.com/office/drawing/2014/main" id="{00000000-0008-0000-0F00-00005C010000}"/>
            </a:ext>
          </a:extLst>
        </xdr:cNvPr>
        <xdr:cNvCxnSpPr/>
      </xdr:nvCxnSpPr>
      <xdr:spPr>
        <a:xfrm flipV="1">
          <a:off x="4086225" y="16713381"/>
          <a:ext cx="0" cy="1157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106</xdr:row>
      <xdr:rowOff>104520</xdr:rowOff>
    </xdr:from>
    <xdr:ext cx="405111" cy="259045"/>
    <xdr:sp macro="" textlink="">
      <xdr:nvSpPr>
        <xdr:cNvPr id="349" name="【市民会館】&#10;有形固定資産減価償却率最小値テキスト">
          <a:extLst>
            <a:ext uri="{FF2B5EF4-FFF2-40B4-BE49-F238E27FC236}">
              <a16:creationId xmlns:a16="http://schemas.microsoft.com/office/drawing/2014/main" id="{00000000-0008-0000-0F00-00005D010000}"/>
            </a:ext>
          </a:extLst>
        </xdr:cNvPr>
        <xdr:cNvSpPr txBox="1"/>
      </xdr:nvSpPr>
      <xdr:spPr>
        <a:xfrm>
          <a:off x="4124960" y="17874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106</xdr:row>
      <xdr:rowOff>100693</xdr:rowOff>
    </xdr:from>
    <xdr:to>
      <xdr:col>24</xdr:col>
      <xdr:colOff>152400</xdr:colOff>
      <xdr:row>106</xdr:row>
      <xdr:rowOff>100693</xdr:rowOff>
    </xdr:to>
    <xdr:cxnSp macro="">
      <xdr:nvCxnSpPr>
        <xdr:cNvPr id="350" name="直線コネクタ 349">
          <a:extLst>
            <a:ext uri="{FF2B5EF4-FFF2-40B4-BE49-F238E27FC236}">
              <a16:creationId xmlns:a16="http://schemas.microsoft.com/office/drawing/2014/main" id="{00000000-0008-0000-0F00-00005E010000}"/>
            </a:ext>
          </a:extLst>
        </xdr:cNvPr>
        <xdr:cNvCxnSpPr/>
      </xdr:nvCxnSpPr>
      <xdr:spPr>
        <a:xfrm>
          <a:off x="4020820" y="1787053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469744" cy="259045"/>
    <xdr:sp macro="" textlink="">
      <xdr:nvSpPr>
        <xdr:cNvPr id="351" name="【市民会館】&#10;有形固定資産減価償却率最大値テキスト">
          <a:extLst>
            <a:ext uri="{FF2B5EF4-FFF2-40B4-BE49-F238E27FC236}">
              <a16:creationId xmlns:a16="http://schemas.microsoft.com/office/drawing/2014/main" id="{00000000-0008-0000-0F00-00005F010000}"/>
            </a:ext>
          </a:extLst>
        </xdr:cNvPr>
        <xdr:cNvSpPr txBox="1"/>
      </xdr:nvSpPr>
      <xdr:spPr>
        <a:xfrm>
          <a:off x="4124960" y="16492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352" name="直線コネクタ 351">
          <a:extLst>
            <a:ext uri="{FF2B5EF4-FFF2-40B4-BE49-F238E27FC236}">
              <a16:creationId xmlns:a16="http://schemas.microsoft.com/office/drawing/2014/main" id="{00000000-0008-0000-0F00-000060010000}"/>
            </a:ext>
          </a:extLst>
        </xdr:cNvPr>
        <xdr:cNvCxnSpPr/>
      </xdr:nvCxnSpPr>
      <xdr:spPr>
        <a:xfrm>
          <a:off x="4020820" y="1671338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71138</xdr:rowOff>
    </xdr:from>
    <xdr:ext cx="405111" cy="259045"/>
    <xdr:sp macro="" textlink="">
      <xdr:nvSpPr>
        <xdr:cNvPr id="353" name="【市民会館】&#10;有形固定資産減価償却率平均値テキスト">
          <a:extLst>
            <a:ext uri="{FF2B5EF4-FFF2-40B4-BE49-F238E27FC236}">
              <a16:creationId xmlns:a16="http://schemas.microsoft.com/office/drawing/2014/main" id="{00000000-0008-0000-0F00-000061010000}"/>
            </a:ext>
          </a:extLst>
        </xdr:cNvPr>
        <xdr:cNvSpPr txBox="1"/>
      </xdr:nvSpPr>
      <xdr:spPr>
        <a:xfrm>
          <a:off x="4124960" y="173380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48261</xdr:rowOff>
    </xdr:from>
    <xdr:to>
      <xdr:col>24</xdr:col>
      <xdr:colOff>114300</xdr:colOff>
      <xdr:row>104</xdr:row>
      <xdr:rowOff>149861</xdr:rowOff>
    </xdr:to>
    <xdr:sp macro="" textlink="">
      <xdr:nvSpPr>
        <xdr:cNvPr id="354" name="フローチャート: 判断 353">
          <a:extLst>
            <a:ext uri="{FF2B5EF4-FFF2-40B4-BE49-F238E27FC236}">
              <a16:creationId xmlns:a16="http://schemas.microsoft.com/office/drawing/2014/main" id="{00000000-0008-0000-0F00-000062010000}"/>
            </a:ext>
          </a:extLst>
        </xdr:cNvPr>
        <xdr:cNvSpPr/>
      </xdr:nvSpPr>
      <xdr:spPr>
        <a:xfrm>
          <a:off x="4036060" y="17482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33564</xdr:rowOff>
    </xdr:from>
    <xdr:to>
      <xdr:col>20</xdr:col>
      <xdr:colOff>38100</xdr:colOff>
      <xdr:row>104</xdr:row>
      <xdr:rowOff>135164</xdr:rowOff>
    </xdr:to>
    <xdr:sp macro="" textlink="">
      <xdr:nvSpPr>
        <xdr:cNvPr id="355" name="フローチャート: 判断 354">
          <a:extLst>
            <a:ext uri="{FF2B5EF4-FFF2-40B4-BE49-F238E27FC236}">
              <a16:creationId xmlns:a16="http://schemas.microsoft.com/office/drawing/2014/main" id="{00000000-0008-0000-0F00-000063010000}"/>
            </a:ext>
          </a:extLst>
        </xdr:cNvPr>
        <xdr:cNvSpPr/>
      </xdr:nvSpPr>
      <xdr:spPr>
        <a:xfrm>
          <a:off x="3312160" y="1746812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162561</xdr:rowOff>
    </xdr:from>
    <xdr:to>
      <xdr:col>15</xdr:col>
      <xdr:colOff>101600</xdr:colOff>
      <xdr:row>104</xdr:row>
      <xdr:rowOff>92711</xdr:rowOff>
    </xdr:to>
    <xdr:sp macro="" textlink="">
      <xdr:nvSpPr>
        <xdr:cNvPr id="356" name="フローチャート: 判断 355">
          <a:extLst>
            <a:ext uri="{FF2B5EF4-FFF2-40B4-BE49-F238E27FC236}">
              <a16:creationId xmlns:a16="http://schemas.microsoft.com/office/drawing/2014/main" id="{00000000-0008-0000-0F00-000064010000}"/>
            </a:ext>
          </a:extLst>
        </xdr:cNvPr>
        <xdr:cNvSpPr/>
      </xdr:nvSpPr>
      <xdr:spPr>
        <a:xfrm>
          <a:off x="2514600" y="1742948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57" name="テキスト ボックス 356">
          <a:extLst>
            <a:ext uri="{FF2B5EF4-FFF2-40B4-BE49-F238E27FC236}">
              <a16:creationId xmlns:a16="http://schemas.microsoft.com/office/drawing/2014/main" id="{00000000-0008-0000-0F00-000065010000}"/>
            </a:ext>
          </a:extLst>
        </xdr:cNvPr>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58" name="テキスト ボックス 357">
          <a:extLst>
            <a:ext uri="{FF2B5EF4-FFF2-40B4-BE49-F238E27FC236}">
              <a16:creationId xmlns:a16="http://schemas.microsoft.com/office/drawing/2014/main" id="{00000000-0008-0000-0F00-000066010000}"/>
            </a:ext>
          </a:extLst>
        </xdr:cNvPr>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59" name="テキスト ボックス 358">
          <a:extLst>
            <a:ext uri="{FF2B5EF4-FFF2-40B4-BE49-F238E27FC236}">
              <a16:creationId xmlns:a16="http://schemas.microsoft.com/office/drawing/2014/main" id="{00000000-0008-0000-0F00-000067010000}"/>
            </a:ext>
          </a:extLst>
        </xdr:cNvPr>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60" name="テキスト ボックス 359">
          <a:extLst>
            <a:ext uri="{FF2B5EF4-FFF2-40B4-BE49-F238E27FC236}">
              <a16:creationId xmlns:a16="http://schemas.microsoft.com/office/drawing/2014/main" id="{00000000-0008-0000-0F00-000068010000}"/>
            </a:ext>
          </a:extLst>
        </xdr:cNvPr>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61" name="テキスト ボックス 360">
          <a:extLst>
            <a:ext uri="{FF2B5EF4-FFF2-40B4-BE49-F238E27FC236}">
              <a16:creationId xmlns:a16="http://schemas.microsoft.com/office/drawing/2014/main" id="{00000000-0008-0000-0F00-000069010000}"/>
            </a:ext>
          </a:extLst>
        </xdr:cNvPr>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154395</xdr:rowOff>
    </xdr:from>
    <xdr:to>
      <xdr:col>24</xdr:col>
      <xdr:colOff>114300</xdr:colOff>
      <xdr:row>105</xdr:row>
      <xdr:rowOff>84545</xdr:rowOff>
    </xdr:to>
    <xdr:sp macro="" textlink="">
      <xdr:nvSpPr>
        <xdr:cNvPr id="362" name="楕円 361">
          <a:extLst>
            <a:ext uri="{FF2B5EF4-FFF2-40B4-BE49-F238E27FC236}">
              <a16:creationId xmlns:a16="http://schemas.microsoft.com/office/drawing/2014/main" id="{00000000-0008-0000-0F00-00006A010000}"/>
            </a:ext>
          </a:extLst>
        </xdr:cNvPr>
        <xdr:cNvSpPr/>
      </xdr:nvSpPr>
      <xdr:spPr>
        <a:xfrm>
          <a:off x="4036060" y="175889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132822</xdr:rowOff>
    </xdr:from>
    <xdr:ext cx="405111" cy="259045"/>
    <xdr:sp macro="" textlink="">
      <xdr:nvSpPr>
        <xdr:cNvPr id="363" name="【市民会館】&#10;有形固定資産減価償却率該当値テキスト">
          <a:extLst>
            <a:ext uri="{FF2B5EF4-FFF2-40B4-BE49-F238E27FC236}">
              <a16:creationId xmlns:a16="http://schemas.microsoft.com/office/drawing/2014/main" id="{00000000-0008-0000-0F00-00006B010000}"/>
            </a:ext>
          </a:extLst>
        </xdr:cNvPr>
        <xdr:cNvSpPr txBox="1"/>
      </xdr:nvSpPr>
      <xdr:spPr>
        <a:xfrm>
          <a:off x="4124960" y="17567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18869</xdr:rowOff>
    </xdr:from>
    <xdr:to>
      <xdr:col>20</xdr:col>
      <xdr:colOff>38100</xdr:colOff>
      <xdr:row>105</xdr:row>
      <xdr:rowOff>120469</xdr:rowOff>
    </xdr:to>
    <xdr:sp macro="" textlink="">
      <xdr:nvSpPr>
        <xdr:cNvPr id="364" name="楕円 363">
          <a:extLst>
            <a:ext uri="{FF2B5EF4-FFF2-40B4-BE49-F238E27FC236}">
              <a16:creationId xmlns:a16="http://schemas.microsoft.com/office/drawing/2014/main" id="{00000000-0008-0000-0F00-00006C010000}"/>
            </a:ext>
          </a:extLst>
        </xdr:cNvPr>
        <xdr:cNvSpPr/>
      </xdr:nvSpPr>
      <xdr:spPr>
        <a:xfrm>
          <a:off x="3312160" y="1762106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33745</xdr:rowOff>
    </xdr:from>
    <xdr:to>
      <xdr:col>24</xdr:col>
      <xdr:colOff>63500</xdr:colOff>
      <xdr:row>105</xdr:row>
      <xdr:rowOff>69669</xdr:rowOff>
    </xdr:to>
    <xdr:cxnSp macro="">
      <xdr:nvCxnSpPr>
        <xdr:cNvPr id="365" name="直線コネクタ 364">
          <a:extLst>
            <a:ext uri="{FF2B5EF4-FFF2-40B4-BE49-F238E27FC236}">
              <a16:creationId xmlns:a16="http://schemas.microsoft.com/office/drawing/2014/main" id="{00000000-0008-0000-0F00-00006D010000}"/>
            </a:ext>
          </a:extLst>
        </xdr:cNvPr>
        <xdr:cNvCxnSpPr/>
      </xdr:nvCxnSpPr>
      <xdr:spPr>
        <a:xfrm flipV="1">
          <a:off x="3355340" y="17635945"/>
          <a:ext cx="73152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107</xdr:row>
      <xdr:rowOff>118473</xdr:rowOff>
    </xdr:from>
    <xdr:to>
      <xdr:col>15</xdr:col>
      <xdr:colOff>101600</xdr:colOff>
      <xdr:row>108</xdr:row>
      <xdr:rowOff>48623</xdr:rowOff>
    </xdr:to>
    <xdr:sp macro="" textlink="">
      <xdr:nvSpPr>
        <xdr:cNvPr id="366" name="楕円 365">
          <a:extLst>
            <a:ext uri="{FF2B5EF4-FFF2-40B4-BE49-F238E27FC236}">
              <a16:creationId xmlns:a16="http://schemas.microsoft.com/office/drawing/2014/main" id="{00000000-0008-0000-0F00-00006E010000}"/>
            </a:ext>
          </a:extLst>
        </xdr:cNvPr>
        <xdr:cNvSpPr/>
      </xdr:nvSpPr>
      <xdr:spPr>
        <a:xfrm>
          <a:off x="2514600" y="1805595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69669</xdr:rowOff>
    </xdr:from>
    <xdr:to>
      <xdr:col>19</xdr:col>
      <xdr:colOff>177800</xdr:colOff>
      <xdr:row>107</xdr:row>
      <xdr:rowOff>169273</xdr:rowOff>
    </xdr:to>
    <xdr:cxnSp macro="">
      <xdr:nvCxnSpPr>
        <xdr:cNvPr id="367" name="直線コネクタ 366">
          <a:extLst>
            <a:ext uri="{FF2B5EF4-FFF2-40B4-BE49-F238E27FC236}">
              <a16:creationId xmlns:a16="http://schemas.microsoft.com/office/drawing/2014/main" id="{00000000-0008-0000-0F00-00006F010000}"/>
            </a:ext>
          </a:extLst>
        </xdr:cNvPr>
        <xdr:cNvCxnSpPr/>
      </xdr:nvCxnSpPr>
      <xdr:spPr>
        <a:xfrm flipV="1">
          <a:off x="2565400" y="17671869"/>
          <a:ext cx="789940" cy="434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151691</xdr:rowOff>
    </xdr:from>
    <xdr:ext cx="405111" cy="259045"/>
    <xdr:sp macro="" textlink="">
      <xdr:nvSpPr>
        <xdr:cNvPr id="368" name="n_1aveValue【市民会館】&#10;有形固定資産減価償却率">
          <a:extLst>
            <a:ext uri="{FF2B5EF4-FFF2-40B4-BE49-F238E27FC236}">
              <a16:creationId xmlns:a16="http://schemas.microsoft.com/office/drawing/2014/main" id="{00000000-0008-0000-0F00-000070010000}"/>
            </a:ext>
          </a:extLst>
        </xdr:cNvPr>
        <xdr:cNvSpPr txBox="1"/>
      </xdr:nvSpPr>
      <xdr:spPr>
        <a:xfrm>
          <a:off x="3170564" y="17250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109238</xdr:rowOff>
    </xdr:from>
    <xdr:ext cx="405111" cy="259045"/>
    <xdr:sp macro="" textlink="">
      <xdr:nvSpPr>
        <xdr:cNvPr id="369" name="n_2aveValue【市民会館】&#10;有形固定資産減価償却率">
          <a:extLst>
            <a:ext uri="{FF2B5EF4-FFF2-40B4-BE49-F238E27FC236}">
              <a16:creationId xmlns:a16="http://schemas.microsoft.com/office/drawing/2014/main" id="{00000000-0008-0000-0F00-000071010000}"/>
            </a:ext>
          </a:extLst>
        </xdr:cNvPr>
        <xdr:cNvSpPr txBox="1"/>
      </xdr:nvSpPr>
      <xdr:spPr>
        <a:xfrm>
          <a:off x="2385704" y="172085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111596</xdr:rowOff>
    </xdr:from>
    <xdr:ext cx="405111" cy="259045"/>
    <xdr:sp macro="" textlink="">
      <xdr:nvSpPr>
        <xdr:cNvPr id="370" name="n_1mainValue【市民会館】&#10;有形固定資産減価償却率">
          <a:extLst>
            <a:ext uri="{FF2B5EF4-FFF2-40B4-BE49-F238E27FC236}">
              <a16:creationId xmlns:a16="http://schemas.microsoft.com/office/drawing/2014/main" id="{00000000-0008-0000-0F00-000072010000}"/>
            </a:ext>
          </a:extLst>
        </xdr:cNvPr>
        <xdr:cNvSpPr txBox="1"/>
      </xdr:nvSpPr>
      <xdr:spPr>
        <a:xfrm>
          <a:off x="3170564" y="177137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108</xdr:row>
      <xdr:rowOff>39750</xdr:rowOff>
    </xdr:from>
    <xdr:ext cx="405111" cy="259045"/>
    <xdr:sp macro="" textlink="">
      <xdr:nvSpPr>
        <xdr:cNvPr id="371" name="n_2mainValue【市民会館】&#10;有形固定資産減価償却率">
          <a:extLst>
            <a:ext uri="{FF2B5EF4-FFF2-40B4-BE49-F238E27FC236}">
              <a16:creationId xmlns:a16="http://schemas.microsoft.com/office/drawing/2014/main" id="{00000000-0008-0000-0F00-000073010000}"/>
            </a:ext>
          </a:extLst>
        </xdr:cNvPr>
        <xdr:cNvSpPr txBox="1"/>
      </xdr:nvSpPr>
      <xdr:spPr>
        <a:xfrm>
          <a:off x="2385704" y="1814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72" name="正方形/長方形 371">
          <a:extLst>
            <a:ext uri="{FF2B5EF4-FFF2-40B4-BE49-F238E27FC236}">
              <a16:creationId xmlns:a16="http://schemas.microsoft.com/office/drawing/2014/main" id="{00000000-0008-0000-0F00-000074010000}"/>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3" name="正方形/長方形 372">
          <a:extLst>
            <a:ext uri="{FF2B5EF4-FFF2-40B4-BE49-F238E27FC236}">
              <a16:creationId xmlns:a16="http://schemas.microsoft.com/office/drawing/2014/main" id="{00000000-0008-0000-0F00-000075010000}"/>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4" name="正方形/長方形 373">
          <a:extLst>
            <a:ext uri="{FF2B5EF4-FFF2-40B4-BE49-F238E27FC236}">
              <a16:creationId xmlns:a16="http://schemas.microsoft.com/office/drawing/2014/main" id="{00000000-0008-0000-0F00-000076010000}"/>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5" name="正方形/長方形 374">
          <a:extLst>
            <a:ext uri="{FF2B5EF4-FFF2-40B4-BE49-F238E27FC236}">
              <a16:creationId xmlns:a16="http://schemas.microsoft.com/office/drawing/2014/main" id="{00000000-0008-0000-0F00-000077010000}"/>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6" name="正方形/長方形 375">
          <a:extLst>
            <a:ext uri="{FF2B5EF4-FFF2-40B4-BE49-F238E27FC236}">
              <a16:creationId xmlns:a16="http://schemas.microsoft.com/office/drawing/2014/main" id="{00000000-0008-0000-0F00-000078010000}"/>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7" name="正方形/長方形 376">
          <a:extLst>
            <a:ext uri="{FF2B5EF4-FFF2-40B4-BE49-F238E27FC236}">
              <a16:creationId xmlns:a16="http://schemas.microsoft.com/office/drawing/2014/main" id="{00000000-0008-0000-0F00-000079010000}"/>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8" name="正方形/長方形 377">
          <a:extLst>
            <a:ext uri="{FF2B5EF4-FFF2-40B4-BE49-F238E27FC236}">
              <a16:creationId xmlns:a16="http://schemas.microsoft.com/office/drawing/2014/main" id="{00000000-0008-0000-0F00-00007A010000}"/>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9" name="正方形/長方形 378">
          <a:extLst>
            <a:ext uri="{FF2B5EF4-FFF2-40B4-BE49-F238E27FC236}">
              <a16:creationId xmlns:a16="http://schemas.microsoft.com/office/drawing/2014/main" id="{00000000-0008-0000-0F00-00007B010000}"/>
            </a:ext>
          </a:extLst>
        </xdr:cNvPr>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80" name="テキスト ボックス 379">
          <a:extLst>
            <a:ext uri="{FF2B5EF4-FFF2-40B4-BE49-F238E27FC236}">
              <a16:creationId xmlns:a16="http://schemas.microsoft.com/office/drawing/2014/main" id="{00000000-0008-0000-0F00-00007C010000}"/>
            </a:ext>
          </a:extLst>
        </xdr:cNvPr>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81" name="直線コネクタ 380">
          <a:extLst>
            <a:ext uri="{FF2B5EF4-FFF2-40B4-BE49-F238E27FC236}">
              <a16:creationId xmlns:a16="http://schemas.microsoft.com/office/drawing/2014/main" id="{00000000-0008-0000-0F00-00007D010000}"/>
            </a:ext>
          </a:extLst>
        </xdr:cNvPr>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382" name="直線コネクタ 381">
          <a:extLst>
            <a:ext uri="{FF2B5EF4-FFF2-40B4-BE49-F238E27FC236}">
              <a16:creationId xmlns:a16="http://schemas.microsoft.com/office/drawing/2014/main" id="{00000000-0008-0000-0F00-00007E010000}"/>
            </a:ext>
          </a:extLst>
        </xdr:cNvPr>
        <xdr:cNvCxnSpPr/>
      </xdr:nvCxnSpPr>
      <xdr:spPr>
        <a:xfrm>
          <a:off x="5826760" y="18070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162577</xdr:rowOff>
    </xdr:from>
    <xdr:ext cx="467179" cy="259045"/>
    <xdr:sp macro="" textlink="">
      <xdr:nvSpPr>
        <xdr:cNvPr id="383" name="テキスト ボックス 382">
          <a:extLst>
            <a:ext uri="{FF2B5EF4-FFF2-40B4-BE49-F238E27FC236}">
              <a16:creationId xmlns:a16="http://schemas.microsoft.com/office/drawing/2014/main" id="{00000000-0008-0000-0F00-00007F010000}"/>
            </a:ext>
          </a:extLst>
        </xdr:cNvPr>
        <xdr:cNvSpPr txBox="1"/>
      </xdr:nvSpPr>
      <xdr:spPr>
        <a:xfrm>
          <a:off x="5405301" y="17932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84" name="直線コネクタ 383">
          <a:extLst>
            <a:ext uri="{FF2B5EF4-FFF2-40B4-BE49-F238E27FC236}">
              <a16:creationId xmlns:a16="http://schemas.microsoft.com/office/drawing/2014/main" id="{00000000-0008-0000-0F00-000080010000}"/>
            </a:ext>
          </a:extLst>
        </xdr:cNvPr>
        <xdr:cNvCxnSpPr/>
      </xdr:nvCxnSpPr>
      <xdr:spPr>
        <a:xfrm>
          <a:off x="5826760" y="175107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85" name="テキスト ボックス 384">
          <a:extLst>
            <a:ext uri="{FF2B5EF4-FFF2-40B4-BE49-F238E27FC236}">
              <a16:creationId xmlns:a16="http://schemas.microsoft.com/office/drawing/2014/main" id="{00000000-0008-0000-0F00-000081010000}"/>
            </a:ext>
          </a:extLst>
        </xdr:cNvPr>
        <xdr:cNvSpPr txBox="1"/>
      </xdr:nvSpPr>
      <xdr:spPr>
        <a:xfrm>
          <a:off x="540530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386" name="直線コネクタ 385">
          <a:extLst>
            <a:ext uri="{FF2B5EF4-FFF2-40B4-BE49-F238E27FC236}">
              <a16:creationId xmlns:a16="http://schemas.microsoft.com/office/drawing/2014/main" id="{00000000-0008-0000-0F00-000082010000}"/>
            </a:ext>
          </a:extLst>
        </xdr:cNvPr>
        <xdr:cNvCxnSpPr/>
      </xdr:nvCxnSpPr>
      <xdr:spPr>
        <a:xfrm>
          <a:off x="5826760" y="169506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48277</xdr:rowOff>
    </xdr:from>
    <xdr:ext cx="467179" cy="259045"/>
    <xdr:sp macro="" textlink="">
      <xdr:nvSpPr>
        <xdr:cNvPr id="387" name="テキスト ボックス 386">
          <a:extLst>
            <a:ext uri="{FF2B5EF4-FFF2-40B4-BE49-F238E27FC236}">
              <a16:creationId xmlns:a16="http://schemas.microsoft.com/office/drawing/2014/main" id="{00000000-0008-0000-0F00-000083010000}"/>
            </a:ext>
          </a:extLst>
        </xdr:cNvPr>
        <xdr:cNvSpPr txBox="1"/>
      </xdr:nvSpPr>
      <xdr:spPr>
        <a:xfrm>
          <a:off x="5405301" y="16812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88" name="直線コネクタ 387">
          <a:extLst>
            <a:ext uri="{FF2B5EF4-FFF2-40B4-BE49-F238E27FC236}">
              <a16:creationId xmlns:a16="http://schemas.microsoft.com/office/drawing/2014/main" id="{00000000-0008-0000-0F00-000084010000}"/>
            </a:ext>
          </a:extLst>
        </xdr:cNvPr>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89" name="テキスト ボックス 388">
          <a:extLst>
            <a:ext uri="{FF2B5EF4-FFF2-40B4-BE49-F238E27FC236}">
              <a16:creationId xmlns:a16="http://schemas.microsoft.com/office/drawing/2014/main" id="{00000000-0008-0000-0F00-000085010000}"/>
            </a:ext>
          </a:extLst>
        </xdr:cNvPr>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90" name="【市民会館】&#10;一人当たり面積グラフ枠">
          <a:extLst>
            <a:ext uri="{FF2B5EF4-FFF2-40B4-BE49-F238E27FC236}">
              <a16:creationId xmlns:a16="http://schemas.microsoft.com/office/drawing/2014/main" id="{00000000-0008-0000-0F00-000086010000}"/>
            </a:ext>
          </a:extLst>
        </xdr:cNvPr>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81914</xdr:rowOff>
    </xdr:from>
    <xdr:to>
      <xdr:col>54</xdr:col>
      <xdr:colOff>189865</xdr:colOff>
      <xdr:row>107</xdr:row>
      <xdr:rowOff>99061</xdr:rowOff>
    </xdr:to>
    <xdr:cxnSp macro="">
      <xdr:nvCxnSpPr>
        <xdr:cNvPr id="391" name="直線コネクタ 390">
          <a:extLst>
            <a:ext uri="{FF2B5EF4-FFF2-40B4-BE49-F238E27FC236}">
              <a16:creationId xmlns:a16="http://schemas.microsoft.com/office/drawing/2014/main" id="{00000000-0008-0000-0F00-000087010000}"/>
            </a:ext>
          </a:extLst>
        </xdr:cNvPr>
        <xdr:cNvCxnSpPr/>
      </xdr:nvCxnSpPr>
      <xdr:spPr>
        <a:xfrm flipV="1">
          <a:off x="9219565" y="16845914"/>
          <a:ext cx="0" cy="1190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102888</xdr:rowOff>
    </xdr:from>
    <xdr:ext cx="469744" cy="259045"/>
    <xdr:sp macro="" textlink="">
      <xdr:nvSpPr>
        <xdr:cNvPr id="392" name="【市民会館】&#10;一人当たり面積最小値テキスト">
          <a:extLst>
            <a:ext uri="{FF2B5EF4-FFF2-40B4-BE49-F238E27FC236}">
              <a16:creationId xmlns:a16="http://schemas.microsoft.com/office/drawing/2014/main" id="{00000000-0008-0000-0F00-000088010000}"/>
            </a:ext>
          </a:extLst>
        </xdr:cNvPr>
        <xdr:cNvSpPr txBox="1"/>
      </xdr:nvSpPr>
      <xdr:spPr>
        <a:xfrm>
          <a:off x="9258300" y="18040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99061</xdr:rowOff>
    </xdr:from>
    <xdr:to>
      <xdr:col>55</xdr:col>
      <xdr:colOff>88900</xdr:colOff>
      <xdr:row>107</xdr:row>
      <xdr:rowOff>99061</xdr:rowOff>
    </xdr:to>
    <xdr:cxnSp macro="">
      <xdr:nvCxnSpPr>
        <xdr:cNvPr id="393" name="直線コネクタ 392">
          <a:extLst>
            <a:ext uri="{FF2B5EF4-FFF2-40B4-BE49-F238E27FC236}">
              <a16:creationId xmlns:a16="http://schemas.microsoft.com/office/drawing/2014/main" id="{00000000-0008-0000-0F00-000089010000}"/>
            </a:ext>
          </a:extLst>
        </xdr:cNvPr>
        <xdr:cNvCxnSpPr/>
      </xdr:nvCxnSpPr>
      <xdr:spPr>
        <a:xfrm>
          <a:off x="9154160" y="1803654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28591</xdr:rowOff>
    </xdr:from>
    <xdr:ext cx="469744" cy="259045"/>
    <xdr:sp macro="" textlink="">
      <xdr:nvSpPr>
        <xdr:cNvPr id="394" name="【市民会館】&#10;一人当たり面積最大値テキスト">
          <a:extLst>
            <a:ext uri="{FF2B5EF4-FFF2-40B4-BE49-F238E27FC236}">
              <a16:creationId xmlns:a16="http://schemas.microsoft.com/office/drawing/2014/main" id="{00000000-0008-0000-0F00-00008A010000}"/>
            </a:ext>
          </a:extLst>
        </xdr:cNvPr>
        <xdr:cNvSpPr txBox="1"/>
      </xdr:nvSpPr>
      <xdr:spPr>
        <a:xfrm>
          <a:off x="9258300" y="16624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81914</xdr:rowOff>
    </xdr:from>
    <xdr:to>
      <xdr:col>55</xdr:col>
      <xdr:colOff>88900</xdr:colOff>
      <xdr:row>100</xdr:row>
      <xdr:rowOff>81914</xdr:rowOff>
    </xdr:to>
    <xdr:cxnSp macro="">
      <xdr:nvCxnSpPr>
        <xdr:cNvPr id="395" name="直線コネクタ 394">
          <a:extLst>
            <a:ext uri="{FF2B5EF4-FFF2-40B4-BE49-F238E27FC236}">
              <a16:creationId xmlns:a16="http://schemas.microsoft.com/office/drawing/2014/main" id="{00000000-0008-0000-0F00-00008B010000}"/>
            </a:ext>
          </a:extLst>
        </xdr:cNvPr>
        <xdr:cNvCxnSpPr/>
      </xdr:nvCxnSpPr>
      <xdr:spPr>
        <a:xfrm>
          <a:off x="9154160" y="1684591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53991</xdr:rowOff>
    </xdr:from>
    <xdr:ext cx="469744" cy="259045"/>
    <xdr:sp macro="" textlink="">
      <xdr:nvSpPr>
        <xdr:cNvPr id="396" name="【市民会館】&#10;一人当たり面積平均値テキスト">
          <a:extLst>
            <a:ext uri="{FF2B5EF4-FFF2-40B4-BE49-F238E27FC236}">
              <a16:creationId xmlns:a16="http://schemas.microsoft.com/office/drawing/2014/main" id="{00000000-0008-0000-0F00-00008C010000}"/>
            </a:ext>
          </a:extLst>
        </xdr:cNvPr>
        <xdr:cNvSpPr txBox="1"/>
      </xdr:nvSpPr>
      <xdr:spPr>
        <a:xfrm>
          <a:off x="9258300" y="174885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31114</xdr:rowOff>
    </xdr:from>
    <xdr:to>
      <xdr:col>55</xdr:col>
      <xdr:colOff>50800</xdr:colOff>
      <xdr:row>105</xdr:row>
      <xdr:rowOff>132714</xdr:rowOff>
    </xdr:to>
    <xdr:sp macro="" textlink="">
      <xdr:nvSpPr>
        <xdr:cNvPr id="397" name="フローチャート: 判断 396">
          <a:extLst>
            <a:ext uri="{FF2B5EF4-FFF2-40B4-BE49-F238E27FC236}">
              <a16:creationId xmlns:a16="http://schemas.microsoft.com/office/drawing/2014/main" id="{00000000-0008-0000-0F00-00008D010000}"/>
            </a:ext>
          </a:extLst>
        </xdr:cNvPr>
        <xdr:cNvSpPr/>
      </xdr:nvSpPr>
      <xdr:spPr>
        <a:xfrm>
          <a:off x="9192260" y="1763331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168275</xdr:rowOff>
    </xdr:from>
    <xdr:to>
      <xdr:col>50</xdr:col>
      <xdr:colOff>165100</xdr:colOff>
      <xdr:row>105</xdr:row>
      <xdr:rowOff>98425</xdr:rowOff>
    </xdr:to>
    <xdr:sp macro="" textlink="">
      <xdr:nvSpPr>
        <xdr:cNvPr id="398" name="フローチャート: 判断 397">
          <a:extLst>
            <a:ext uri="{FF2B5EF4-FFF2-40B4-BE49-F238E27FC236}">
              <a16:creationId xmlns:a16="http://schemas.microsoft.com/office/drawing/2014/main" id="{00000000-0008-0000-0F00-00008E010000}"/>
            </a:ext>
          </a:extLst>
        </xdr:cNvPr>
        <xdr:cNvSpPr/>
      </xdr:nvSpPr>
      <xdr:spPr>
        <a:xfrm>
          <a:off x="8445500" y="176028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36830</xdr:rowOff>
    </xdr:from>
    <xdr:to>
      <xdr:col>46</xdr:col>
      <xdr:colOff>38100</xdr:colOff>
      <xdr:row>105</xdr:row>
      <xdr:rowOff>138430</xdr:rowOff>
    </xdr:to>
    <xdr:sp macro="" textlink="">
      <xdr:nvSpPr>
        <xdr:cNvPr id="399" name="フローチャート: 判断 398">
          <a:extLst>
            <a:ext uri="{FF2B5EF4-FFF2-40B4-BE49-F238E27FC236}">
              <a16:creationId xmlns:a16="http://schemas.microsoft.com/office/drawing/2014/main" id="{00000000-0008-0000-0F00-00008F010000}"/>
            </a:ext>
          </a:extLst>
        </xdr:cNvPr>
        <xdr:cNvSpPr/>
      </xdr:nvSpPr>
      <xdr:spPr>
        <a:xfrm>
          <a:off x="7670800" y="176390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00" name="テキスト ボックス 399">
          <a:extLst>
            <a:ext uri="{FF2B5EF4-FFF2-40B4-BE49-F238E27FC236}">
              <a16:creationId xmlns:a16="http://schemas.microsoft.com/office/drawing/2014/main" id="{00000000-0008-0000-0F00-000090010000}"/>
            </a:ext>
          </a:extLst>
        </xdr:cNvPr>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01" name="テキスト ボックス 400">
          <a:extLst>
            <a:ext uri="{FF2B5EF4-FFF2-40B4-BE49-F238E27FC236}">
              <a16:creationId xmlns:a16="http://schemas.microsoft.com/office/drawing/2014/main" id="{00000000-0008-0000-0F00-000091010000}"/>
            </a:ext>
          </a:extLst>
        </xdr:cNvPr>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02" name="テキスト ボックス 401">
          <a:extLst>
            <a:ext uri="{FF2B5EF4-FFF2-40B4-BE49-F238E27FC236}">
              <a16:creationId xmlns:a16="http://schemas.microsoft.com/office/drawing/2014/main" id="{00000000-0008-0000-0F00-000092010000}"/>
            </a:ext>
          </a:extLst>
        </xdr:cNvPr>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03" name="テキスト ボックス 402">
          <a:extLst>
            <a:ext uri="{FF2B5EF4-FFF2-40B4-BE49-F238E27FC236}">
              <a16:creationId xmlns:a16="http://schemas.microsoft.com/office/drawing/2014/main" id="{00000000-0008-0000-0F00-000093010000}"/>
            </a:ext>
          </a:extLst>
        </xdr:cNvPr>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04" name="テキスト ボックス 403">
          <a:extLst>
            <a:ext uri="{FF2B5EF4-FFF2-40B4-BE49-F238E27FC236}">
              <a16:creationId xmlns:a16="http://schemas.microsoft.com/office/drawing/2014/main" id="{00000000-0008-0000-0F00-000094010000}"/>
            </a:ext>
          </a:extLst>
        </xdr:cNvPr>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13970</xdr:rowOff>
    </xdr:from>
    <xdr:to>
      <xdr:col>55</xdr:col>
      <xdr:colOff>50800</xdr:colOff>
      <xdr:row>106</xdr:row>
      <xdr:rowOff>115570</xdr:rowOff>
    </xdr:to>
    <xdr:sp macro="" textlink="">
      <xdr:nvSpPr>
        <xdr:cNvPr id="405" name="楕円 404">
          <a:extLst>
            <a:ext uri="{FF2B5EF4-FFF2-40B4-BE49-F238E27FC236}">
              <a16:creationId xmlns:a16="http://schemas.microsoft.com/office/drawing/2014/main" id="{00000000-0008-0000-0F00-000095010000}"/>
            </a:ext>
          </a:extLst>
        </xdr:cNvPr>
        <xdr:cNvSpPr/>
      </xdr:nvSpPr>
      <xdr:spPr>
        <a:xfrm>
          <a:off x="9192260" y="1778381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163847</xdr:rowOff>
    </xdr:from>
    <xdr:ext cx="469744" cy="259045"/>
    <xdr:sp macro="" textlink="">
      <xdr:nvSpPr>
        <xdr:cNvPr id="406" name="【市民会館】&#10;一人当たり面積該当値テキスト">
          <a:extLst>
            <a:ext uri="{FF2B5EF4-FFF2-40B4-BE49-F238E27FC236}">
              <a16:creationId xmlns:a16="http://schemas.microsoft.com/office/drawing/2014/main" id="{00000000-0008-0000-0F00-000096010000}"/>
            </a:ext>
          </a:extLst>
        </xdr:cNvPr>
        <xdr:cNvSpPr txBox="1"/>
      </xdr:nvSpPr>
      <xdr:spPr>
        <a:xfrm>
          <a:off x="9258300" y="17766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13970</xdr:rowOff>
    </xdr:from>
    <xdr:to>
      <xdr:col>50</xdr:col>
      <xdr:colOff>165100</xdr:colOff>
      <xdr:row>106</xdr:row>
      <xdr:rowOff>115570</xdr:rowOff>
    </xdr:to>
    <xdr:sp macro="" textlink="">
      <xdr:nvSpPr>
        <xdr:cNvPr id="407" name="楕円 406">
          <a:extLst>
            <a:ext uri="{FF2B5EF4-FFF2-40B4-BE49-F238E27FC236}">
              <a16:creationId xmlns:a16="http://schemas.microsoft.com/office/drawing/2014/main" id="{00000000-0008-0000-0F00-000097010000}"/>
            </a:ext>
          </a:extLst>
        </xdr:cNvPr>
        <xdr:cNvSpPr/>
      </xdr:nvSpPr>
      <xdr:spPr>
        <a:xfrm>
          <a:off x="8445500" y="1778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64770</xdr:rowOff>
    </xdr:from>
    <xdr:to>
      <xdr:col>55</xdr:col>
      <xdr:colOff>0</xdr:colOff>
      <xdr:row>106</xdr:row>
      <xdr:rowOff>64770</xdr:rowOff>
    </xdr:to>
    <xdr:cxnSp macro="">
      <xdr:nvCxnSpPr>
        <xdr:cNvPr id="408" name="直線コネクタ 407">
          <a:extLst>
            <a:ext uri="{FF2B5EF4-FFF2-40B4-BE49-F238E27FC236}">
              <a16:creationId xmlns:a16="http://schemas.microsoft.com/office/drawing/2014/main" id="{00000000-0008-0000-0F00-000098010000}"/>
            </a:ext>
          </a:extLst>
        </xdr:cNvPr>
        <xdr:cNvCxnSpPr/>
      </xdr:nvCxnSpPr>
      <xdr:spPr>
        <a:xfrm>
          <a:off x="8496300" y="17834610"/>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13970</xdr:rowOff>
    </xdr:from>
    <xdr:to>
      <xdr:col>46</xdr:col>
      <xdr:colOff>38100</xdr:colOff>
      <xdr:row>106</xdr:row>
      <xdr:rowOff>115570</xdr:rowOff>
    </xdr:to>
    <xdr:sp macro="" textlink="">
      <xdr:nvSpPr>
        <xdr:cNvPr id="409" name="楕円 408">
          <a:extLst>
            <a:ext uri="{FF2B5EF4-FFF2-40B4-BE49-F238E27FC236}">
              <a16:creationId xmlns:a16="http://schemas.microsoft.com/office/drawing/2014/main" id="{00000000-0008-0000-0F00-000099010000}"/>
            </a:ext>
          </a:extLst>
        </xdr:cNvPr>
        <xdr:cNvSpPr/>
      </xdr:nvSpPr>
      <xdr:spPr>
        <a:xfrm>
          <a:off x="7670800" y="1778381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64770</xdr:rowOff>
    </xdr:from>
    <xdr:to>
      <xdr:col>50</xdr:col>
      <xdr:colOff>114300</xdr:colOff>
      <xdr:row>106</xdr:row>
      <xdr:rowOff>64770</xdr:rowOff>
    </xdr:to>
    <xdr:cxnSp macro="">
      <xdr:nvCxnSpPr>
        <xdr:cNvPr id="410" name="直線コネクタ 409">
          <a:extLst>
            <a:ext uri="{FF2B5EF4-FFF2-40B4-BE49-F238E27FC236}">
              <a16:creationId xmlns:a16="http://schemas.microsoft.com/office/drawing/2014/main" id="{00000000-0008-0000-0F00-00009A010000}"/>
            </a:ext>
          </a:extLst>
        </xdr:cNvPr>
        <xdr:cNvCxnSpPr/>
      </xdr:nvCxnSpPr>
      <xdr:spPr>
        <a:xfrm>
          <a:off x="7713980" y="1783461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114952</xdr:rowOff>
    </xdr:from>
    <xdr:ext cx="469744" cy="259045"/>
    <xdr:sp macro="" textlink="">
      <xdr:nvSpPr>
        <xdr:cNvPr id="411" name="n_1aveValue【市民会館】&#10;一人当たり面積">
          <a:extLst>
            <a:ext uri="{FF2B5EF4-FFF2-40B4-BE49-F238E27FC236}">
              <a16:creationId xmlns:a16="http://schemas.microsoft.com/office/drawing/2014/main" id="{00000000-0008-0000-0F00-00009B010000}"/>
            </a:ext>
          </a:extLst>
        </xdr:cNvPr>
        <xdr:cNvSpPr txBox="1"/>
      </xdr:nvSpPr>
      <xdr:spPr>
        <a:xfrm>
          <a:off x="8271587" y="1738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154957</xdr:rowOff>
    </xdr:from>
    <xdr:ext cx="469744" cy="259045"/>
    <xdr:sp macro="" textlink="">
      <xdr:nvSpPr>
        <xdr:cNvPr id="412" name="n_2aveValue【市民会館】&#10;一人当たり面積">
          <a:extLst>
            <a:ext uri="{FF2B5EF4-FFF2-40B4-BE49-F238E27FC236}">
              <a16:creationId xmlns:a16="http://schemas.microsoft.com/office/drawing/2014/main" id="{00000000-0008-0000-0F00-00009C010000}"/>
            </a:ext>
          </a:extLst>
        </xdr:cNvPr>
        <xdr:cNvSpPr txBox="1"/>
      </xdr:nvSpPr>
      <xdr:spPr>
        <a:xfrm>
          <a:off x="7509587" y="1742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106697</xdr:rowOff>
    </xdr:from>
    <xdr:ext cx="469744" cy="259045"/>
    <xdr:sp macro="" textlink="">
      <xdr:nvSpPr>
        <xdr:cNvPr id="413" name="n_1mainValue【市民会館】&#10;一人当たり面積">
          <a:extLst>
            <a:ext uri="{FF2B5EF4-FFF2-40B4-BE49-F238E27FC236}">
              <a16:creationId xmlns:a16="http://schemas.microsoft.com/office/drawing/2014/main" id="{00000000-0008-0000-0F00-00009D010000}"/>
            </a:ext>
          </a:extLst>
        </xdr:cNvPr>
        <xdr:cNvSpPr txBox="1"/>
      </xdr:nvSpPr>
      <xdr:spPr>
        <a:xfrm>
          <a:off x="8271587" y="17876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106697</xdr:rowOff>
    </xdr:from>
    <xdr:ext cx="469744" cy="259045"/>
    <xdr:sp macro="" textlink="">
      <xdr:nvSpPr>
        <xdr:cNvPr id="414" name="n_2mainValue【市民会館】&#10;一人当たり面積">
          <a:extLst>
            <a:ext uri="{FF2B5EF4-FFF2-40B4-BE49-F238E27FC236}">
              <a16:creationId xmlns:a16="http://schemas.microsoft.com/office/drawing/2014/main" id="{00000000-0008-0000-0F00-00009E010000}"/>
            </a:ext>
          </a:extLst>
        </xdr:cNvPr>
        <xdr:cNvSpPr txBox="1"/>
      </xdr:nvSpPr>
      <xdr:spPr>
        <a:xfrm>
          <a:off x="7509587" y="17876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15" name="正方形/長方形 414">
          <a:extLst>
            <a:ext uri="{FF2B5EF4-FFF2-40B4-BE49-F238E27FC236}">
              <a16:creationId xmlns:a16="http://schemas.microsoft.com/office/drawing/2014/main" id="{00000000-0008-0000-0F00-00009F010000}"/>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16" name="正方形/長方形 415">
          <a:extLst>
            <a:ext uri="{FF2B5EF4-FFF2-40B4-BE49-F238E27FC236}">
              <a16:creationId xmlns:a16="http://schemas.microsoft.com/office/drawing/2014/main" id="{00000000-0008-0000-0F00-0000A0010000}"/>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17" name="正方形/長方形 416">
          <a:extLst>
            <a:ext uri="{FF2B5EF4-FFF2-40B4-BE49-F238E27FC236}">
              <a16:creationId xmlns:a16="http://schemas.microsoft.com/office/drawing/2014/main" id="{00000000-0008-0000-0F00-0000A1010000}"/>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18" name="正方形/長方形 417">
          <a:extLst>
            <a:ext uri="{FF2B5EF4-FFF2-40B4-BE49-F238E27FC236}">
              <a16:creationId xmlns:a16="http://schemas.microsoft.com/office/drawing/2014/main" id="{00000000-0008-0000-0F00-0000A2010000}"/>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19" name="正方形/長方形 418">
          <a:extLst>
            <a:ext uri="{FF2B5EF4-FFF2-40B4-BE49-F238E27FC236}">
              <a16:creationId xmlns:a16="http://schemas.microsoft.com/office/drawing/2014/main" id="{00000000-0008-0000-0F00-0000A3010000}"/>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20" name="正方形/長方形 419">
          <a:extLst>
            <a:ext uri="{FF2B5EF4-FFF2-40B4-BE49-F238E27FC236}">
              <a16:creationId xmlns:a16="http://schemas.microsoft.com/office/drawing/2014/main" id="{00000000-0008-0000-0F00-0000A4010000}"/>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21" name="正方形/長方形 420">
          <a:extLst>
            <a:ext uri="{FF2B5EF4-FFF2-40B4-BE49-F238E27FC236}">
              <a16:creationId xmlns:a16="http://schemas.microsoft.com/office/drawing/2014/main" id="{00000000-0008-0000-0F00-0000A5010000}"/>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22" name="正方形/長方形 421">
          <a:extLst>
            <a:ext uri="{FF2B5EF4-FFF2-40B4-BE49-F238E27FC236}">
              <a16:creationId xmlns:a16="http://schemas.microsoft.com/office/drawing/2014/main" id="{00000000-0008-0000-0F00-0000A6010000}"/>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23" name="テキスト ボックス 422">
          <a:extLst>
            <a:ext uri="{FF2B5EF4-FFF2-40B4-BE49-F238E27FC236}">
              <a16:creationId xmlns:a16="http://schemas.microsoft.com/office/drawing/2014/main" id="{00000000-0008-0000-0F00-0000A7010000}"/>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24" name="直線コネクタ 423">
          <a:extLst>
            <a:ext uri="{FF2B5EF4-FFF2-40B4-BE49-F238E27FC236}">
              <a16:creationId xmlns:a16="http://schemas.microsoft.com/office/drawing/2014/main" id="{00000000-0008-0000-0F00-0000A8010000}"/>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425" name="テキスト ボックス 424">
          <a:extLst>
            <a:ext uri="{FF2B5EF4-FFF2-40B4-BE49-F238E27FC236}">
              <a16:creationId xmlns:a16="http://schemas.microsoft.com/office/drawing/2014/main" id="{00000000-0008-0000-0F00-0000A9010000}"/>
            </a:ext>
          </a:extLst>
        </xdr:cNvPr>
        <xdr:cNvSpPr txBox="1"/>
      </xdr:nvSpPr>
      <xdr:spPr>
        <a:xfrm>
          <a:off x="10602761" y="73139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133350</xdr:rowOff>
    </xdr:from>
    <xdr:to>
      <xdr:col>89</xdr:col>
      <xdr:colOff>177800</xdr:colOff>
      <xdr:row>42</xdr:row>
      <xdr:rowOff>133350</xdr:rowOff>
    </xdr:to>
    <xdr:cxnSp macro="">
      <xdr:nvCxnSpPr>
        <xdr:cNvPr id="426" name="直線コネクタ 425">
          <a:extLst>
            <a:ext uri="{FF2B5EF4-FFF2-40B4-BE49-F238E27FC236}">
              <a16:creationId xmlns:a16="http://schemas.microsoft.com/office/drawing/2014/main" id="{00000000-0008-0000-0F00-0000AA010000}"/>
            </a:ext>
          </a:extLst>
        </xdr:cNvPr>
        <xdr:cNvCxnSpPr/>
      </xdr:nvCxnSpPr>
      <xdr:spPr>
        <a:xfrm>
          <a:off x="10960100" y="71742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162577</xdr:rowOff>
    </xdr:from>
    <xdr:ext cx="403059" cy="259045"/>
    <xdr:sp macro="" textlink="">
      <xdr:nvSpPr>
        <xdr:cNvPr id="427" name="テキスト ボックス 426">
          <a:extLst>
            <a:ext uri="{FF2B5EF4-FFF2-40B4-BE49-F238E27FC236}">
              <a16:creationId xmlns:a16="http://schemas.microsoft.com/office/drawing/2014/main" id="{00000000-0008-0000-0F00-0000AB010000}"/>
            </a:ext>
          </a:extLst>
        </xdr:cNvPr>
        <xdr:cNvSpPr txBox="1"/>
      </xdr:nvSpPr>
      <xdr:spPr>
        <a:xfrm>
          <a:off x="10602761" y="70358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19050</xdr:rowOff>
    </xdr:from>
    <xdr:to>
      <xdr:col>89</xdr:col>
      <xdr:colOff>177800</xdr:colOff>
      <xdr:row>41</xdr:row>
      <xdr:rowOff>19050</xdr:rowOff>
    </xdr:to>
    <xdr:cxnSp macro="">
      <xdr:nvCxnSpPr>
        <xdr:cNvPr id="428" name="直線コネクタ 427">
          <a:extLst>
            <a:ext uri="{FF2B5EF4-FFF2-40B4-BE49-F238E27FC236}">
              <a16:creationId xmlns:a16="http://schemas.microsoft.com/office/drawing/2014/main" id="{00000000-0008-0000-0F00-0000AC010000}"/>
            </a:ext>
          </a:extLst>
        </xdr:cNvPr>
        <xdr:cNvCxnSpPr/>
      </xdr:nvCxnSpPr>
      <xdr:spPr>
        <a:xfrm>
          <a:off x="10960100" y="68922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48277</xdr:rowOff>
    </xdr:from>
    <xdr:ext cx="403059" cy="259045"/>
    <xdr:sp macro="" textlink="">
      <xdr:nvSpPr>
        <xdr:cNvPr id="429" name="テキスト ボックス 428">
          <a:extLst>
            <a:ext uri="{FF2B5EF4-FFF2-40B4-BE49-F238E27FC236}">
              <a16:creationId xmlns:a16="http://schemas.microsoft.com/office/drawing/2014/main" id="{00000000-0008-0000-0F00-0000AD010000}"/>
            </a:ext>
          </a:extLst>
        </xdr:cNvPr>
        <xdr:cNvSpPr txBox="1"/>
      </xdr:nvSpPr>
      <xdr:spPr>
        <a:xfrm>
          <a:off x="10602761" y="6753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76200</xdr:rowOff>
    </xdr:from>
    <xdr:to>
      <xdr:col>89</xdr:col>
      <xdr:colOff>177800</xdr:colOff>
      <xdr:row>39</xdr:row>
      <xdr:rowOff>76200</xdr:rowOff>
    </xdr:to>
    <xdr:cxnSp macro="">
      <xdr:nvCxnSpPr>
        <xdr:cNvPr id="430" name="直線コネクタ 429">
          <a:extLst>
            <a:ext uri="{FF2B5EF4-FFF2-40B4-BE49-F238E27FC236}">
              <a16:creationId xmlns:a16="http://schemas.microsoft.com/office/drawing/2014/main" id="{00000000-0008-0000-0F00-0000AE010000}"/>
            </a:ext>
          </a:extLst>
        </xdr:cNvPr>
        <xdr:cNvCxnSpPr/>
      </xdr:nvCxnSpPr>
      <xdr:spPr>
        <a:xfrm>
          <a:off x="10960100" y="6614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105427</xdr:rowOff>
    </xdr:from>
    <xdr:ext cx="403059" cy="259045"/>
    <xdr:sp macro="" textlink="">
      <xdr:nvSpPr>
        <xdr:cNvPr id="431" name="テキスト ボックス 430">
          <a:extLst>
            <a:ext uri="{FF2B5EF4-FFF2-40B4-BE49-F238E27FC236}">
              <a16:creationId xmlns:a16="http://schemas.microsoft.com/office/drawing/2014/main" id="{00000000-0008-0000-0F00-0000AF010000}"/>
            </a:ext>
          </a:extLst>
        </xdr:cNvPr>
        <xdr:cNvSpPr txBox="1"/>
      </xdr:nvSpPr>
      <xdr:spPr>
        <a:xfrm>
          <a:off x="10602761" y="64757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32" name="直線コネクタ 431">
          <a:extLst>
            <a:ext uri="{FF2B5EF4-FFF2-40B4-BE49-F238E27FC236}">
              <a16:creationId xmlns:a16="http://schemas.microsoft.com/office/drawing/2014/main" id="{00000000-0008-0000-0F00-0000B0010000}"/>
            </a:ext>
          </a:extLst>
        </xdr:cNvPr>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33" name="テキスト ボックス 432">
          <a:extLst>
            <a:ext uri="{FF2B5EF4-FFF2-40B4-BE49-F238E27FC236}">
              <a16:creationId xmlns:a16="http://schemas.microsoft.com/office/drawing/2014/main" id="{00000000-0008-0000-0F00-0000B1010000}"/>
            </a:ext>
          </a:extLst>
        </xdr:cNvPr>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19050</xdr:rowOff>
    </xdr:from>
    <xdr:to>
      <xdr:col>89</xdr:col>
      <xdr:colOff>177800</xdr:colOff>
      <xdr:row>36</xdr:row>
      <xdr:rowOff>19050</xdr:rowOff>
    </xdr:to>
    <xdr:cxnSp macro="">
      <xdr:nvCxnSpPr>
        <xdr:cNvPr id="434" name="直線コネクタ 433">
          <a:extLst>
            <a:ext uri="{FF2B5EF4-FFF2-40B4-BE49-F238E27FC236}">
              <a16:creationId xmlns:a16="http://schemas.microsoft.com/office/drawing/2014/main" id="{00000000-0008-0000-0F00-0000B2010000}"/>
            </a:ext>
          </a:extLst>
        </xdr:cNvPr>
        <xdr:cNvCxnSpPr/>
      </xdr:nvCxnSpPr>
      <xdr:spPr>
        <a:xfrm>
          <a:off x="10960100" y="6054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48277</xdr:rowOff>
    </xdr:from>
    <xdr:ext cx="403059" cy="259045"/>
    <xdr:sp macro="" textlink="">
      <xdr:nvSpPr>
        <xdr:cNvPr id="435" name="テキスト ボックス 434">
          <a:extLst>
            <a:ext uri="{FF2B5EF4-FFF2-40B4-BE49-F238E27FC236}">
              <a16:creationId xmlns:a16="http://schemas.microsoft.com/office/drawing/2014/main" id="{00000000-0008-0000-0F00-0000B3010000}"/>
            </a:ext>
          </a:extLst>
        </xdr:cNvPr>
        <xdr:cNvSpPr txBox="1"/>
      </xdr:nvSpPr>
      <xdr:spPr>
        <a:xfrm>
          <a:off x="10602761" y="59156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76200</xdr:rowOff>
    </xdr:from>
    <xdr:to>
      <xdr:col>89</xdr:col>
      <xdr:colOff>177800</xdr:colOff>
      <xdr:row>34</xdr:row>
      <xdr:rowOff>76200</xdr:rowOff>
    </xdr:to>
    <xdr:cxnSp macro="">
      <xdr:nvCxnSpPr>
        <xdr:cNvPr id="436" name="直線コネクタ 435">
          <a:extLst>
            <a:ext uri="{FF2B5EF4-FFF2-40B4-BE49-F238E27FC236}">
              <a16:creationId xmlns:a16="http://schemas.microsoft.com/office/drawing/2014/main" id="{00000000-0008-0000-0F00-0000B4010000}"/>
            </a:ext>
          </a:extLst>
        </xdr:cNvPr>
        <xdr:cNvCxnSpPr/>
      </xdr:nvCxnSpPr>
      <xdr:spPr>
        <a:xfrm>
          <a:off x="10960100" y="5775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33</xdr:row>
      <xdr:rowOff>105427</xdr:rowOff>
    </xdr:from>
    <xdr:ext cx="403059" cy="259045"/>
    <xdr:sp macro="" textlink="">
      <xdr:nvSpPr>
        <xdr:cNvPr id="437" name="テキスト ボックス 436">
          <a:extLst>
            <a:ext uri="{FF2B5EF4-FFF2-40B4-BE49-F238E27FC236}">
              <a16:creationId xmlns:a16="http://schemas.microsoft.com/office/drawing/2014/main" id="{00000000-0008-0000-0F00-0000B5010000}"/>
            </a:ext>
          </a:extLst>
        </xdr:cNvPr>
        <xdr:cNvSpPr txBox="1"/>
      </xdr:nvSpPr>
      <xdr:spPr>
        <a:xfrm>
          <a:off x="10602761" y="5637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133350</xdr:rowOff>
    </xdr:from>
    <xdr:to>
      <xdr:col>89</xdr:col>
      <xdr:colOff>177800</xdr:colOff>
      <xdr:row>32</xdr:row>
      <xdr:rowOff>133350</xdr:rowOff>
    </xdr:to>
    <xdr:cxnSp macro="">
      <xdr:nvCxnSpPr>
        <xdr:cNvPr id="438" name="直線コネクタ 437">
          <a:extLst>
            <a:ext uri="{FF2B5EF4-FFF2-40B4-BE49-F238E27FC236}">
              <a16:creationId xmlns:a16="http://schemas.microsoft.com/office/drawing/2014/main" id="{00000000-0008-0000-0F00-0000B6010000}"/>
            </a:ext>
          </a:extLst>
        </xdr:cNvPr>
        <xdr:cNvCxnSpPr/>
      </xdr:nvCxnSpPr>
      <xdr:spPr>
        <a:xfrm>
          <a:off x="10960100" y="5497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31</xdr:row>
      <xdr:rowOff>162577</xdr:rowOff>
    </xdr:from>
    <xdr:ext cx="403059" cy="259045"/>
    <xdr:sp macro="" textlink="">
      <xdr:nvSpPr>
        <xdr:cNvPr id="439" name="テキスト ボックス 438">
          <a:extLst>
            <a:ext uri="{FF2B5EF4-FFF2-40B4-BE49-F238E27FC236}">
              <a16:creationId xmlns:a16="http://schemas.microsoft.com/office/drawing/2014/main" id="{00000000-0008-0000-0F00-0000B7010000}"/>
            </a:ext>
          </a:extLst>
        </xdr:cNvPr>
        <xdr:cNvSpPr txBox="1"/>
      </xdr:nvSpPr>
      <xdr:spPr>
        <a:xfrm>
          <a:off x="10602761" y="5359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40" name="直線コネクタ 439">
          <a:extLst>
            <a:ext uri="{FF2B5EF4-FFF2-40B4-BE49-F238E27FC236}">
              <a16:creationId xmlns:a16="http://schemas.microsoft.com/office/drawing/2014/main" id="{00000000-0008-0000-0F00-0000B8010000}"/>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41" name="テキスト ボックス 440">
          <a:extLst>
            <a:ext uri="{FF2B5EF4-FFF2-40B4-BE49-F238E27FC236}">
              <a16:creationId xmlns:a16="http://schemas.microsoft.com/office/drawing/2014/main" id="{00000000-0008-0000-0F00-0000B9010000}"/>
            </a:ext>
          </a:extLst>
        </xdr:cNvPr>
        <xdr:cNvSpPr txBox="1"/>
      </xdr:nvSpPr>
      <xdr:spPr>
        <a:xfrm>
          <a:off x="10602761" y="5077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42" name="【一般廃棄物処理施設】&#10;有形固定資産減価償却率グラフ枠">
          <a:extLst>
            <a:ext uri="{FF2B5EF4-FFF2-40B4-BE49-F238E27FC236}">
              <a16:creationId xmlns:a16="http://schemas.microsoft.com/office/drawing/2014/main" id="{00000000-0008-0000-0F00-0000BA010000}"/>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124778</xdr:rowOff>
    </xdr:from>
    <xdr:to>
      <xdr:col>85</xdr:col>
      <xdr:colOff>126364</xdr:colOff>
      <xdr:row>40</xdr:row>
      <xdr:rowOff>33338</xdr:rowOff>
    </xdr:to>
    <xdr:cxnSp macro="">
      <xdr:nvCxnSpPr>
        <xdr:cNvPr id="443" name="直線コネクタ 442">
          <a:extLst>
            <a:ext uri="{FF2B5EF4-FFF2-40B4-BE49-F238E27FC236}">
              <a16:creationId xmlns:a16="http://schemas.microsoft.com/office/drawing/2014/main" id="{00000000-0008-0000-0F00-0000BB010000}"/>
            </a:ext>
          </a:extLst>
        </xdr:cNvPr>
        <xdr:cNvCxnSpPr/>
      </xdr:nvCxnSpPr>
      <xdr:spPr>
        <a:xfrm flipV="1">
          <a:off x="14375764" y="5656898"/>
          <a:ext cx="0" cy="1082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37165</xdr:rowOff>
    </xdr:from>
    <xdr:ext cx="405111" cy="259045"/>
    <xdr:sp macro="" textlink="">
      <xdr:nvSpPr>
        <xdr:cNvPr id="444" name="【一般廃棄物処理施設】&#10;有形固定資産減価償却率最小値テキスト">
          <a:extLst>
            <a:ext uri="{FF2B5EF4-FFF2-40B4-BE49-F238E27FC236}">
              <a16:creationId xmlns:a16="http://schemas.microsoft.com/office/drawing/2014/main" id="{00000000-0008-0000-0F00-0000BC010000}"/>
            </a:ext>
          </a:extLst>
        </xdr:cNvPr>
        <xdr:cNvSpPr txBox="1"/>
      </xdr:nvSpPr>
      <xdr:spPr>
        <a:xfrm>
          <a:off x="14414500" y="6742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33338</xdr:rowOff>
    </xdr:from>
    <xdr:to>
      <xdr:col>86</xdr:col>
      <xdr:colOff>25400</xdr:colOff>
      <xdr:row>40</xdr:row>
      <xdr:rowOff>33338</xdr:rowOff>
    </xdr:to>
    <xdr:cxnSp macro="">
      <xdr:nvCxnSpPr>
        <xdr:cNvPr id="445" name="直線コネクタ 444">
          <a:extLst>
            <a:ext uri="{FF2B5EF4-FFF2-40B4-BE49-F238E27FC236}">
              <a16:creationId xmlns:a16="http://schemas.microsoft.com/office/drawing/2014/main" id="{00000000-0008-0000-0F00-0000BD010000}"/>
            </a:ext>
          </a:extLst>
        </xdr:cNvPr>
        <xdr:cNvCxnSpPr/>
      </xdr:nvCxnSpPr>
      <xdr:spPr>
        <a:xfrm>
          <a:off x="14287500" y="673893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71455</xdr:rowOff>
    </xdr:from>
    <xdr:ext cx="405111" cy="259045"/>
    <xdr:sp macro="" textlink="">
      <xdr:nvSpPr>
        <xdr:cNvPr id="446" name="【一般廃棄物処理施設】&#10;有形固定資産減価償却率最大値テキスト">
          <a:extLst>
            <a:ext uri="{FF2B5EF4-FFF2-40B4-BE49-F238E27FC236}">
              <a16:creationId xmlns:a16="http://schemas.microsoft.com/office/drawing/2014/main" id="{00000000-0008-0000-0F00-0000BE010000}"/>
            </a:ext>
          </a:extLst>
        </xdr:cNvPr>
        <xdr:cNvSpPr txBox="1"/>
      </xdr:nvSpPr>
      <xdr:spPr>
        <a:xfrm>
          <a:off x="14414500" y="54359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124778</xdr:rowOff>
    </xdr:from>
    <xdr:to>
      <xdr:col>86</xdr:col>
      <xdr:colOff>25400</xdr:colOff>
      <xdr:row>33</xdr:row>
      <xdr:rowOff>124778</xdr:rowOff>
    </xdr:to>
    <xdr:cxnSp macro="">
      <xdr:nvCxnSpPr>
        <xdr:cNvPr id="447" name="直線コネクタ 446">
          <a:extLst>
            <a:ext uri="{FF2B5EF4-FFF2-40B4-BE49-F238E27FC236}">
              <a16:creationId xmlns:a16="http://schemas.microsoft.com/office/drawing/2014/main" id="{00000000-0008-0000-0F00-0000BF010000}"/>
            </a:ext>
          </a:extLst>
        </xdr:cNvPr>
        <xdr:cNvCxnSpPr/>
      </xdr:nvCxnSpPr>
      <xdr:spPr>
        <a:xfrm>
          <a:off x="14287500" y="565689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34</xdr:row>
      <xdr:rowOff>25417</xdr:rowOff>
    </xdr:from>
    <xdr:ext cx="405111" cy="259045"/>
    <xdr:sp macro="" textlink="">
      <xdr:nvSpPr>
        <xdr:cNvPr id="448" name="【一般廃棄物処理施設】&#10;有形固定資産減価償却率平均値テキスト">
          <a:extLst>
            <a:ext uri="{FF2B5EF4-FFF2-40B4-BE49-F238E27FC236}">
              <a16:creationId xmlns:a16="http://schemas.microsoft.com/office/drawing/2014/main" id="{00000000-0008-0000-0F00-0000C0010000}"/>
            </a:ext>
          </a:extLst>
        </xdr:cNvPr>
        <xdr:cNvSpPr txBox="1"/>
      </xdr:nvSpPr>
      <xdr:spPr>
        <a:xfrm>
          <a:off x="14414500" y="57251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2540</xdr:rowOff>
    </xdr:from>
    <xdr:to>
      <xdr:col>85</xdr:col>
      <xdr:colOff>177800</xdr:colOff>
      <xdr:row>35</xdr:row>
      <xdr:rowOff>104140</xdr:rowOff>
    </xdr:to>
    <xdr:sp macro="" textlink="">
      <xdr:nvSpPr>
        <xdr:cNvPr id="449" name="フローチャート: 判断 448">
          <a:extLst>
            <a:ext uri="{FF2B5EF4-FFF2-40B4-BE49-F238E27FC236}">
              <a16:creationId xmlns:a16="http://schemas.microsoft.com/office/drawing/2014/main" id="{00000000-0008-0000-0F00-0000C1010000}"/>
            </a:ext>
          </a:extLst>
        </xdr:cNvPr>
        <xdr:cNvSpPr/>
      </xdr:nvSpPr>
      <xdr:spPr>
        <a:xfrm>
          <a:off x="14325600" y="586994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35</xdr:row>
      <xdr:rowOff>68263</xdr:rowOff>
    </xdr:from>
    <xdr:to>
      <xdr:col>81</xdr:col>
      <xdr:colOff>101600</xdr:colOff>
      <xdr:row>35</xdr:row>
      <xdr:rowOff>169863</xdr:rowOff>
    </xdr:to>
    <xdr:sp macro="" textlink="">
      <xdr:nvSpPr>
        <xdr:cNvPr id="450" name="フローチャート: 判断 449">
          <a:extLst>
            <a:ext uri="{FF2B5EF4-FFF2-40B4-BE49-F238E27FC236}">
              <a16:creationId xmlns:a16="http://schemas.microsoft.com/office/drawing/2014/main" id="{00000000-0008-0000-0F00-0000C2010000}"/>
            </a:ext>
          </a:extLst>
        </xdr:cNvPr>
        <xdr:cNvSpPr/>
      </xdr:nvSpPr>
      <xdr:spPr>
        <a:xfrm>
          <a:off x="13578840" y="5935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35</xdr:row>
      <xdr:rowOff>88265</xdr:rowOff>
    </xdr:from>
    <xdr:to>
      <xdr:col>76</xdr:col>
      <xdr:colOff>165100</xdr:colOff>
      <xdr:row>36</xdr:row>
      <xdr:rowOff>18415</xdr:rowOff>
    </xdr:to>
    <xdr:sp macro="" textlink="">
      <xdr:nvSpPr>
        <xdr:cNvPr id="451" name="フローチャート: 判断 450">
          <a:extLst>
            <a:ext uri="{FF2B5EF4-FFF2-40B4-BE49-F238E27FC236}">
              <a16:creationId xmlns:a16="http://schemas.microsoft.com/office/drawing/2014/main" id="{00000000-0008-0000-0F00-0000C3010000}"/>
            </a:ext>
          </a:extLst>
        </xdr:cNvPr>
        <xdr:cNvSpPr/>
      </xdr:nvSpPr>
      <xdr:spPr>
        <a:xfrm>
          <a:off x="12804140" y="59556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52" name="テキスト ボックス 451">
          <a:extLst>
            <a:ext uri="{FF2B5EF4-FFF2-40B4-BE49-F238E27FC236}">
              <a16:creationId xmlns:a16="http://schemas.microsoft.com/office/drawing/2014/main" id="{00000000-0008-0000-0F00-0000C4010000}"/>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53" name="テキスト ボックス 452">
          <a:extLst>
            <a:ext uri="{FF2B5EF4-FFF2-40B4-BE49-F238E27FC236}">
              <a16:creationId xmlns:a16="http://schemas.microsoft.com/office/drawing/2014/main" id="{00000000-0008-0000-0F00-0000C5010000}"/>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54" name="テキスト ボックス 453">
          <a:extLst>
            <a:ext uri="{FF2B5EF4-FFF2-40B4-BE49-F238E27FC236}">
              <a16:creationId xmlns:a16="http://schemas.microsoft.com/office/drawing/2014/main" id="{00000000-0008-0000-0F00-0000C6010000}"/>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55" name="テキスト ボックス 454">
          <a:extLst>
            <a:ext uri="{FF2B5EF4-FFF2-40B4-BE49-F238E27FC236}">
              <a16:creationId xmlns:a16="http://schemas.microsoft.com/office/drawing/2014/main" id="{00000000-0008-0000-0F00-0000C7010000}"/>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56" name="テキスト ボックス 455">
          <a:extLst>
            <a:ext uri="{FF2B5EF4-FFF2-40B4-BE49-F238E27FC236}">
              <a16:creationId xmlns:a16="http://schemas.microsoft.com/office/drawing/2014/main" id="{00000000-0008-0000-0F00-0000C8010000}"/>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153988</xdr:rowOff>
    </xdr:from>
    <xdr:to>
      <xdr:col>85</xdr:col>
      <xdr:colOff>177800</xdr:colOff>
      <xdr:row>40</xdr:row>
      <xdr:rowOff>84138</xdr:rowOff>
    </xdr:to>
    <xdr:sp macro="" textlink="">
      <xdr:nvSpPr>
        <xdr:cNvPr id="457" name="楕円 456">
          <a:extLst>
            <a:ext uri="{FF2B5EF4-FFF2-40B4-BE49-F238E27FC236}">
              <a16:creationId xmlns:a16="http://schemas.microsoft.com/office/drawing/2014/main" id="{00000000-0008-0000-0F00-0000C9010000}"/>
            </a:ext>
          </a:extLst>
        </xdr:cNvPr>
        <xdr:cNvSpPr/>
      </xdr:nvSpPr>
      <xdr:spPr>
        <a:xfrm>
          <a:off x="14325600" y="6691948"/>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68915</xdr:rowOff>
    </xdr:from>
    <xdr:ext cx="405111" cy="259045"/>
    <xdr:sp macro="" textlink="">
      <xdr:nvSpPr>
        <xdr:cNvPr id="458" name="【一般廃棄物処理施設】&#10;有形固定資産減価償却率該当値テキスト">
          <a:extLst>
            <a:ext uri="{FF2B5EF4-FFF2-40B4-BE49-F238E27FC236}">
              <a16:creationId xmlns:a16="http://schemas.microsoft.com/office/drawing/2014/main" id="{00000000-0008-0000-0F00-0000CA010000}"/>
            </a:ext>
          </a:extLst>
        </xdr:cNvPr>
        <xdr:cNvSpPr txBox="1"/>
      </xdr:nvSpPr>
      <xdr:spPr>
        <a:xfrm>
          <a:off x="14414500" y="6606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131128</xdr:rowOff>
    </xdr:from>
    <xdr:to>
      <xdr:col>81</xdr:col>
      <xdr:colOff>101600</xdr:colOff>
      <xdr:row>41</xdr:row>
      <xdr:rowOff>61278</xdr:rowOff>
    </xdr:to>
    <xdr:sp macro="" textlink="">
      <xdr:nvSpPr>
        <xdr:cNvPr id="459" name="楕円 458">
          <a:extLst>
            <a:ext uri="{FF2B5EF4-FFF2-40B4-BE49-F238E27FC236}">
              <a16:creationId xmlns:a16="http://schemas.microsoft.com/office/drawing/2014/main" id="{00000000-0008-0000-0F00-0000CB010000}"/>
            </a:ext>
          </a:extLst>
        </xdr:cNvPr>
        <xdr:cNvSpPr/>
      </xdr:nvSpPr>
      <xdr:spPr>
        <a:xfrm>
          <a:off x="13578840" y="683672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33338</xdr:rowOff>
    </xdr:from>
    <xdr:to>
      <xdr:col>85</xdr:col>
      <xdr:colOff>127000</xdr:colOff>
      <xdr:row>41</xdr:row>
      <xdr:rowOff>10478</xdr:rowOff>
    </xdr:to>
    <xdr:cxnSp macro="">
      <xdr:nvCxnSpPr>
        <xdr:cNvPr id="460" name="直線コネクタ 459">
          <a:extLst>
            <a:ext uri="{FF2B5EF4-FFF2-40B4-BE49-F238E27FC236}">
              <a16:creationId xmlns:a16="http://schemas.microsoft.com/office/drawing/2014/main" id="{00000000-0008-0000-0F00-0000CC010000}"/>
            </a:ext>
          </a:extLst>
        </xdr:cNvPr>
        <xdr:cNvCxnSpPr/>
      </xdr:nvCxnSpPr>
      <xdr:spPr>
        <a:xfrm flipV="1">
          <a:off x="13629640" y="6738938"/>
          <a:ext cx="74676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105410</xdr:rowOff>
    </xdr:from>
    <xdr:to>
      <xdr:col>76</xdr:col>
      <xdr:colOff>165100</xdr:colOff>
      <xdr:row>42</xdr:row>
      <xdr:rowOff>35560</xdr:rowOff>
    </xdr:to>
    <xdr:sp macro="" textlink="">
      <xdr:nvSpPr>
        <xdr:cNvPr id="461" name="楕円 460">
          <a:extLst>
            <a:ext uri="{FF2B5EF4-FFF2-40B4-BE49-F238E27FC236}">
              <a16:creationId xmlns:a16="http://schemas.microsoft.com/office/drawing/2014/main" id="{00000000-0008-0000-0F00-0000CD010000}"/>
            </a:ext>
          </a:extLst>
        </xdr:cNvPr>
        <xdr:cNvSpPr/>
      </xdr:nvSpPr>
      <xdr:spPr>
        <a:xfrm>
          <a:off x="12804140" y="69786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10478</xdr:rowOff>
    </xdr:from>
    <xdr:to>
      <xdr:col>81</xdr:col>
      <xdr:colOff>50800</xdr:colOff>
      <xdr:row>41</xdr:row>
      <xdr:rowOff>156210</xdr:rowOff>
    </xdr:to>
    <xdr:cxnSp macro="">
      <xdr:nvCxnSpPr>
        <xdr:cNvPr id="462" name="直線コネクタ 461">
          <a:extLst>
            <a:ext uri="{FF2B5EF4-FFF2-40B4-BE49-F238E27FC236}">
              <a16:creationId xmlns:a16="http://schemas.microsoft.com/office/drawing/2014/main" id="{00000000-0008-0000-0F00-0000CE010000}"/>
            </a:ext>
          </a:extLst>
        </xdr:cNvPr>
        <xdr:cNvCxnSpPr/>
      </xdr:nvCxnSpPr>
      <xdr:spPr>
        <a:xfrm flipV="1">
          <a:off x="12854940" y="6883718"/>
          <a:ext cx="774700" cy="145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34</xdr:row>
      <xdr:rowOff>14940</xdr:rowOff>
    </xdr:from>
    <xdr:ext cx="405111" cy="259045"/>
    <xdr:sp macro="" textlink="">
      <xdr:nvSpPr>
        <xdr:cNvPr id="463" name="n_1aveValue【一般廃棄物処理施設】&#10;有形固定資産減価償却率">
          <a:extLst>
            <a:ext uri="{FF2B5EF4-FFF2-40B4-BE49-F238E27FC236}">
              <a16:creationId xmlns:a16="http://schemas.microsoft.com/office/drawing/2014/main" id="{00000000-0008-0000-0F00-0000CF010000}"/>
            </a:ext>
          </a:extLst>
        </xdr:cNvPr>
        <xdr:cNvSpPr txBox="1"/>
      </xdr:nvSpPr>
      <xdr:spPr>
        <a:xfrm>
          <a:off x="13437244" y="5714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34942</xdr:rowOff>
    </xdr:from>
    <xdr:ext cx="405111" cy="259045"/>
    <xdr:sp macro="" textlink="">
      <xdr:nvSpPr>
        <xdr:cNvPr id="464" name="n_2aveValue【一般廃棄物処理施設】&#10;有形固定資産減価償却率">
          <a:extLst>
            <a:ext uri="{FF2B5EF4-FFF2-40B4-BE49-F238E27FC236}">
              <a16:creationId xmlns:a16="http://schemas.microsoft.com/office/drawing/2014/main" id="{00000000-0008-0000-0F00-0000D0010000}"/>
            </a:ext>
          </a:extLst>
        </xdr:cNvPr>
        <xdr:cNvSpPr txBox="1"/>
      </xdr:nvSpPr>
      <xdr:spPr>
        <a:xfrm>
          <a:off x="12675244" y="5734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52405</xdr:rowOff>
    </xdr:from>
    <xdr:ext cx="405111" cy="259045"/>
    <xdr:sp macro="" textlink="">
      <xdr:nvSpPr>
        <xdr:cNvPr id="465" name="n_1mainValue【一般廃棄物処理施設】&#10;有形固定資産減価償却率">
          <a:extLst>
            <a:ext uri="{FF2B5EF4-FFF2-40B4-BE49-F238E27FC236}">
              <a16:creationId xmlns:a16="http://schemas.microsoft.com/office/drawing/2014/main" id="{00000000-0008-0000-0F00-0000D1010000}"/>
            </a:ext>
          </a:extLst>
        </xdr:cNvPr>
        <xdr:cNvSpPr txBox="1"/>
      </xdr:nvSpPr>
      <xdr:spPr>
        <a:xfrm>
          <a:off x="13437244" y="6925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42</xdr:row>
      <xdr:rowOff>26687</xdr:rowOff>
    </xdr:from>
    <xdr:ext cx="405111" cy="259045"/>
    <xdr:sp macro="" textlink="">
      <xdr:nvSpPr>
        <xdr:cNvPr id="466" name="n_2mainValue【一般廃棄物処理施設】&#10;有形固定資産減価償却率">
          <a:extLst>
            <a:ext uri="{FF2B5EF4-FFF2-40B4-BE49-F238E27FC236}">
              <a16:creationId xmlns:a16="http://schemas.microsoft.com/office/drawing/2014/main" id="{00000000-0008-0000-0F00-0000D2010000}"/>
            </a:ext>
          </a:extLst>
        </xdr:cNvPr>
        <xdr:cNvSpPr txBox="1"/>
      </xdr:nvSpPr>
      <xdr:spPr>
        <a:xfrm>
          <a:off x="12675244" y="7067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67" name="正方形/長方形 466">
          <a:extLst>
            <a:ext uri="{FF2B5EF4-FFF2-40B4-BE49-F238E27FC236}">
              <a16:creationId xmlns:a16="http://schemas.microsoft.com/office/drawing/2014/main" id="{00000000-0008-0000-0F00-0000D3010000}"/>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68" name="正方形/長方形 467">
          <a:extLst>
            <a:ext uri="{FF2B5EF4-FFF2-40B4-BE49-F238E27FC236}">
              <a16:creationId xmlns:a16="http://schemas.microsoft.com/office/drawing/2014/main" id="{00000000-0008-0000-0F00-0000D4010000}"/>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69" name="正方形/長方形 468">
          <a:extLst>
            <a:ext uri="{FF2B5EF4-FFF2-40B4-BE49-F238E27FC236}">
              <a16:creationId xmlns:a16="http://schemas.microsoft.com/office/drawing/2014/main" id="{00000000-0008-0000-0F00-0000D5010000}"/>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70" name="正方形/長方形 469">
          <a:extLst>
            <a:ext uri="{FF2B5EF4-FFF2-40B4-BE49-F238E27FC236}">
              <a16:creationId xmlns:a16="http://schemas.microsoft.com/office/drawing/2014/main" id="{00000000-0008-0000-0F00-0000D6010000}"/>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71" name="正方形/長方形 470">
          <a:extLst>
            <a:ext uri="{FF2B5EF4-FFF2-40B4-BE49-F238E27FC236}">
              <a16:creationId xmlns:a16="http://schemas.microsoft.com/office/drawing/2014/main" id="{00000000-0008-0000-0F00-0000D7010000}"/>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72" name="正方形/長方形 471">
          <a:extLst>
            <a:ext uri="{FF2B5EF4-FFF2-40B4-BE49-F238E27FC236}">
              <a16:creationId xmlns:a16="http://schemas.microsoft.com/office/drawing/2014/main" id="{00000000-0008-0000-0F00-0000D8010000}"/>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73" name="正方形/長方形 472">
          <a:extLst>
            <a:ext uri="{FF2B5EF4-FFF2-40B4-BE49-F238E27FC236}">
              <a16:creationId xmlns:a16="http://schemas.microsoft.com/office/drawing/2014/main" id="{00000000-0008-0000-0F00-0000D9010000}"/>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74" name="正方形/長方形 473">
          <a:extLst>
            <a:ext uri="{FF2B5EF4-FFF2-40B4-BE49-F238E27FC236}">
              <a16:creationId xmlns:a16="http://schemas.microsoft.com/office/drawing/2014/main" id="{00000000-0008-0000-0F00-0000DA010000}"/>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75" name="テキスト ボックス 474">
          <a:extLst>
            <a:ext uri="{FF2B5EF4-FFF2-40B4-BE49-F238E27FC236}">
              <a16:creationId xmlns:a16="http://schemas.microsoft.com/office/drawing/2014/main" id="{00000000-0008-0000-0F00-0000DB010000}"/>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76" name="直線コネクタ 475">
          <a:extLst>
            <a:ext uri="{FF2B5EF4-FFF2-40B4-BE49-F238E27FC236}">
              <a16:creationId xmlns:a16="http://schemas.microsoft.com/office/drawing/2014/main" id="{00000000-0008-0000-0F00-0000DC010000}"/>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43</xdr:row>
      <xdr:rowOff>105427</xdr:rowOff>
    </xdr:from>
    <xdr:ext cx="248786" cy="259045"/>
    <xdr:sp macro="" textlink="">
      <xdr:nvSpPr>
        <xdr:cNvPr id="477" name="テキスト ボックス 476">
          <a:extLst>
            <a:ext uri="{FF2B5EF4-FFF2-40B4-BE49-F238E27FC236}">
              <a16:creationId xmlns:a16="http://schemas.microsoft.com/office/drawing/2014/main" id="{00000000-0008-0000-0F00-0000DD010000}"/>
            </a:ext>
          </a:extLst>
        </xdr:cNvPr>
        <xdr:cNvSpPr txBox="1"/>
      </xdr:nvSpPr>
      <xdr:spPr>
        <a:xfrm>
          <a:off x="15890374" y="73139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42</xdr:row>
      <xdr:rowOff>38100</xdr:rowOff>
    </xdr:from>
    <xdr:to>
      <xdr:col>120</xdr:col>
      <xdr:colOff>114300</xdr:colOff>
      <xdr:row>42</xdr:row>
      <xdr:rowOff>38100</xdr:rowOff>
    </xdr:to>
    <xdr:cxnSp macro="">
      <xdr:nvCxnSpPr>
        <xdr:cNvPr id="478" name="直線コネクタ 477">
          <a:extLst>
            <a:ext uri="{FF2B5EF4-FFF2-40B4-BE49-F238E27FC236}">
              <a16:creationId xmlns:a16="http://schemas.microsoft.com/office/drawing/2014/main" id="{00000000-0008-0000-0F00-0000DE010000}"/>
            </a:ext>
          </a:extLst>
        </xdr:cNvPr>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41</xdr:row>
      <xdr:rowOff>67327</xdr:rowOff>
    </xdr:from>
    <xdr:ext cx="531299" cy="259045"/>
    <xdr:sp macro="" textlink="">
      <xdr:nvSpPr>
        <xdr:cNvPr id="479" name="テキスト ボックス 478">
          <a:extLst>
            <a:ext uri="{FF2B5EF4-FFF2-40B4-BE49-F238E27FC236}">
              <a16:creationId xmlns:a16="http://schemas.microsoft.com/office/drawing/2014/main" id="{00000000-0008-0000-0F00-0000DF010000}"/>
            </a:ext>
          </a:extLst>
        </xdr:cNvPr>
        <xdr:cNvSpPr txBox="1"/>
      </xdr:nvSpPr>
      <xdr:spPr>
        <a:xfrm>
          <a:off x="15630721" y="694056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80" name="直線コネクタ 479">
          <a:extLst>
            <a:ext uri="{FF2B5EF4-FFF2-40B4-BE49-F238E27FC236}">
              <a16:creationId xmlns:a16="http://schemas.microsoft.com/office/drawing/2014/main" id="{00000000-0008-0000-0F00-0000E0010000}"/>
            </a:ext>
          </a:extLst>
        </xdr:cNvPr>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481" name="テキスト ボックス 480">
          <a:extLst>
            <a:ext uri="{FF2B5EF4-FFF2-40B4-BE49-F238E27FC236}">
              <a16:creationId xmlns:a16="http://schemas.microsoft.com/office/drawing/2014/main" id="{00000000-0008-0000-0F00-0000E1010000}"/>
            </a:ext>
          </a:extLst>
        </xdr:cNvPr>
        <xdr:cNvSpPr txBox="1"/>
      </xdr:nvSpPr>
      <xdr:spPr>
        <a:xfrm>
          <a:off x="15630721" y="65671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82" name="直線コネクタ 481">
          <a:extLst>
            <a:ext uri="{FF2B5EF4-FFF2-40B4-BE49-F238E27FC236}">
              <a16:creationId xmlns:a16="http://schemas.microsoft.com/office/drawing/2014/main" id="{00000000-0008-0000-0F00-0000E2010000}"/>
            </a:ext>
          </a:extLst>
        </xdr:cNvPr>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162577</xdr:rowOff>
    </xdr:from>
    <xdr:ext cx="531299" cy="259045"/>
    <xdr:sp macro="" textlink="">
      <xdr:nvSpPr>
        <xdr:cNvPr id="483" name="テキスト ボックス 482">
          <a:extLst>
            <a:ext uri="{FF2B5EF4-FFF2-40B4-BE49-F238E27FC236}">
              <a16:creationId xmlns:a16="http://schemas.microsoft.com/office/drawing/2014/main" id="{00000000-0008-0000-0F00-0000E3010000}"/>
            </a:ext>
          </a:extLst>
        </xdr:cNvPr>
        <xdr:cNvSpPr txBox="1"/>
      </xdr:nvSpPr>
      <xdr:spPr>
        <a:xfrm>
          <a:off x="15630721" y="61976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84" name="直線コネクタ 483">
          <a:extLst>
            <a:ext uri="{FF2B5EF4-FFF2-40B4-BE49-F238E27FC236}">
              <a16:creationId xmlns:a16="http://schemas.microsoft.com/office/drawing/2014/main" id="{00000000-0008-0000-0F00-0000E4010000}"/>
            </a:ext>
          </a:extLst>
        </xdr:cNvPr>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124477</xdr:rowOff>
    </xdr:from>
    <xdr:ext cx="531299" cy="259045"/>
    <xdr:sp macro="" textlink="">
      <xdr:nvSpPr>
        <xdr:cNvPr id="485" name="テキスト ボックス 484">
          <a:extLst>
            <a:ext uri="{FF2B5EF4-FFF2-40B4-BE49-F238E27FC236}">
              <a16:creationId xmlns:a16="http://schemas.microsoft.com/office/drawing/2014/main" id="{00000000-0008-0000-0F00-0000E5010000}"/>
            </a:ext>
          </a:extLst>
        </xdr:cNvPr>
        <xdr:cNvSpPr txBox="1"/>
      </xdr:nvSpPr>
      <xdr:spPr>
        <a:xfrm>
          <a:off x="15630721" y="58242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86" name="直線コネクタ 485">
          <a:extLst>
            <a:ext uri="{FF2B5EF4-FFF2-40B4-BE49-F238E27FC236}">
              <a16:creationId xmlns:a16="http://schemas.microsoft.com/office/drawing/2014/main" id="{00000000-0008-0000-0F00-0000E6010000}"/>
            </a:ext>
          </a:extLst>
        </xdr:cNvPr>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87" name="テキスト ボックス 486">
          <a:extLst>
            <a:ext uri="{FF2B5EF4-FFF2-40B4-BE49-F238E27FC236}">
              <a16:creationId xmlns:a16="http://schemas.microsoft.com/office/drawing/2014/main" id="{00000000-0008-0000-0F00-0000E7010000}"/>
            </a:ext>
          </a:extLst>
        </xdr:cNvPr>
        <xdr:cNvSpPr txBox="1"/>
      </xdr:nvSpPr>
      <xdr:spPr>
        <a:xfrm>
          <a:off x="15589461" y="54508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88" name="直線コネクタ 487">
          <a:extLst>
            <a:ext uri="{FF2B5EF4-FFF2-40B4-BE49-F238E27FC236}">
              <a16:creationId xmlns:a16="http://schemas.microsoft.com/office/drawing/2014/main" id="{00000000-0008-0000-0F00-0000E8010000}"/>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89" name="テキスト ボックス 488">
          <a:extLst>
            <a:ext uri="{FF2B5EF4-FFF2-40B4-BE49-F238E27FC236}">
              <a16:creationId xmlns:a16="http://schemas.microsoft.com/office/drawing/2014/main" id="{00000000-0008-0000-0F00-0000E9010000}"/>
            </a:ext>
          </a:extLst>
        </xdr:cNvPr>
        <xdr:cNvSpPr txBox="1"/>
      </xdr:nvSpPr>
      <xdr:spPr>
        <a:xfrm>
          <a:off x="1558946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90" name="【一般廃棄物処理施設】&#10;一人当たり有形固定資産（償却資産）額グラフ枠">
          <a:extLst>
            <a:ext uri="{FF2B5EF4-FFF2-40B4-BE49-F238E27FC236}">
              <a16:creationId xmlns:a16="http://schemas.microsoft.com/office/drawing/2014/main" id="{00000000-0008-0000-0F00-0000EA010000}"/>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90887</xdr:rowOff>
    </xdr:from>
    <xdr:to>
      <xdr:col>116</xdr:col>
      <xdr:colOff>62864</xdr:colOff>
      <xdr:row>42</xdr:row>
      <xdr:rowOff>28461</xdr:rowOff>
    </xdr:to>
    <xdr:cxnSp macro="">
      <xdr:nvCxnSpPr>
        <xdr:cNvPr id="491" name="直線コネクタ 490">
          <a:extLst>
            <a:ext uri="{FF2B5EF4-FFF2-40B4-BE49-F238E27FC236}">
              <a16:creationId xmlns:a16="http://schemas.microsoft.com/office/drawing/2014/main" id="{00000000-0008-0000-0F00-0000EB010000}"/>
            </a:ext>
          </a:extLst>
        </xdr:cNvPr>
        <xdr:cNvCxnSpPr/>
      </xdr:nvCxnSpPr>
      <xdr:spPr>
        <a:xfrm flipV="1">
          <a:off x="19509104" y="5623007"/>
          <a:ext cx="0" cy="1446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32288</xdr:rowOff>
    </xdr:from>
    <xdr:ext cx="534377" cy="259045"/>
    <xdr:sp macro="" textlink="">
      <xdr:nvSpPr>
        <xdr:cNvPr id="492" name="【一般廃棄物処理施設】&#10;一人当たり有形固定資産（償却資産）額最小値テキスト">
          <a:extLst>
            <a:ext uri="{FF2B5EF4-FFF2-40B4-BE49-F238E27FC236}">
              <a16:creationId xmlns:a16="http://schemas.microsoft.com/office/drawing/2014/main" id="{00000000-0008-0000-0F00-0000EC010000}"/>
            </a:ext>
          </a:extLst>
        </xdr:cNvPr>
        <xdr:cNvSpPr txBox="1"/>
      </xdr:nvSpPr>
      <xdr:spPr>
        <a:xfrm>
          <a:off x="19547840" y="7073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28461</xdr:rowOff>
    </xdr:from>
    <xdr:to>
      <xdr:col>116</xdr:col>
      <xdr:colOff>152400</xdr:colOff>
      <xdr:row>42</xdr:row>
      <xdr:rowOff>28461</xdr:rowOff>
    </xdr:to>
    <xdr:cxnSp macro="">
      <xdr:nvCxnSpPr>
        <xdr:cNvPr id="493" name="直線コネクタ 492">
          <a:extLst>
            <a:ext uri="{FF2B5EF4-FFF2-40B4-BE49-F238E27FC236}">
              <a16:creationId xmlns:a16="http://schemas.microsoft.com/office/drawing/2014/main" id="{00000000-0008-0000-0F00-0000ED010000}"/>
            </a:ext>
          </a:extLst>
        </xdr:cNvPr>
        <xdr:cNvCxnSpPr/>
      </xdr:nvCxnSpPr>
      <xdr:spPr>
        <a:xfrm>
          <a:off x="19443700" y="706934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37564</xdr:rowOff>
    </xdr:from>
    <xdr:ext cx="534377" cy="259045"/>
    <xdr:sp macro="" textlink="">
      <xdr:nvSpPr>
        <xdr:cNvPr id="494" name="【一般廃棄物処理施設】&#10;一人当たり有形固定資産（償却資産）額最大値テキスト">
          <a:extLst>
            <a:ext uri="{FF2B5EF4-FFF2-40B4-BE49-F238E27FC236}">
              <a16:creationId xmlns:a16="http://schemas.microsoft.com/office/drawing/2014/main" id="{00000000-0008-0000-0F00-0000EE010000}"/>
            </a:ext>
          </a:extLst>
        </xdr:cNvPr>
        <xdr:cNvSpPr txBox="1"/>
      </xdr:nvSpPr>
      <xdr:spPr>
        <a:xfrm>
          <a:off x="19547840" y="5402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90887</xdr:rowOff>
    </xdr:from>
    <xdr:to>
      <xdr:col>116</xdr:col>
      <xdr:colOff>152400</xdr:colOff>
      <xdr:row>33</xdr:row>
      <xdr:rowOff>90887</xdr:rowOff>
    </xdr:to>
    <xdr:cxnSp macro="">
      <xdr:nvCxnSpPr>
        <xdr:cNvPr id="495" name="直線コネクタ 494">
          <a:extLst>
            <a:ext uri="{FF2B5EF4-FFF2-40B4-BE49-F238E27FC236}">
              <a16:creationId xmlns:a16="http://schemas.microsoft.com/office/drawing/2014/main" id="{00000000-0008-0000-0F00-0000EF010000}"/>
            </a:ext>
          </a:extLst>
        </xdr:cNvPr>
        <xdr:cNvCxnSpPr/>
      </xdr:nvCxnSpPr>
      <xdr:spPr>
        <a:xfrm>
          <a:off x="19443700" y="562300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115200</xdr:rowOff>
    </xdr:from>
    <xdr:ext cx="534377" cy="259045"/>
    <xdr:sp macro="" textlink="">
      <xdr:nvSpPr>
        <xdr:cNvPr id="496" name="【一般廃棄物処理施設】&#10;一人当たり有形固定資産（償却資産）額平均値テキスト">
          <a:extLst>
            <a:ext uri="{FF2B5EF4-FFF2-40B4-BE49-F238E27FC236}">
              <a16:creationId xmlns:a16="http://schemas.microsoft.com/office/drawing/2014/main" id="{00000000-0008-0000-0F00-0000F0010000}"/>
            </a:ext>
          </a:extLst>
        </xdr:cNvPr>
        <xdr:cNvSpPr txBox="1"/>
      </xdr:nvSpPr>
      <xdr:spPr>
        <a:xfrm>
          <a:off x="19547840" y="61502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92323</xdr:rowOff>
    </xdr:from>
    <xdr:to>
      <xdr:col>116</xdr:col>
      <xdr:colOff>114300</xdr:colOff>
      <xdr:row>38</xdr:row>
      <xdr:rowOff>22473</xdr:rowOff>
    </xdr:to>
    <xdr:sp macro="" textlink="">
      <xdr:nvSpPr>
        <xdr:cNvPr id="497" name="フローチャート: 判断 496">
          <a:extLst>
            <a:ext uri="{FF2B5EF4-FFF2-40B4-BE49-F238E27FC236}">
              <a16:creationId xmlns:a16="http://schemas.microsoft.com/office/drawing/2014/main" id="{00000000-0008-0000-0F00-0000F1010000}"/>
            </a:ext>
          </a:extLst>
        </xdr:cNvPr>
        <xdr:cNvSpPr/>
      </xdr:nvSpPr>
      <xdr:spPr>
        <a:xfrm>
          <a:off x="19458940" y="629500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87160</xdr:rowOff>
    </xdr:from>
    <xdr:to>
      <xdr:col>112</xdr:col>
      <xdr:colOff>38100</xdr:colOff>
      <xdr:row>38</xdr:row>
      <xdr:rowOff>17311</xdr:rowOff>
    </xdr:to>
    <xdr:sp macro="" textlink="">
      <xdr:nvSpPr>
        <xdr:cNvPr id="498" name="フローチャート: 判断 497">
          <a:extLst>
            <a:ext uri="{FF2B5EF4-FFF2-40B4-BE49-F238E27FC236}">
              <a16:creationId xmlns:a16="http://schemas.microsoft.com/office/drawing/2014/main" id="{00000000-0008-0000-0F00-0000F2010000}"/>
            </a:ext>
          </a:extLst>
        </xdr:cNvPr>
        <xdr:cNvSpPr/>
      </xdr:nvSpPr>
      <xdr:spPr>
        <a:xfrm>
          <a:off x="18735040" y="6289840"/>
          <a:ext cx="78740" cy="9779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36</xdr:row>
      <xdr:rowOff>141910</xdr:rowOff>
    </xdr:from>
    <xdr:to>
      <xdr:col>107</xdr:col>
      <xdr:colOff>101600</xdr:colOff>
      <xdr:row>37</xdr:row>
      <xdr:rowOff>72060</xdr:rowOff>
    </xdr:to>
    <xdr:sp macro="" textlink="">
      <xdr:nvSpPr>
        <xdr:cNvPr id="499" name="フローチャート: 判断 498">
          <a:extLst>
            <a:ext uri="{FF2B5EF4-FFF2-40B4-BE49-F238E27FC236}">
              <a16:creationId xmlns:a16="http://schemas.microsoft.com/office/drawing/2014/main" id="{00000000-0008-0000-0F00-0000F3010000}"/>
            </a:ext>
          </a:extLst>
        </xdr:cNvPr>
        <xdr:cNvSpPr/>
      </xdr:nvSpPr>
      <xdr:spPr>
        <a:xfrm>
          <a:off x="17937480" y="61769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00" name="テキスト ボックス 499">
          <a:extLst>
            <a:ext uri="{FF2B5EF4-FFF2-40B4-BE49-F238E27FC236}">
              <a16:creationId xmlns:a16="http://schemas.microsoft.com/office/drawing/2014/main" id="{00000000-0008-0000-0F00-0000F4010000}"/>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01" name="テキスト ボックス 500">
          <a:extLst>
            <a:ext uri="{FF2B5EF4-FFF2-40B4-BE49-F238E27FC236}">
              <a16:creationId xmlns:a16="http://schemas.microsoft.com/office/drawing/2014/main" id="{00000000-0008-0000-0F00-0000F5010000}"/>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02" name="テキスト ボックス 501">
          <a:extLst>
            <a:ext uri="{FF2B5EF4-FFF2-40B4-BE49-F238E27FC236}">
              <a16:creationId xmlns:a16="http://schemas.microsoft.com/office/drawing/2014/main" id="{00000000-0008-0000-0F00-0000F6010000}"/>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03" name="テキスト ボックス 502">
          <a:extLst>
            <a:ext uri="{FF2B5EF4-FFF2-40B4-BE49-F238E27FC236}">
              <a16:creationId xmlns:a16="http://schemas.microsoft.com/office/drawing/2014/main" id="{00000000-0008-0000-0F00-0000F7010000}"/>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04" name="テキスト ボックス 503">
          <a:extLst>
            <a:ext uri="{FF2B5EF4-FFF2-40B4-BE49-F238E27FC236}">
              <a16:creationId xmlns:a16="http://schemas.microsoft.com/office/drawing/2014/main" id="{00000000-0008-0000-0F00-0000F8010000}"/>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11761</xdr:rowOff>
    </xdr:from>
    <xdr:to>
      <xdr:col>116</xdr:col>
      <xdr:colOff>114300</xdr:colOff>
      <xdr:row>40</xdr:row>
      <xdr:rowOff>113361</xdr:rowOff>
    </xdr:to>
    <xdr:sp macro="" textlink="">
      <xdr:nvSpPr>
        <xdr:cNvPr id="505" name="楕円 504">
          <a:extLst>
            <a:ext uri="{FF2B5EF4-FFF2-40B4-BE49-F238E27FC236}">
              <a16:creationId xmlns:a16="http://schemas.microsoft.com/office/drawing/2014/main" id="{00000000-0008-0000-0F00-0000F9010000}"/>
            </a:ext>
          </a:extLst>
        </xdr:cNvPr>
        <xdr:cNvSpPr/>
      </xdr:nvSpPr>
      <xdr:spPr>
        <a:xfrm>
          <a:off x="19458940" y="671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161638</xdr:rowOff>
    </xdr:from>
    <xdr:ext cx="534377" cy="259045"/>
    <xdr:sp macro="" textlink="">
      <xdr:nvSpPr>
        <xdr:cNvPr id="506" name="【一般廃棄物処理施設】&#10;一人当たり有形固定資産（償却資産）額該当値テキスト">
          <a:extLst>
            <a:ext uri="{FF2B5EF4-FFF2-40B4-BE49-F238E27FC236}">
              <a16:creationId xmlns:a16="http://schemas.microsoft.com/office/drawing/2014/main" id="{00000000-0008-0000-0F00-0000FA010000}"/>
            </a:ext>
          </a:extLst>
        </xdr:cNvPr>
        <xdr:cNvSpPr txBox="1"/>
      </xdr:nvSpPr>
      <xdr:spPr>
        <a:xfrm>
          <a:off x="19547840" y="6699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14580</xdr:rowOff>
    </xdr:from>
    <xdr:to>
      <xdr:col>112</xdr:col>
      <xdr:colOff>38100</xdr:colOff>
      <xdr:row>40</xdr:row>
      <xdr:rowOff>116180</xdr:rowOff>
    </xdr:to>
    <xdr:sp macro="" textlink="">
      <xdr:nvSpPr>
        <xdr:cNvPr id="507" name="楕円 506">
          <a:extLst>
            <a:ext uri="{FF2B5EF4-FFF2-40B4-BE49-F238E27FC236}">
              <a16:creationId xmlns:a16="http://schemas.microsoft.com/office/drawing/2014/main" id="{00000000-0008-0000-0F00-0000FB010000}"/>
            </a:ext>
          </a:extLst>
        </xdr:cNvPr>
        <xdr:cNvSpPr/>
      </xdr:nvSpPr>
      <xdr:spPr>
        <a:xfrm>
          <a:off x="18735040" y="672018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62561</xdr:rowOff>
    </xdr:from>
    <xdr:to>
      <xdr:col>116</xdr:col>
      <xdr:colOff>63500</xdr:colOff>
      <xdr:row>40</xdr:row>
      <xdr:rowOff>65380</xdr:rowOff>
    </xdr:to>
    <xdr:cxnSp macro="">
      <xdr:nvCxnSpPr>
        <xdr:cNvPr id="508" name="直線コネクタ 507">
          <a:extLst>
            <a:ext uri="{FF2B5EF4-FFF2-40B4-BE49-F238E27FC236}">
              <a16:creationId xmlns:a16="http://schemas.microsoft.com/office/drawing/2014/main" id="{00000000-0008-0000-0F00-0000FC010000}"/>
            </a:ext>
          </a:extLst>
        </xdr:cNvPr>
        <xdr:cNvCxnSpPr/>
      </xdr:nvCxnSpPr>
      <xdr:spPr>
        <a:xfrm flipV="1">
          <a:off x="18778220" y="6768161"/>
          <a:ext cx="731520" cy="2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16180</xdr:rowOff>
    </xdr:from>
    <xdr:to>
      <xdr:col>107</xdr:col>
      <xdr:colOff>101600</xdr:colOff>
      <xdr:row>40</xdr:row>
      <xdr:rowOff>117780</xdr:rowOff>
    </xdr:to>
    <xdr:sp macro="" textlink="">
      <xdr:nvSpPr>
        <xdr:cNvPr id="509" name="楕円 508">
          <a:extLst>
            <a:ext uri="{FF2B5EF4-FFF2-40B4-BE49-F238E27FC236}">
              <a16:creationId xmlns:a16="http://schemas.microsoft.com/office/drawing/2014/main" id="{00000000-0008-0000-0F00-0000FD010000}"/>
            </a:ext>
          </a:extLst>
        </xdr:cNvPr>
        <xdr:cNvSpPr/>
      </xdr:nvSpPr>
      <xdr:spPr>
        <a:xfrm>
          <a:off x="17937480" y="672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65380</xdr:rowOff>
    </xdr:from>
    <xdr:to>
      <xdr:col>111</xdr:col>
      <xdr:colOff>177800</xdr:colOff>
      <xdr:row>40</xdr:row>
      <xdr:rowOff>66980</xdr:rowOff>
    </xdr:to>
    <xdr:cxnSp macro="">
      <xdr:nvCxnSpPr>
        <xdr:cNvPr id="510" name="直線コネクタ 509">
          <a:extLst>
            <a:ext uri="{FF2B5EF4-FFF2-40B4-BE49-F238E27FC236}">
              <a16:creationId xmlns:a16="http://schemas.microsoft.com/office/drawing/2014/main" id="{00000000-0008-0000-0F00-0000FE010000}"/>
            </a:ext>
          </a:extLst>
        </xdr:cNvPr>
        <xdr:cNvCxnSpPr/>
      </xdr:nvCxnSpPr>
      <xdr:spPr>
        <a:xfrm flipV="1">
          <a:off x="17988280" y="6770980"/>
          <a:ext cx="78994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36</xdr:row>
      <xdr:rowOff>33837</xdr:rowOff>
    </xdr:from>
    <xdr:ext cx="534377" cy="259045"/>
    <xdr:sp macro="" textlink="">
      <xdr:nvSpPr>
        <xdr:cNvPr id="511" name="n_1aveValue【一般廃棄物処理施設】&#10;一人当たり有形固定資産（償却資産）額">
          <a:extLst>
            <a:ext uri="{FF2B5EF4-FFF2-40B4-BE49-F238E27FC236}">
              <a16:creationId xmlns:a16="http://schemas.microsoft.com/office/drawing/2014/main" id="{00000000-0008-0000-0F00-0000FF010000}"/>
            </a:ext>
          </a:extLst>
        </xdr:cNvPr>
        <xdr:cNvSpPr txBox="1"/>
      </xdr:nvSpPr>
      <xdr:spPr>
        <a:xfrm>
          <a:off x="18528811" y="6068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35</xdr:row>
      <xdr:rowOff>88587</xdr:rowOff>
    </xdr:from>
    <xdr:ext cx="534377" cy="259045"/>
    <xdr:sp macro="" textlink="">
      <xdr:nvSpPr>
        <xdr:cNvPr id="512" name="n_2aveValue【一般廃棄物処理施設】&#10;一人当たり有形固定資産（償却資産）額">
          <a:extLst>
            <a:ext uri="{FF2B5EF4-FFF2-40B4-BE49-F238E27FC236}">
              <a16:creationId xmlns:a16="http://schemas.microsoft.com/office/drawing/2014/main" id="{00000000-0008-0000-0F00-000000020000}"/>
            </a:ext>
          </a:extLst>
        </xdr:cNvPr>
        <xdr:cNvSpPr txBox="1"/>
      </xdr:nvSpPr>
      <xdr:spPr>
        <a:xfrm>
          <a:off x="17766811" y="5955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107307</xdr:rowOff>
    </xdr:from>
    <xdr:ext cx="534377" cy="259045"/>
    <xdr:sp macro="" textlink="">
      <xdr:nvSpPr>
        <xdr:cNvPr id="513" name="n_1mainValue【一般廃棄物処理施設】&#10;一人当たり有形固定資産（償却資産）額">
          <a:extLst>
            <a:ext uri="{FF2B5EF4-FFF2-40B4-BE49-F238E27FC236}">
              <a16:creationId xmlns:a16="http://schemas.microsoft.com/office/drawing/2014/main" id="{00000000-0008-0000-0F00-000001020000}"/>
            </a:ext>
          </a:extLst>
        </xdr:cNvPr>
        <xdr:cNvSpPr txBox="1"/>
      </xdr:nvSpPr>
      <xdr:spPr>
        <a:xfrm>
          <a:off x="18528811" y="6812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108907</xdr:rowOff>
    </xdr:from>
    <xdr:ext cx="534377" cy="259045"/>
    <xdr:sp macro="" textlink="">
      <xdr:nvSpPr>
        <xdr:cNvPr id="514" name="n_2mainValue【一般廃棄物処理施設】&#10;一人当たり有形固定資産（償却資産）額">
          <a:extLst>
            <a:ext uri="{FF2B5EF4-FFF2-40B4-BE49-F238E27FC236}">
              <a16:creationId xmlns:a16="http://schemas.microsoft.com/office/drawing/2014/main" id="{00000000-0008-0000-0F00-000002020000}"/>
            </a:ext>
          </a:extLst>
        </xdr:cNvPr>
        <xdr:cNvSpPr txBox="1"/>
      </xdr:nvSpPr>
      <xdr:spPr>
        <a:xfrm>
          <a:off x="17766811" y="6814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5" name="正方形/長方形 514">
          <a:extLst>
            <a:ext uri="{FF2B5EF4-FFF2-40B4-BE49-F238E27FC236}">
              <a16:creationId xmlns:a16="http://schemas.microsoft.com/office/drawing/2014/main" id="{00000000-0008-0000-0F00-000003020000}"/>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6" name="正方形/長方形 515">
          <a:extLst>
            <a:ext uri="{FF2B5EF4-FFF2-40B4-BE49-F238E27FC236}">
              <a16:creationId xmlns:a16="http://schemas.microsoft.com/office/drawing/2014/main" id="{00000000-0008-0000-0F00-000004020000}"/>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7" name="正方形/長方形 516">
          <a:extLst>
            <a:ext uri="{FF2B5EF4-FFF2-40B4-BE49-F238E27FC236}">
              <a16:creationId xmlns:a16="http://schemas.microsoft.com/office/drawing/2014/main" id="{00000000-0008-0000-0F00-000005020000}"/>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8" name="正方形/長方形 517">
          <a:extLst>
            <a:ext uri="{FF2B5EF4-FFF2-40B4-BE49-F238E27FC236}">
              <a16:creationId xmlns:a16="http://schemas.microsoft.com/office/drawing/2014/main" id="{00000000-0008-0000-0F00-000006020000}"/>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9" name="正方形/長方形 518">
          <a:extLst>
            <a:ext uri="{FF2B5EF4-FFF2-40B4-BE49-F238E27FC236}">
              <a16:creationId xmlns:a16="http://schemas.microsoft.com/office/drawing/2014/main" id="{00000000-0008-0000-0F00-000007020000}"/>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20" name="正方形/長方形 519">
          <a:extLst>
            <a:ext uri="{FF2B5EF4-FFF2-40B4-BE49-F238E27FC236}">
              <a16:creationId xmlns:a16="http://schemas.microsoft.com/office/drawing/2014/main" id="{00000000-0008-0000-0F00-000008020000}"/>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1" name="正方形/長方形 520">
          <a:extLst>
            <a:ext uri="{FF2B5EF4-FFF2-40B4-BE49-F238E27FC236}">
              <a16:creationId xmlns:a16="http://schemas.microsoft.com/office/drawing/2014/main" id="{00000000-0008-0000-0F00-000009020000}"/>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2" name="正方形/長方形 521">
          <a:extLst>
            <a:ext uri="{FF2B5EF4-FFF2-40B4-BE49-F238E27FC236}">
              <a16:creationId xmlns:a16="http://schemas.microsoft.com/office/drawing/2014/main" id="{00000000-0008-0000-0F00-00000A020000}"/>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3" name="テキスト ボックス 522">
          <a:extLst>
            <a:ext uri="{FF2B5EF4-FFF2-40B4-BE49-F238E27FC236}">
              <a16:creationId xmlns:a16="http://schemas.microsoft.com/office/drawing/2014/main" id="{00000000-0008-0000-0F00-00000B020000}"/>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4" name="直線コネクタ 523">
          <a:extLst>
            <a:ext uri="{FF2B5EF4-FFF2-40B4-BE49-F238E27FC236}">
              <a16:creationId xmlns:a16="http://schemas.microsoft.com/office/drawing/2014/main" id="{00000000-0008-0000-0F00-00000C020000}"/>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25" name="テキスト ボックス 524">
          <a:extLst>
            <a:ext uri="{FF2B5EF4-FFF2-40B4-BE49-F238E27FC236}">
              <a16:creationId xmlns:a16="http://schemas.microsoft.com/office/drawing/2014/main" id="{00000000-0008-0000-0F00-00000D020000}"/>
            </a:ext>
          </a:extLst>
        </xdr:cNvPr>
        <xdr:cNvSpPr txBox="1"/>
      </xdr:nvSpPr>
      <xdr:spPr>
        <a:xfrm>
          <a:off x="10602761" y="1104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6" name="直線コネクタ 525">
          <a:extLst>
            <a:ext uri="{FF2B5EF4-FFF2-40B4-BE49-F238E27FC236}">
              <a16:creationId xmlns:a16="http://schemas.microsoft.com/office/drawing/2014/main" id="{00000000-0008-0000-0F00-00000E020000}"/>
            </a:ext>
          </a:extLst>
        </xdr:cNvPr>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27" name="テキスト ボックス 526">
          <a:extLst>
            <a:ext uri="{FF2B5EF4-FFF2-40B4-BE49-F238E27FC236}">
              <a16:creationId xmlns:a16="http://schemas.microsoft.com/office/drawing/2014/main" id="{00000000-0008-0000-0F00-00000F020000}"/>
            </a:ext>
          </a:extLst>
        </xdr:cNvPr>
        <xdr:cNvSpPr txBox="1"/>
      </xdr:nvSpPr>
      <xdr:spPr>
        <a:xfrm>
          <a:off x="10602761" y="106667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8" name="直線コネクタ 527">
          <a:extLst>
            <a:ext uri="{FF2B5EF4-FFF2-40B4-BE49-F238E27FC236}">
              <a16:creationId xmlns:a16="http://schemas.microsoft.com/office/drawing/2014/main" id="{00000000-0008-0000-0F00-000010020000}"/>
            </a:ext>
          </a:extLst>
        </xdr:cNvPr>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9" name="テキスト ボックス 528">
          <a:extLst>
            <a:ext uri="{FF2B5EF4-FFF2-40B4-BE49-F238E27FC236}">
              <a16:creationId xmlns:a16="http://schemas.microsoft.com/office/drawing/2014/main" id="{00000000-0008-0000-0F00-000011020000}"/>
            </a:ext>
          </a:extLst>
        </xdr:cNvPr>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30" name="直線コネクタ 529">
          <a:extLst>
            <a:ext uri="{FF2B5EF4-FFF2-40B4-BE49-F238E27FC236}">
              <a16:creationId xmlns:a16="http://schemas.microsoft.com/office/drawing/2014/main" id="{00000000-0008-0000-0F00-000012020000}"/>
            </a:ext>
          </a:extLst>
        </xdr:cNvPr>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31" name="テキスト ボックス 530">
          <a:extLst>
            <a:ext uri="{FF2B5EF4-FFF2-40B4-BE49-F238E27FC236}">
              <a16:creationId xmlns:a16="http://schemas.microsoft.com/office/drawing/2014/main" id="{00000000-0008-0000-0F00-000013020000}"/>
            </a:ext>
          </a:extLst>
        </xdr:cNvPr>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32" name="直線コネクタ 531">
          <a:extLst>
            <a:ext uri="{FF2B5EF4-FFF2-40B4-BE49-F238E27FC236}">
              <a16:creationId xmlns:a16="http://schemas.microsoft.com/office/drawing/2014/main" id="{00000000-0008-0000-0F00-000014020000}"/>
            </a:ext>
          </a:extLst>
        </xdr:cNvPr>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33" name="テキスト ボックス 532">
          <a:extLst>
            <a:ext uri="{FF2B5EF4-FFF2-40B4-BE49-F238E27FC236}">
              <a16:creationId xmlns:a16="http://schemas.microsoft.com/office/drawing/2014/main" id="{00000000-0008-0000-0F00-000015020000}"/>
            </a:ext>
          </a:extLst>
        </xdr:cNvPr>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4" name="直線コネクタ 533">
          <a:extLst>
            <a:ext uri="{FF2B5EF4-FFF2-40B4-BE49-F238E27FC236}">
              <a16:creationId xmlns:a16="http://schemas.microsoft.com/office/drawing/2014/main" id="{00000000-0008-0000-0F00-000016020000}"/>
            </a:ext>
          </a:extLst>
        </xdr:cNvPr>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5" name="テキスト ボックス 534">
          <a:extLst>
            <a:ext uri="{FF2B5EF4-FFF2-40B4-BE49-F238E27FC236}">
              <a16:creationId xmlns:a16="http://schemas.microsoft.com/office/drawing/2014/main" id="{00000000-0008-0000-0F00-000017020000}"/>
            </a:ext>
          </a:extLst>
        </xdr:cNvPr>
        <xdr:cNvSpPr txBox="1"/>
      </xdr:nvSpPr>
      <xdr:spPr>
        <a:xfrm>
          <a:off x="1060276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6" name="直線コネクタ 535">
          <a:extLst>
            <a:ext uri="{FF2B5EF4-FFF2-40B4-BE49-F238E27FC236}">
              <a16:creationId xmlns:a16="http://schemas.microsoft.com/office/drawing/2014/main" id="{00000000-0008-0000-0F00-000018020000}"/>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37" name="テキスト ボックス 536">
          <a:extLst>
            <a:ext uri="{FF2B5EF4-FFF2-40B4-BE49-F238E27FC236}">
              <a16:creationId xmlns:a16="http://schemas.microsoft.com/office/drawing/2014/main" id="{00000000-0008-0000-0F00-000019020000}"/>
            </a:ext>
          </a:extLst>
        </xdr:cNvPr>
        <xdr:cNvSpPr txBox="1"/>
      </xdr:nvSpPr>
      <xdr:spPr>
        <a:xfrm>
          <a:off x="1060276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8" name="【保健センター・保健所】&#10;有形固定資産減価償却率グラフ枠">
          <a:extLst>
            <a:ext uri="{FF2B5EF4-FFF2-40B4-BE49-F238E27FC236}">
              <a16:creationId xmlns:a16="http://schemas.microsoft.com/office/drawing/2014/main" id="{00000000-0008-0000-0F00-00001A020000}"/>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137160</xdr:rowOff>
    </xdr:from>
    <xdr:to>
      <xdr:col>85</xdr:col>
      <xdr:colOff>126364</xdr:colOff>
      <xdr:row>63</xdr:row>
      <xdr:rowOff>83820</xdr:rowOff>
    </xdr:to>
    <xdr:cxnSp macro="">
      <xdr:nvCxnSpPr>
        <xdr:cNvPr id="539" name="直線コネクタ 538">
          <a:extLst>
            <a:ext uri="{FF2B5EF4-FFF2-40B4-BE49-F238E27FC236}">
              <a16:creationId xmlns:a16="http://schemas.microsoft.com/office/drawing/2014/main" id="{00000000-0008-0000-0F00-00001B020000}"/>
            </a:ext>
          </a:extLst>
        </xdr:cNvPr>
        <xdr:cNvCxnSpPr/>
      </xdr:nvCxnSpPr>
      <xdr:spPr>
        <a:xfrm flipV="1">
          <a:off x="14375764" y="935736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87647</xdr:rowOff>
    </xdr:from>
    <xdr:ext cx="405111" cy="259045"/>
    <xdr:sp macro="" textlink="">
      <xdr:nvSpPr>
        <xdr:cNvPr id="540" name="【保健センター・保健所】&#10;有形固定資産減価償却率最小値テキスト">
          <a:extLst>
            <a:ext uri="{FF2B5EF4-FFF2-40B4-BE49-F238E27FC236}">
              <a16:creationId xmlns:a16="http://schemas.microsoft.com/office/drawing/2014/main" id="{00000000-0008-0000-0F00-00001C020000}"/>
            </a:ext>
          </a:extLst>
        </xdr:cNvPr>
        <xdr:cNvSpPr txBox="1"/>
      </xdr:nvSpPr>
      <xdr:spPr>
        <a:xfrm>
          <a:off x="14414500" y="10648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83820</xdr:rowOff>
    </xdr:from>
    <xdr:to>
      <xdr:col>86</xdr:col>
      <xdr:colOff>25400</xdr:colOff>
      <xdr:row>63</xdr:row>
      <xdr:rowOff>83820</xdr:rowOff>
    </xdr:to>
    <xdr:cxnSp macro="">
      <xdr:nvCxnSpPr>
        <xdr:cNvPr id="541" name="直線コネクタ 540">
          <a:extLst>
            <a:ext uri="{FF2B5EF4-FFF2-40B4-BE49-F238E27FC236}">
              <a16:creationId xmlns:a16="http://schemas.microsoft.com/office/drawing/2014/main" id="{00000000-0008-0000-0F00-00001D020000}"/>
            </a:ext>
          </a:extLst>
        </xdr:cNvPr>
        <xdr:cNvCxnSpPr/>
      </xdr:nvCxnSpPr>
      <xdr:spPr>
        <a:xfrm>
          <a:off x="14287500" y="106451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83837</xdr:rowOff>
    </xdr:from>
    <xdr:ext cx="405111" cy="259045"/>
    <xdr:sp macro="" textlink="">
      <xdr:nvSpPr>
        <xdr:cNvPr id="542" name="【保健センター・保健所】&#10;有形固定資産減価償却率最大値テキスト">
          <a:extLst>
            <a:ext uri="{FF2B5EF4-FFF2-40B4-BE49-F238E27FC236}">
              <a16:creationId xmlns:a16="http://schemas.microsoft.com/office/drawing/2014/main" id="{00000000-0008-0000-0F00-00001E020000}"/>
            </a:ext>
          </a:extLst>
        </xdr:cNvPr>
        <xdr:cNvSpPr txBox="1"/>
      </xdr:nvSpPr>
      <xdr:spPr>
        <a:xfrm>
          <a:off x="14414500" y="9136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137160</xdr:rowOff>
    </xdr:from>
    <xdr:to>
      <xdr:col>86</xdr:col>
      <xdr:colOff>25400</xdr:colOff>
      <xdr:row>55</xdr:row>
      <xdr:rowOff>137160</xdr:rowOff>
    </xdr:to>
    <xdr:cxnSp macro="">
      <xdr:nvCxnSpPr>
        <xdr:cNvPr id="543" name="直線コネクタ 542">
          <a:extLst>
            <a:ext uri="{FF2B5EF4-FFF2-40B4-BE49-F238E27FC236}">
              <a16:creationId xmlns:a16="http://schemas.microsoft.com/office/drawing/2014/main" id="{00000000-0008-0000-0F00-00001F020000}"/>
            </a:ext>
          </a:extLst>
        </xdr:cNvPr>
        <xdr:cNvCxnSpPr/>
      </xdr:nvCxnSpPr>
      <xdr:spPr>
        <a:xfrm>
          <a:off x="14287500" y="93573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83837</xdr:rowOff>
    </xdr:from>
    <xdr:ext cx="405111" cy="259045"/>
    <xdr:sp macro="" textlink="">
      <xdr:nvSpPr>
        <xdr:cNvPr id="544" name="【保健センター・保健所】&#10;有形固定資産減価償却率平均値テキスト">
          <a:extLst>
            <a:ext uri="{FF2B5EF4-FFF2-40B4-BE49-F238E27FC236}">
              <a16:creationId xmlns:a16="http://schemas.microsoft.com/office/drawing/2014/main" id="{00000000-0008-0000-0F00-000020020000}"/>
            </a:ext>
          </a:extLst>
        </xdr:cNvPr>
        <xdr:cNvSpPr txBox="1"/>
      </xdr:nvSpPr>
      <xdr:spPr>
        <a:xfrm>
          <a:off x="14414500" y="101422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105410</xdr:rowOff>
    </xdr:from>
    <xdr:to>
      <xdr:col>85</xdr:col>
      <xdr:colOff>177800</xdr:colOff>
      <xdr:row>61</xdr:row>
      <xdr:rowOff>35560</xdr:rowOff>
    </xdr:to>
    <xdr:sp macro="" textlink="">
      <xdr:nvSpPr>
        <xdr:cNvPr id="545" name="フローチャート: 判断 544">
          <a:extLst>
            <a:ext uri="{FF2B5EF4-FFF2-40B4-BE49-F238E27FC236}">
              <a16:creationId xmlns:a16="http://schemas.microsoft.com/office/drawing/2014/main" id="{00000000-0008-0000-0F00-000021020000}"/>
            </a:ext>
          </a:extLst>
        </xdr:cNvPr>
        <xdr:cNvSpPr/>
      </xdr:nvSpPr>
      <xdr:spPr>
        <a:xfrm>
          <a:off x="14325600" y="1016381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170180</xdr:rowOff>
    </xdr:from>
    <xdr:to>
      <xdr:col>81</xdr:col>
      <xdr:colOff>101600</xdr:colOff>
      <xdr:row>61</xdr:row>
      <xdr:rowOff>100330</xdr:rowOff>
    </xdr:to>
    <xdr:sp macro="" textlink="">
      <xdr:nvSpPr>
        <xdr:cNvPr id="546" name="フローチャート: 判断 545">
          <a:extLst>
            <a:ext uri="{FF2B5EF4-FFF2-40B4-BE49-F238E27FC236}">
              <a16:creationId xmlns:a16="http://schemas.microsoft.com/office/drawing/2014/main" id="{00000000-0008-0000-0F00-000022020000}"/>
            </a:ext>
          </a:extLst>
        </xdr:cNvPr>
        <xdr:cNvSpPr/>
      </xdr:nvSpPr>
      <xdr:spPr>
        <a:xfrm>
          <a:off x="13578840" y="102285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105410</xdr:rowOff>
    </xdr:from>
    <xdr:to>
      <xdr:col>76</xdr:col>
      <xdr:colOff>165100</xdr:colOff>
      <xdr:row>60</xdr:row>
      <xdr:rowOff>35560</xdr:rowOff>
    </xdr:to>
    <xdr:sp macro="" textlink="">
      <xdr:nvSpPr>
        <xdr:cNvPr id="547" name="フローチャート: 判断 546">
          <a:extLst>
            <a:ext uri="{FF2B5EF4-FFF2-40B4-BE49-F238E27FC236}">
              <a16:creationId xmlns:a16="http://schemas.microsoft.com/office/drawing/2014/main" id="{00000000-0008-0000-0F00-000023020000}"/>
            </a:ext>
          </a:extLst>
        </xdr:cNvPr>
        <xdr:cNvSpPr/>
      </xdr:nvSpPr>
      <xdr:spPr>
        <a:xfrm>
          <a:off x="12804140" y="99961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00000000-0008-0000-0F00-000024020000}"/>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00000000-0008-0000-0F00-000025020000}"/>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00000000-0008-0000-0F00-000026020000}"/>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id="{00000000-0008-0000-0F00-000027020000}"/>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2" name="テキスト ボックス 551">
          <a:extLst>
            <a:ext uri="{FF2B5EF4-FFF2-40B4-BE49-F238E27FC236}">
              <a16:creationId xmlns:a16="http://schemas.microsoft.com/office/drawing/2014/main" id="{00000000-0008-0000-0F00-000028020000}"/>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36830</xdr:rowOff>
    </xdr:from>
    <xdr:to>
      <xdr:col>85</xdr:col>
      <xdr:colOff>177800</xdr:colOff>
      <xdr:row>60</xdr:row>
      <xdr:rowOff>138430</xdr:rowOff>
    </xdr:to>
    <xdr:sp macro="" textlink="">
      <xdr:nvSpPr>
        <xdr:cNvPr id="553" name="楕円 552">
          <a:extLst>
            <a:ext uri="{FF2B5EF4-FFF2-40B4-BE49-F238E27FC236}">
              <a16:creationId xmlns:a16="http://schemas.microsoft.com/office/drawing/2014/main" id="{00000000-0008-0000-0F00-000029020000}"/>
            </a:ext>
          </a:extLst>
        </xdr:cNvPr>
        <xdr:cNvSpPr/>
      </xdr:nvSpPr>
      <xdr:spPr>
        <a:xfrm>
          <a:off x="14325600" y="1009523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59707</xdr:rowOff>
    </xdr:from>
    <xdr:ext cx="405111" cy="259045"/>
    <xdr:sp macro="" textlink="">
      <xdr:nvSpPr>
        <xdr:cNvPr id="554" name="【保健センター・保健所】&#10;有形固定資産減価償却率該当値テキスト">
          <a:extLst>
            <a:ext uri="{FF2B5EF4-FFF2-40B4-BE49-F238E27FC236}">
              <a16:creationId xmlns:a16="http://schemas.microsoft.com/office/drawing/2014/main" id="{00000000-0008-0000-0F00-00002A020000}"/>
            </a:ext>
          </a:extLst>
        </xdr:cNvPr>
        <xdr:cNvSpPr txBox="1"/>
      </xdr:nvSpPr>
      <xdr:spPr>
        <a:xfrm>
          <a:off x="14414500" y="9950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113030</xdr:rowOff>
    </xdr:from>
    <xdr:to>
      <xdr:col>81</xdr:col>
      <xdr:colOff>101600</xdr:colOff>
      <xdr:row>61</xdr:row>
      <xdr:rowOff>43180</xdr:rowOff>
    </xdr:to>
    <xdr:sp macro="" textlink="">
      <xdr:nvSpPr>
        <xdr:cNvPr id="555" name="楕円 554">
          <a:extLst>
            <a:ext uri="{FF2B5EF4-FFF2-40B4-BE49-F238E27FC236}">
              <a16:creationId xmlns:a16="http://schemas.microsoft.com/office/drawing/2014/main" id="{00000000-0008-0000-0F00-00002B020000}"/>
            </a:ext>
          </a:extLst>
        </xdr:cNvPr>
        <xdr:cNvSpPr/>
      </xdr:nvSpPr>
      <xdr:spPr>
        <a:xfrm>
          <a:off x="13578840" y="101714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87630</xdr:rowOff>
    </xdr:from>
    <xdr:to>
      <xdr:col>85</xdr:col>
      <xdr:colOff>127000</xdr:colOff>
      <xdr:row>60</xdr:row>
      <xdr:rowOff>163830</xdr:rowOff>
    </xdr:to>
    <xdr:cxnSp macro="">
      <xdr:nvCxnSpPr>
        <xdr:cNvPr id="556" name="直線コネクタ 555">
          <a:extLst>
            <a:ext uri="{FF2B5EF4-FFF2-40B4-BE49-F238E27FC236}">
              <a16:creationId xmlns:a16="http://schemas.microsoft.com/office/drawing/2014/main" id="{00000000-0008-0000-0F00-00002C020000}"/>
            </a:ext>
          </a:extLst>
        </xdr:cNvPr>
        <xdr:cNvCxnSpPr/>
      </xdr:nvCxnSpPr>
      <xdr:spPr>
        <a:xfrm flipV="1">
          <a:off x="13629640" y="10146030"/>
          <a:ext cx="74676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17780</xdr:rowOff>
    </xdr:from>
    <xdr:to>
      <xdr:col>76</xdr:col>
      <xdr:colOff>165100</xdr:colOff>
      <xdr:row>61</xdr:row>
      <xdr:rowOff>119380</xdr:rowOff>
    </xdr:to>
    <xdr:sp macro="" textlink="">
      <xdr:nvSpPr>
        <xdr:cNvPr id="557" name="楕円 556">
          <a:extLst>
            <a:ext uri="{FF2B5EF4-FFF2-40B4-BE49-F238E27FC236}">
              <a16:creationId xmlns:a16="http://schemas.microsoft.com/office/drawing/2014/main" id="{00000000-0008-0000-0F00-00002D020000}"/>
            </a:ext>
          </a:extLst>
        </xdr:cNvPr>
        <xdr:cNvSpPr/>
      </xdr:nvSpPr>
      <xdr:spPr>
        <a:xfrm>
          <a:off x="12804140" y="1024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163830</xdr:rowOff>
    </xdr:from>
    <xdr:to>
      <xdr:col>81</xdr:col>
      <xdr:colOff>50800</xdr:colOff>
      <xdr:row>61</xdr:row>
      <xdr:rowOff>68580</xdr:rowOff>
    </xdr:to>
    <xdr:cxnSp macro="">
      <xdr:nvCxnSpPr>
        <xdr:cNvPr id="558" name="直線コネクタ 557">
          <a:extLst>
            <a:ext uri="{FF2B5EF4-FFF2-40B4-BE49-F238E27FC236}">
              <a16:creationId xmlns:a16="http://schemas.microsoft.com/office/drawing/2014/main" id="{00000000-0008-0000-0F00-00002E020000}"/>
            </a:ext>
          </a:extLst>
        </xdr:cNvPr>
        <xdr:cNvCxnSpPr/>
      </xdr:nvCxnSpPr>
      <xdr:spPr>
        <a:xfrm flipV="1">
          <a:off x="12854940" y="10222230"/>
          <a:ext cx="7747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91457</xdr:rowOff>
    </xdr:from>
    <xdr:ext cx="405111" cy="259045"/>
    <xdr:sp macro="" textlink="">
      <xdr:nvSpPr>
        <xdr:cNvPr id="559" name="n_1aveValue【保健センター・保健所】&#10;有形固定資産減価償却率">
          <a:extLst>
            <a:ext uri="{FF2B5EF4-FFF2-40B4-BE49-F238E27FC236}">
              <a16:creationId xmlns:a16="http://schemas.microsoft.com/office/drawing/2014/main" id="{00000000-0008-0000-0F00-00002F020000}"/>
            </a:ext>
          </a:extLst>
        </xdr:cNvPr>
        <xdr:cNvSpPr txBox="1"/>
      </xdr:nvSpPr>
      <xdr:spPr>
        <a:xfrm>
          <a:off x="13437244" y="1031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52087</xdr:rowOff>
    </xdr:from>
    <xdr:ext cx="405111" cy="259045"/>
    <xdr:sp macro="" textlink="">
      <xdr:nvSpPr>
        <xdr:cNvPr id="560" name="n_2aveValue【保健センター・保健所】&#10;有形固定資産減価償却率">
          <a:extLst>
            <a:ext uri="{FF2B5EF4-FFF2-40B4-BE49-F238E27FC236}">
              <a16:creationId xmlns:a16="http://schemas.microsoft.com/office/drawing/2014/main" id="{00000000-0008-0000-0F00-000030020000}"/>
            </a:ext>
          </a:extLst>
        </xdr:cNvPr>
        <xdr:cNvSpPr txBox="1"/>
      </xdr:nvSpPr>
      <xdr:spPr>
        <a:xfrm>
          <a:off x="12675244" y="977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59707</xdr:rowOff>
    </xdr:from>
    <xdr:ext cx="405111" cy="259045"/>
    <xdr:sp macro="" textlink="">
      <xdr:nvSpPr>
        <xdr:cNvPr id="561" name="n_1mainValue【保健センター・保健所】&#10;有形固定資産減価償却率">
          <a:extLst>
            <a:ext uri="{FF2B5EF4-FFF2-40B4-BE49-F238E27FC236}">
              <a16:creationId xmlns:a16="http://schemas.microsoft.com/office/drawing/2014/main" id="{00000000-0008-0000-0F00-000031020000}"/>
            </a:ext>
          </a:extLst>
        </xdr:cNvPr>
        <xdr:cNvSpPr txBox="1"/>
      </xdr:nvSpPr>
      <xdr:spPr>
        <a:xfrm>
          <a:off x="13437244" y="9950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110507</xdr:rowOff>
    </xdr:from>
    <xdr:ext cx="405111" cy="259045"/>
    <xdr:sp macro="" textlink="">
      <xdr:nvSpPr>
        <xdr:cNvPr id="562" name="n_2mainValue【保健センター・保健所】&#10;有形固定資産減価償却率">
          <a:extLst>
            <a:ext uri="{FF2B5EF4-FFF2-40B4-BE49-F238E27FC236}">
              <a16:creationId xmlns:a16="http://schemas.microsoft.com/office/drawing/2014/main" id="{00000000-0008-0000-0F00-000032020000}"/>
            </a:ext>
          </a:extLst>
        </xdr:cNvPr>
        <xdr:cNvSpPr txBox="1"/>
      </xdr:nvSpPr>
      <xdr:spPr>
        <a:xfrm>
          <a:off x="12675244" y="1033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3" name="正方形/長方形 562">
          <a:extLst>
            <a:ext uri="{FF2B5EF4-FFF2-40B4-BE49-F238E27FC236}">
              <a16:creationId xmlns:a16="http://schemas.microsoft.com/office/drawing/2014/main" id="{00000000-0008-0000-0F00-000033020000}"/>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4" name="正方形/長方形 563">
          <a:extLst>
            <a:ext uri="{FF2B5EF4-FFF2-40B4-BE49-F238E27FC236}">
              <a16:creationId xmlns:a16="http://schemas.microsoft.com/office/drawing/2014/main" id="{00000000-0008-0000-0F00-000034020000}"/>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5" name="正方形/長方形 564">
          <a:extLst>
            <a:ext uri="{FF2B5EF4-FFF2-40B4-BE49-F238E27FC236}">
              <a16:creationId xmlns:a16="http://schemas.microsoft.com/office/drawing/2014/main" id="{00000000-0008-0000-0F00-000035020000}"/>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6" name="正方形/長方形 565">
          <a:extLst>
            <a:ext uri="{FF2B5EF4-FFF2-40B4-BE49-F238E27FC236}">
              <a16:creationId xmlns:a16="http://schemas.microsoft.com/office/drawing/2014/main" id="{00000000-0008-0000-0F00-000036020000}"/>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7" name="正方形/長方形 566">
          <a:extLst>
            <a:ext uri="{FF2B5EF4-FFF2-40B4-BE49-F238E27FC236}">
              <a16:creationId xmlns:a16="http://schemas.microsoft.com/office/drawing/2014/main" id="{00000000-0008-0000-0F00-000037020000}"/>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8" name="正方形/長方形 567">
          <a:extLst>
            <a:ext uri="{FF2B5EF4-FFF2-40B4-BE49-F238E27FC236}">
              <a16:creationId xmlns:a16="http://schemas.microsoft.com/office/drawing/2014/main" id="{00000000-0008-0000-0F00-000038020000}"/>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9" name="正方形/長方形 568">
          <a:extLst>
            <a:ext uri="{FF2B5EF4-FFF2-40B4-BE49-F238E27FC236}">
              <a16:creationId xmlns:a16="http://schemas.microsoft.com/office/drawing/2014/main" id="{00000000-0008-0000-0F00-000039020000}"/>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0" name="正方形/長方形 569">
          <a:extLst>
            <a:ext uri="{FF2B5EF4-FFF2-40B4-BE49-F238E27FC236}">
              <a16:creationId xmlns:a16="http://schemas.microsoft.com/office/drawing/2014/main" id="{00000000-0008-0000-0F00-00003A020000}"/>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1" name="テキスト ボックス 570">
          <a:extLst>
            <a:ext uri="{FF2B5EF4-FFF2-40B4-BE49-F238E27FC236}">
              <a16:creationId xmlns:a16="http://schemas.microsoft.com/office/drawing/2014/main" id="{00000000-0008-0000-0F00-00003B020000}"/>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2" name="直線コネクタ 571">
          <a:extLst>
            <a:ext uri="{FF2B5EF4-FFF2-40B4-BE49-F238E27FC236}">
              <a16:creationId xmlns:a16="http://schemas.microsoft.com/office/drawing/2014/main" id="{00000000-0008-0000-0F00-00003C020000}"/>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3" name="直線コネクタ 572">
          <a:extLst>
            <a:ext uri="{FF2B5EF4-FFF2-40B4-BE49-F238E27FC236}">
              <a16:creationId xmlns:a16="http://schemas.microsoft.com/office/drawing/2014/main" id="{00000000-0008-0000-0F00-00003D020000}"/>
            </a:ext>
          </a:extLst>
        </xdr:cNvPr>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4" name="テキスト ボックス 573">
          <a:extLst>
            <a:ext uri="{FF2B5EF4-FFF2-40B4-BE49-F238E27FC236}">
              <a16:creationId xmlns:a16="http://schemas.microsoft.com/office/drawing/2014/main" id="{00000000-0008-0000-0F00-00003E020000}"/>
            </a:ext>
          </a:extLst>
        </xdr:cNvPr>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5" name="直線コネクタ 574">
          <a:extLst>
            <a:ext uri="{FF2B5EF4-FFF2-40B4-BE49-F238E27FC236}">
              <a16:creationId xmlns:a16="http://schemas.microsoft.com/office/drawing/2014/main" id="{00000000-0008-0000-0F00-00003F020000}"/>
            </a:ext>
          </a:extLst>
        </xdr:cNvPr>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6" name="テキスト ボックス 575">
          <a:extLst>
            <a:ext uri="{FF2B5EF4-FFF2-40B4-BE49-F238E27FC236}">
              <a16:creationId xmlns:a16="http://schemas.microsoft.com/office/drawing/2014/main" id="{00000000-0008-0000-0F00-000040020000}"/>
            </a:ext>
          </a:extLst>
        </xdr:cNvPr>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7" name="直線コネクタ 576">
          <a:extLst>
            <a:ext uri="{FF2B5EF4-FFF2-40B4-BE49-F238E27FC236}">
              <a16:creationId xmlns:a16="http://schemas.microsoft.com/office/drawing/2014/main" id="{00000000-0008-0000-0F00-000041020000}"/>
            </a:ext>
          </a:extLst>
        </xdr:cNvPr>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78" name="テキスト ボックス 577">
          <a:extLst>
            <a:ext uri="{FF2B5EF4-FFF2-40B4-BE49-F238E27FC236}">
              <a16:creationId xmlns:a16="http://schemas.microsoft.com/office/drawing/2014/main" id="{00000000-0008-0000-0F00-000042020000}"/>
            </a:ext>
          </a:extLst>
        </xdr:cNvPr>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79" name="直線コネクタ 578">
          <a:extLst>
            <a:ext uri="{FF2B5EF4-FFF2-40B4-BE49-F238E27FC236}">
              <a16:creationId xmlns:a16="http://schemas.microsoft.com/office/drawing/2014/main" id="{00000000-0008-0000-0F00-000043020000}"/>
            </a:ext>
          </a:extLst>
        </xdr:cNvPr>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0" name="テキスト ボックス 579">
          <a:extLst>
            <a:ext uri="{FF2B5EF4-FFF2-40B4-BE49-F238E27FC236}">
              <a16:creationId xmlns:a16="http://schemas.microsoft.com/office/drawing/2014/main" id="{00000000-0008-0000-0F00-000044020000}"/>
            </a:ext>
          </a:extLst>
        </xdr:cNvPr>
        <xdr:cNvSpPr txBox="1"/>
      </xdr:nvSpPr>
      <xdr:spPr>
        <a:xfrm>
          <a:off x="1569484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1" name="直線コネクタ 580">
          <a:extLst>
            <a:ext uri="{FF2B5EF4-FFF2-40B4-BE49-F238E27FC236}">
              <a16:creationId xmlns:a16="http://schemas.microsoft.com/office/drawing/2014/main" id="{00000000-0008-0000-0F00-000045020000}"/>
            </a:ext>
          </a:extLst>
        </xdr:cNvPr>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2" name="テキスト ボックス 581">
          <a:extLst>
            <a:ext uri="{FF2B5EF4-FFF2-40B4-BE49-F238E27FC236}">
              <a16:creationId xmlns:a16="http://schemas.microsoft.com/office/drawing/2014/main" id="{00000000-0008-0000-0F00-000046020000}"/>
            </a:ext>
          </a:extLst>
        </xdr:cNvPr>
        <xdr:cNvSpPr txBox="1"/>
      </xdr:nvSpPr>
      <xdr:spPr>
        <a:xfrm>
          <a:off x="1569484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3" name="直線コネクタ 582">
          <a:extLst>
            <a:ext uri="{FF2B5EF4-FFF2-40B4-BE49-F238E27FC236}">
              <a16:creationId xmlns:a16="http://schemas.microsoft.com/office/drawing/2014/main" id="{00000000-0008-0000-0F00-000047020000}"/>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4" name="テキスト ボックス 583">
          <a:extLst>
            <a:ext uri="{FF2B5EF4-FFF2-40B4-BE49-F238E27FC236}">
              <a16:creationId xmlns:a16="http://schemas.microsoft.com/office/drawing/2014/main" id="{00000000-0008-0000-0F00-000048020000}"/>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5" name="【保健センター・保健所】&#10;一人当たり面積グラフ枠">
          <a:extLst>
            <a:ext uri="{FF2B5EF4-FFF2-40B4-BE49-F238E27FC236}">
              <a16:creationId xmlns:a16="http://schemas.microsoft.com/office/drawing/2014/main" id="{00000000-0008-0000-0F00-000049020000}"/>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133350</xdr:rowOff>
    </xdr:from>
    <xdr:to>
      <xdr:col>116</xdr:col>
      <xdr:colOff>62864</xdr:colOff>
      <xdr:row>63</xdr:row>
      <xdr:rowOff>133350</xdr:rowOff>
    </xdr:to>
    <xdr:cxnSp macro="">
      <xdr:nvCxnSpPr>
        <xdr:cNvPr id="586" name="直線コネクタ 585">
          <a:extLst>
            <a:ext uri="{FF2B5EF4-FFF2-40B4-BE49-F238E27FC236}">
              <a16:creationId xmlns:a16="http://schemas.microsoft.com/office/drawing/2014/main" id="{00000000-0008-0000-0F00-00004A020000}"/>
            </a:ext>
          </a:extLst>
        </xdr:cNvPr>
        <xdr:cNvCxnSpPr/>
      </xdr:nvCxnSpPr>
      <xdr:spPr>
        <a:xfrm flipV="1">
          <a:off x="19509104" y="935355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137177</xdr:rowOff>
    </xdr:from>
    <xdr:ext cx="469744" cy="259045"/>
    <xdr:sp macro="" textlink="">
      <xdr:nvSpPr>
        <xdr:cNvPr id="587" name="【保健センター・保健所】&#10;一人当たり面積最小値テキスト">
          <a:extLst>
            <a:ext uri="{FF2B5EF4-FFF2-40B4-BE49-F238E27FC236}">
              <a16:creationId xmlns:a16="http://schemas.microsoft.com/office/drawing/2014/main" id="{00000000-0008-0000-0F00-00004B020000}"/>
            </a:ext>
          </a:extLst>
        </xdr:cNvPr>
        <xdr:cNvSpPr txBox="1"/>
      </xdr:nvSpPr>
      <xdr:spPr>
        <a:xfrm>
          <a:off x="19547840" y="1069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133350</xdr:rowOff>
    </xdr:from>
    <xdr:to>
      <xdr:col>116</xdr:col>
      <xdr:colOff>152400</xdr:colOff>
      <xdr:row>63</xdr:row>
      <xdr:rowOff>133350</xdr:rowOff>
    </xdr:to>
    <xdr:cxnSp macro="">
      <xdr:nvCxnSpPr>
        <xdr:cNvPr id="588" name="直線コネクタ 587">
          <a:extLst>
            <a:ext uri="{FF2B5EF4-FFF2-40B4-BE49-F238E27FC236}">
              <a16:creationId xmlns:a16="http://schemas.microsoft.com/office/drawing/2014/main" id="{00000000-0008-0000-0F00-00004C020000}"/>
            </a:ext>
          </a:extLst>
        </xdr:cNvPr>
        <xdr:cNvCxnSpPr/>
      </xdr:nvCxnSpPr>
      <xdr:spPr>
        <a:xfrm>
          <a:off x="19443700" y="106946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80027</xdr:rowOff>
    </xdr:from>
    <xdr:ext cx="469744" cy="259045"/>
    <xdr:sp macro="" textlink="">
      <xdr:nvSpPr>
        <xdr:cNvPr id="589" name="【保健センター・保健所】&#10;一人当たり面積最大値テキスト">
          <a:extLst>
            <a:ext uri="{FF2B5EF4-FFF2-40B4-BE49-F238E27FC236}">
              <a16:creationId xmlns:a16="http://schemas.microsoft.com/office/drawing/2014/main" id="{00000000-0008-0000-0F00-00004D020000}"/>
            </a:ext>
          </a:extLst>
        </xdr:cNvPr>
        <xdr:cNvSpPr txBox="1"/>
      </xdr:nvSpPr>
      <xdr:spPr>
        <a:xfrm>
          <a:off x="19547840" y="9132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133350</xdr:rowOff>
    </xdr:from>
    <xdr:to>
      <xdr:col>116</xdr:col>
      <xdr:colOff>152400</xdr:colOff>
      <xdr:row>55</xdr:row>
      <xdr:rowOff>133350</xdr:rowOff>
    </xdr:to>
    <xdr:cxnSp macro="">
      <xdr:nvCxnSpPr>
        <xdr:cNvPr id="590" name="直線コネクタ 589">
          <a:extLst>
            <a:ext uri="{FF2B5EF4-FFF2-40B4-BE49-F238E27FC236}">
              <a16:creationId xmlns:a16="http://schemas.microsoft.com/office/drawing/2014/main" id="{00000000-0008-0000-0F00-00004E020000}"/>
            </a:ext>
          </a:extLst>
        </xdr:cNvPr>
        <xdr:cNvCxnSpPr/>
      </xdr:nvCxnSpPr>
      <xdr:spPr>
        <a:xfrm>
          <a:off x="19443700" y="93535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80027</xdr:rowOff>
    </xdr:from>
    <xdr:ext cx="469744" cy="259045"/>
    <xdr:sp macro="" textlink="">
      <xdr:nvSpPr>
        <xdr:cNvPr id="591" name="【保健センター・保健所】&#10;一人当たり面積平均値テキスト">
          <a:extLst>
            <a:ext uri="{FF2B5EF4-FFF2-40B4-BE49-F238E27FC236}">
              <a16:creationId xmlns:a16="http://schemas.microsoft.com/office/drawing/2014/main" id="{00000000-0008-0000-0F00-00004F020000}"/>
            </a:ext>
          </a:extLst>
        </xdr:cNvPr>
        <xdr:cNvSpPr txBox="1"/>
      </xdr:nvSpPr>
      <xdr:spPr>
        <a:xfrm>
          <a:off x="19547840" y="10138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101600</xdr:rowOff>
    </xdr:from>
    <xdr:to>
      <xdr:col>116</xdr:col>
      <xdr:colOff>114300</xdr:colOff>
      <xdr:row>61</xdr:row>
      <xdr:rowOff>31750</xdr:rowOff>
    </xdr:to>
    <xdr:sp macro="" textlink="">
      <xdr:nvSpPr>
        <xdr:cNvPr id="592" name="フローチャート: 判断 591">
          <a:extLst>
            <a:ext uri="{FF2B5EF4-FFF2-40B4-BE49-F238E27FC236}">
              <a16:creationId xmlns:a16="http://schemas.microsoft.com/office/drawing/2014/main" id="{00000000-0008-0000-0F00-000050020000}"/>
            </a:ext>
          </a:extLst>
        </xdr:cNvPr>
        <xdr:cNvSpPr/>
      </xdr:nvSpPr>
      <xdr:spPr>
        <a:xfrm>
          <a:off x="19458940" y="101600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6350</xdr:rowOff>
    </xdr:from>
    <xdr:to>
      <xdr:col>112</xdr:col>
      <xdr:colOff>38100</xdr:colOff>
      <xdr:row>61</xdr:row>
      <xdr:rowOff>107950</xdr:rowOff>
    </xdr:to>
    <xdr:sp macro="" textlink="">
      <xdr:nvSpPr>
        <xdr:cNvPr id="593" name="フローチャート: 判断 592">
          <a:extLst>
            <a:ext uri="{FF2B5EF4-FFF2-40B4-BE49-F238E27FC236}">
              <a16:creationId xmlns:a16="http://schemas.microsoft.com/office/drawing/2014/main" id="{00000000-0008-0000-0F00-000051020000}"/>
            </a:ext>
          </a:extLst>
        </xdr:cNvPr>
        <xdr:cNvSpPr/>
      </xdr:nvSpPr>
      <xdr:spPr>
        <a:xfrm>
          <a:off x="18735040" y="1023239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101600</xdr:rowOff>
    </xdr:from>
    <xdr:to>
      <xdr:col>107</xdr:col>
      <xdr:colOff>101600</xdr:colOff>
      <xdr:row>61</xdr:row>
      <xdr:rowOff>31750</xdr:rowOff>
    </xdr:to>
    <xdr:sp macro="" textlink="">
      <xdr:nvSpPr>
        <xdr:cNvPr id="594" name="フローチャート: 判断 593">
          <a:extLst>
            <a:ext uri="{FF2B5EF4-FFF2-40B4-BE49-F238E27FC236}">
              <a16:creationId xmlns:a16="http://schemas.microsoft.com/office/drawing/2014/main" id="{00000000-0008-0000-0F00-000052020000}"/>
            </a:ext>
          </a:extLst>
        </xdr:cNvPr>
        <xdr:cNvSpPr/>
      </xdr:nvSpPr>
      <xdr:spPr>
        <a:xfrm>
          <a:off x="17937480" y="101600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5" name="テキスト ボックス 594">
          <a:extLst>
            <a:ext uri="{FF2B5EF4-FFF2-40B4-BE49-F238E27FC236}">
              <a16:creationId xmlns:a16="http://schemas.microsoft.com/office/drawing/2014/main" id="{00000000-0008-0000-0F00-000053020000}"/>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6" name="テキスト ボックス 595">
          <a:extLst>
            <a:ext uri="{FF2B5EF4-FFF2-40B4-BE49-F238E27FC236}">
              <a16:creationId xmlns:a16="http://schemas.microsoft.com/office/drawing/2014/main" id="{00000000-0008-0000-0F00-000054020000}"/>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7" name="テキスト ボックス 596">
          <a:extLst>
            <a:ext uri="{FF2B5EF4-FFF2-40B4-BE49-F238E27FC236}">
              <a16:creationId xmlns:a16="http://schemas.microsoft.com/office/drawing/2014/main" id="{00000000-0008-0000-0F00-000055020000}"/>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8" name="テキスト ボックス 597">
          <a:extLst>
            <a:ext uri="{FF2B5EF4-FFF2-40B4-BE49-F238E27FC236}">
              <a16:creationId xmlns:a16="http://schemas.microsoft.com/office/drawing/2014/main" id="{00000000-0008-0000-0F00-000056020000}"/>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00000000-0008-0000-0F00-000057020000}"/>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44450</xdr:rowOff>
    </xdr:from>
    <xdr:to>
      <xdr:col>116</xdr:col>
      <xdr:colOff>114300</xdr:colOff>
      <xdr:row>59</xdr:row>
      <xdr:rowOff>146050</xdr:rowOff>
    </xdr:to>
    <xdr:sp macro="" textlink="">
      <xdr:nvSpPr>
        <xdr:cNvPr id="600" name="楕円 599">
          <a:extLst>
            <a:ext uri="{FF2B5EF4-FFF2-40B4-BE49-F238E27FC236}">
              <a16:creationId xmlns:a16="http://schemas.microsoft.com/office/drawing/2014/main" id="{00000000-0008-0000-0F00-000058020000}"/>
            </a:ext>
          </a:extLst>
        </xdr:cNvPr>
        <xdr:cNvSpPr/>
      </xdr:nvSpPr>
      <xdr:spPr>
        <a:xfrm>
          <a:off x="19458940" y="993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67327</xdr:rowOff>
    </xdr:from>
    <xdr:ext cx="469744" cy="259045"/>
    <xdr:sp macro="" textlink="">
      <xdr:nvSpPr>
        <xdr:cNvPr id="601" name="【保健センター・保健所】&#10;一人当たり面積該当値テキスト">
          <a:extLst>
            <a:ext uri="{FF2B5EF4-FFF2-40B4-BE49-F238E27FC236}">
              <a16:creationId xmlns:a16="http://schemas.microsoft.com/office/drawing/2014/main" id="{00000000-0008-0000-0F00-000059020000}"/>
            </a:ext>
          </a:extLst>
        </xdr:cNvPr>
        <xdr:cNvSpPr txBox="1"/>
      </xdr:nvSpPr>
      <xdr:spPr>
        <a:xfrm>
          <a:off x="19547840" y="979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44450</xdr:rowOff>
    </xdr:from>
    <xdr:to>
      <xdr:col>112</xdr:col>
      <xdr:colOff>38100</xdr:colOff>
      <xdr:row>59</xdr:row>
      <xdr:rowOff>146050</xdr:rowOff>
    </xdr:to>
    <xdr:sp macro="" textlink="">
      <xdr:nvSpPr>
        <xdr:cNvPr id="602" name="楕円 601">
          <a:extLst>
            <a:ext uri="{FF2B5EF4-FFF2-40B4-BE49-F238E27FC236}">
              <a16:creationId xmlns:a16="http://schemas.microsoft.com/office/drawing/2014/main" id="{00000000-0008-0000-0F00-00005A020000}"/>
            </a:ext>
          </a:extLst>
        </xdr:cNvPr>
        <xdr:cNvSpPr/>
      </xdr:nvSpPr>
      <xdr:spPr>
        <a:xfrm>
          <a:off x="18735040" y="993521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95250</xdr:rowOff>
    </xdr:from>
    <xdr:to>
      <xdr:col>116</xdr:col>
      <xdr:colOff>63500</xdr:colOff>
      <xdr:row>59</xdr:row>
      <xdr:rowOff>95250</xdr:rowOff>
    </xdr:to>
    <xdr:cxnSp macro="">
      <xdr:nvCxnSpPr>
        <xdr:cNvPr id="603" name="直線コネクタ 602">
          <a:extLst>
            <a:ext uri="{FF2B5EF4-FFF2-40B4-BE49-F238E27FC236}">
              <a16:creationId xmlns:a16="http://schemas.microsoft.com/office/drawing/2014/main" id="{00000000-0008-0000-0F00-00005B020000}"/>
            </a:ext>
          </a:extLst>
        </xdr:cNvPr>
        <xdr:cNvCxnSpPr/>
      </xdr:nvCxnSpPr>
      <xdr:spPr>
        <a:xfrm>
          <a:off x="18778220" y="998601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44450</xdr:rowOff>
    </xdr:from>
    <xdr:to>
      <xdr:col>107</xdr:col>
      <xdr:colOff>101600</xdr:colOff>
      <xdr:row>59</xdr:row>
      <xdr:rowOff>146050</xdr:rowOff>
    </xdr:to>
    <xdr:sp macro="" textlink="">
      <xdr:nvSpPr>
        <xdr:cNvPr id="604" name="楕円 603">
          <a:extLst>
            <a:ext uri="{FF2B5EF4-FFF2-40B4-BE49-F238E27FC236}">
              <a16:creationId xmlns:a16="http://schemas.microsoft.com/office/drawing/2014/main" id="{00000000-0008-0000-0F00-00005C020000}"/>
            </a:ext>
          </a:extLst>
        </xdr:cNvPr>
        <xdr:cNvSpPr/>
      </xdr:nvSpPr>
      <xdr:spPr>
        <a:xfrm>
          <a:off x="17937480" y="993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95250</xdr:rowOff>
    </xdr:from>
    <xdr:to>
      <xdr:col>111</xdr:col>
      <xdr:colOff>177800</xdr:colOff>
      <xdr:row>59</xdr:row>
      <xdr:rowOff>95250</xdr:rowOff>
    </xdr:to>
    <xdr:cxnSp macro="">
      <xdr:nvCxnSpPr>
        <xdr:cNvPr id="605" name="直線コネクタ 604">
          <a:extLst>
            <a:ext uri="{FF2B5EF4-FFF2-40B4-BE49-F238E27FC236}">
              <a16:creationId xmlns:a16="http://schemas.microsoft.com/office/drawing/2014/main" id="{00000000-0008-0000-0F00-00005D020000}"/>
            </a:ext>
          </a:extLst>
        </xdr:cNvPr>
        <xdr:cNvCxnSpPr/>
      </xdr:nvCxnSpPr>
      <xdr:spPr>
        <a:xfrm>
          <a:off x="17988280" y="998601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99077</xdr:rowOff>
    </xdr:from>
    <xdr:ext cx="469744" cy="259045"/>
    <xdr:sp macro="" textlink="">
      <xdr:nvSpPr>
        <xdr:cNvPr id="606" name="n_1aveValue【保健センター・保健所】&#10;一人当たり面積">
          <a:extLst>
            <a:ext uri="{FF2B5EF4-FFF2-40B4-BE49-F238E27FC236}">
              <a16:creationId xmlns:a16="http://schemas.microsoft.com/office/drawing/2014/main" id="{00000000-0008-0000-0F00-00005E020000}"/>
            </a:ext>
          </a:extLst>
        </xdr:cNvPr>
        <xdr:cNvSpPr txBox="1"/>
      </xdr:nvSpPr>
      <xdr:spPr>
        <a:xfrm>
          <a:off x="18561127" y="10325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22877</xdr:rowOff>
    </xdr:from>
    <xdr:ext cx="469744" cy="259045"/>
    <xdr:sp macro="" textlink="">
      <xdr:nvSpPr>
        <xdr:cNvPr id="607" name="n_2aveValue【保健センター・保健所】&#10;一人当たり面積">
          <a:extLst>
            <a:ext uri="{FF2B5EF4-FFF2-40B4-BE49-F238E27FC236}">
              <a16:creationId xmlns:a16="http://schemas.microsoft.com/office/drawing/2014/main" id="{00000000-0008-0000-0F00-00005F020000}"/>
            </a:ext>
          </a:extLst>
        </xdr:cNvPr>
        <xdr:cNvSpPr txBox="1"/>
      </xdr:nvSpPr>
      <xdr:spPr>
        <a:xfrm>
          <a:off x="17776267" y="10248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162577</xdr:rowOff>
    </xdr:from>
    <xdr:ext cx="469744" cy="259045"/>
    <xdr:sp macro="" textlink="">
      <xdr:nvSpPr>
        <xdr:cNvPr id="608" name="n_1mainValue【保健センター・保健所】&#10;一人当たり面積">
          <a:extLst>
            <a:ext uri="{FF2B5EF4-FFF2-40B4-BE49-F238E27FC236}">
              <a16:creationId xmlns:a16="http://schemas.microsoft.com/office/drawing/2014/main" id="{00000000-0008-0000-0F00-000060020000}"/>
            </a:ext>
          </a:extLst>
        </xdr:cNvPr>
        <xdr:cNvSpPr txBox="1"/>
      </xdr:nvSpPr>
      <xdr:spPr>
        <a:xfrm>
          <a:off x="18561127" y="971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162577</xdr:rowOff>
    </xdr:from>
    <xdr:ext cx="469744" cy="259045"/>
    <xdr:sp macro="" textlink="">
      <xdr:nvSpPr>
        <xdr:cNvPr id="609" name="n_2mainValue【保健センター・保健所】&#10;一人当たり面積">
          <a:extLst>
            <a:ext uri="{FF2B5EF4-FFF2-40B4-BE49-F238E27FC236}">
              <a16:creationId xmlns:a16="http://schemas.microsoft.com/office/drawing/2014/main" id="{00000000-0008-0000-0F00-000061020000}"/>
            </a:ext>
          </a:extLst>
        </xdr:cNvPr>
        <xdr:cNvSpPr txBox="1"/>
      </xdr:nvSpPr>
      <xdr:spPr>
        <a:xfrm>
          <a:off x="17776267" y="971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0" name="正方形/長方形 609">
          <a:extLst>
            <a:ext uri="{FF2B5EF4-FFF2-40B4-BE49-F238E27FC236}">
              <a16:creationId xmlns:a16="http://schemas.microsoft.com/office/drawing/2014/main" id="{00000000-0008-0000-0F00-000062020000}"/>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1" name="正方形/長方形 610">
          <a:extLst>
            <a:ext uri="{FF2B5EF4-FFF2-40B4-BE49-F238E27FC236}">
              <a16:creationId xmlns:a16="http://schemas.microsoft.com/office/drawing/2014/main" id="{00000000-0008-0000-0F00-000063020000}"/>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12" name="正方形/長方形 611">
          <a:extLst>
            <a:ext uri="{FF2B5EF4-FFF2-40B4-BE49-F238E27FC236}">
              <a16:creationId xmlns:a16="http://schemas.microsoft.com/office/drawing/2014/main" id="{00000000-0008-0000-0F00-000064020000}"/>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13" name="正方形/長方形 612">
          <a:extLst>
            <a:ext uri="{FF2B5EF4-FFF2-40B4-BE49-F238E27FC236}">
              <a16:creationId xmlns:a16="http://schemas.microsoft.com/office/drawing/2014/main" id="{00000000-0008-0000-0F00-000065020000}"/>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14" name="正方形/長方形 613">
          <a:extLst>
            <a:ext uri="{FF2B5EF4-FFF2-40B4-BE49-F238E27FC236}">
              <a16:creationId xmlns:a16="http://schemas.microsoft.com/office/drawing/2014/main" id="{00000000-0008-0000-0F00-000066020000}"/>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15" name="正方形/長方形 614">
          <a:extLst>
            <a:ext uri="{FF2B5EF4-FFF2-40B4-BE49-F238E27FC236}">
              <a16:creationId xmlns:a16="http://schemas.microsoft.com/office/drawing/2014/main" id="{00000000-0008-0000-0F00-000067020000}"/>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16" name="正方形/長方形 615">
          <a:extLst>
            <a:ext uri="{FF2B5EF4-FFF2-40B4-BE49-F238E27FC236}">
              <a16:creationId xmlns:a16="http://schemas.microsoft.com/office/drawing/2014/main" id="{00000000-0008-0000-0F00-000068020000}"/>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7" name="正方形/長方形 616">
          <a:extLst>
            <a:ext uri="{FF2B5EF4-FFF2-40B4-BE49-F238E27FC236}">
              <a16:creationId xmlns:a16="http://schemas.microsoft.com/office/drawing/2014/main" id="{00000000-0008-0000-0F00-000069020000}"/>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18" name="テキスト ボックス 617">
          <a:extLst>
            <a:ext uri="{FF2B5EF4-FFF2-40B4-BE49-F238E27FC236}">
              <a16:creationId xmlns:a16="http://schemas.microsoft.com/office/drawing/2014/main" id="{00000000-0008-0000-0F00-00006A020000}"/>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19" name="直線コネクタ 618">
          <a:extLst>
            <a:ext uri="{FF2B5EF4-FFF2-40B4-BE49-F238E27FC236}">
              <a16:creationId xmlns:a16="http://schemas.microsoft.com/office/drawing/2014/main" id="{00000000-0008-0000-0F00-00006B020000}"/>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620" name="テキスト ボックス 619">
          <a:extLst>
            <a:ext uri="{FF2B5EF4-FFF2-40B4-BE49-F238E27FC236}">
              <a16:creationId xmlns:a16="http://schemas.microsoft.com/office/drawing/2014/main" id="{00000000-0008-0000-0F00-00006C020000}"/>
            </a:ext>
          </a:extLst>
        </xdr:cNvPr>
        <xdr:cNvSpPr txBox="1"/>
      </xdr:nvSpPr>
      <xdr:spPr>
        <a:xfrm>
          <a:off x="10602761" y="147624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21" name="直線コネクタ 620">
          <a:extLst>
            <a:ext uri="{FF2B5EF4-FFF2-40B4-BE49-F238E27FC236}">
              <a16:creationId xmlns:a16="http://schemas.microsoft.com/office/drawing/2014/main" id="{00000000-0008-0000-0F00-00006D020000}"/>
            </a:ext>
          </a:extLst>
        </xdr:cNvPr>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622" name="テキスト ボックス 621">
          <a:extLst>
            <a:ext uri="{FF2B5EF4-FFF2-40B4-BE49-F238E27FC236}">
              <a16:creationId xmlns:a16="http://schemas.microsoft.com/office/drawing/2014/main" id="{00000000-0008-0000-0F00-00006E020000}"/>
            </a:ext>
          </a:extLst>
        </xdr:cNvPr>
        <xdr:cNvSpPr txBox="1"/>
      </xdr:nvSpPr>
      <xdr:spPr>
        <a:xfrm>
          <a:off x="10602761" y="14392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23" name="直線コネクタ 622">
          <a:extLst>
            <a:ext uri="{FF2B5EF4-FFF2-40B4-BE49-F238E27FC236}">
              <a16:creationId xmlns:a16="http://schemas.microsoft.com/office/drawing/2014/main" id="{00000000-0008-0000-0F00-00006F020000}"/>
            </a:ext>
          </a:extLst>
        </xdr:cNvPr>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24" name="テキスト ボックス 623">
          <a:extLst>
            <a:ext uri="{FF2B5EF4-FFF2-40B4-BE49-F238E27FC236}">
              <a16:creationId xmlns:a16="http://schemas.microsoft.com/office/drawing/2014/main" id="{00000000-0008-0000-0F00-000070020000}"/>
            </a:ext>
          </a:extLst>
        </xdr:cNvPr>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25" name="直線コネクタ 624">
          <a:extLst>
            <a:ext uri="{FF2B5EF4-FFF2-40B4-BE49-F238E27FC236}">
              <a16:creationId xmlns:a16="http://schemas.microsoft.com/office/drawing/2014/main" id="{00000000-0008-0000-0F00-000071020000}"/>
            </a:ext>
          </a:extLst>
        </xdr:cNvPr>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26" name="テキスト ボックス 625">
          <a:extLst>
            <a:ext uri="{FF2B5EF4-FFF2-40B4-BE49-F238E27FC236}">
              <a16:creationId xmlns:a16="http://schemas.microsoft.com/office/drawing/2014/main" id="{00000000-0008-0000-0F00-000072020000}"/>
            </a:ext>
          </a:extLst>
        </xdr:cNvPr>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27" name="直線コネクタ 626">
          <a:extLst>
            <a:ext uri="{FF2B5EF4-FFF2-40B4-BE49-F238E27FC236}">
              <a16:creationId xmlns:a16="http://schemas.microsoft.com/office/drawing/2014/main" id="{00000000-0008-0000-0F00-000073020000}"/>
            </a:ext>
          </a:extLst>
        </xdr:cNvPr>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28" name="テキスト ボックス 627">
          <a:extLst>
            <a:ext uri="{FF2B5EF4-FFF2-40B4-BE49-F238E27FC236}">
              <a16:creationId xmlns:a16="http://schemas.microsoft.com/office/drawing/2014/main" id="{00000000-0008-0000-0F00-000074020000}"/>
            </a:ext>
          </a:extLst>
        </xdr:cNvPr>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29" name="直線コネクタ 628">
          <a:extLst>
            <a:ext uri="{FF2B5EF4-FFF2-40B4-BE49-F238E27FC236}">
              <a16:creationId xmlns:a16="http://schemas.microsoft.com/office/drawing/2014/main" id="{00000000-0008-0000-0F00-000075020000}"/>
            </a:ext>
          </a:extLst>
        </xdr:cNvPr>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30" name="テキスト ボックス 629">
          <a:extLst>
            <a:ext uri="{FF2B5EF4-FFF2-40B4-BE49-F238E27FC236}">
              <a16:creationId xmlns:a16="http://schemas.microsoft.com/office/drawing/2014/main" id="{00000000-0008-0000-0F00-000076020000}"/>
            </a:ext>
          </a:extLst>
        </xdr:cNvPr>
        <xdr:cNvSpPr txBox="1"/>
      </xdr:nvSpPr>
      <xdr:spPr>
        <a:xfrm>
          <a:off x="1060276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31" name="直線コネクタ 630">
          <a:extLst>
            <a:ext uri="{FF2B5EF4-FFF2-40B4-BE49-F238E27FC236}">
              <a16:creationId xmlns:a16="http://schemas.microsoft.com/office/drawing/2014/main" id="{00000000-0008-0000-0F00-000077020000}"/>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632" name="テキスト ボックス 631">
          <a:extLst>
            <a:ext uri="{FF2B5EF4-FFF2-40B4-BE49-F238E27FC236}">
              <a16:creationId xmlns:a16="http://schemas.microsoft.com/office/drawing/2014/main" id="{00000000-0008-0000-0F00-000078020000}"/>
            </a:ext>
          </a:extLst>
        </xdr:cNvPr>
        <xdr:cNvSpPr txBox="1"/>
      </xdr:nvSpPr>
      <xdr:spPr>
        <a:xfrm>
          <a:off x="10602761" y="125298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33" name="【消防施設】&#10;有形固定資産減価償却率グラフ枠">
          <a:extLst>
            <a:ext uri="{FF2B5EF4-FFF2-40B4-BE49-F238E27FC236}">
              <a16:creationId xmlns:a16="http://schemas.microsoft.com/office/drawing/2014/main" id="{00000000-0008-0000-0F00-000079020000}"/>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144780</xdr:rowOff>
    </xdr:from>
    <xdr:to>
      <xdr:col>85</xdr:col>
      <xdr:colOff>126364</xdr:colOff>
      <xdr:row>85</xdr:row>
      <xdr:rowOff>148589</xdr:rowOff>
    </xdr:to>
    <xdr:cxnSp macro="">
      <xdr:nvCxnSpPr>
        <xdr:cNvPr id="634" name="直線コネクタ 633">
          <a:extLst>
            <a:ext uri="{FF2B5EF4-FFF2-40B4-BE49-F238E27FC236}">
              <a16:creationId xmlns:a16="http://schemas.microsoft.com/office/drawing/2014/main" id="{00000000-0008-0000-0F00-00007A020000}"/>
            </a:ext>
          </a:extLst>
        </xdr:cNvPr>
        <xdr:cNvCxnSpPr/>
      </xdr:nvCxnSpPr>
      <xdr:spPr>
        <a:xfrm flipV="1">
          <a:off x="14375764" y="13053060"/>
          <a:ext cx="0" cy="1344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152416</xdr:rowOff>
    </xdr:from>
    <xdr:ext cx="405111" cy="259045"/>
    <xdr:sp macro="" textlink="">
      <xdr:nvSpPr>
        <xdr:cNvPr id="635" name="【消防施設】&#10;有形固定資産減価償却率最小値テキスト">
          <a:extLst>
            <a:ext uri="{FF2B5EF4-FFF2-40B4-BE49-F238E27FC236}">
              <a16:creationId xmlns:a16="http://schemas.microsoft.com/office/drawing/2014/main" id="{00000000-0008-0000-0F00-00007B020000}"/>
            </a:ext>
          </a:extLst>
        </xdr:cNvPr>
        <xdr:cNvSpPr txBox="1"/>
      </xdr:nvSpPr>
      <xdr:spPr>
        <a:xfrm>
          <a:off x="14414500" y="14401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148589</xdr:rowOff>
    </xdr:from>
    <xdr:to>
      <xdr:col>86</xdr:col>
      <xdr:colOff>25400</xdr:colOff>
      <xdr:row>85</xdr:row>
      <xdr:rowOff>148589</xdr:rowOff>
    </xdr:to>
    <xdr:cxnSp macro="">
      <xdr:nvCxnSpPr>
        <xdr:cNvPr id="636" name="直線コネクタ 635">
          <a:extLst>
            <a:ext uri="{FF2B5EF4-FFF2-40B4-BE49-F238E27FC236}">
              <a16:creationId xmlns:a16="http://schemas.microsoft.com/office/drawing/2014/main" id="{00000000-0008-0000-0F00-00007C020000}"/>
            </a:ext>
          </a:extLst>
        </xdr:cNvPr>
        <xdr:cNvCxnSpPr/>
      </xdr:nvCxnSpPr>
      <xdr:spPr>
        <a:xfrm>
          <a:off x="14287500" y="1439798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91457</xdr:rowOff>
    </xdr:from>
    <xdr:ext cx="405111" cy="259045"/>
    <xdr:sp macro="" textlink="">
      <xdr:nvSpPr>
        <xdr:cNvPr id="637" name="【消防施設】&#10;有形固定資産減価償却率最大値テキスト">
          <a:extLst>
            <a:ext uri="{FF2B5EF4-FFF2-40B4-BE49-F238E27FC236}">
              <a16:creationId xmlns:a16="http://schemas.microsoft.com/office/drawing/2014/main" id="{00000000-0008-0000-0F00-00007D020000}"/>
            </a:ext>
          </a:extLst>
        </xdr:cNvPr>
        <xdr:cNvSpPr txBox="1"/>
      </xdr:nvSpPr>
      <xdr:spPr>
        <a:xfrm>
          <a:off x="14414500" y="12832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144780</xdr:rowOff>
    </xdr:from>
    <xdr:to>
      <xdr:col>86</xdr:col>
      <xdr:colOff>25400</xdr:colOff>
      <xdr:row>77</xdr:row>
      <xdr:rowOff>144780</xdr:rowOff>
    </xdr:to>
    <xdr:cxnSp macro="">
      <xdr:nvCxnSpPr>
        <xdr:cNvPr id="638" name="直線コネクタ 637">
          <a:extLst>
            <a:ext uri="{FF2B5EF4-FFF2-40B4-BE49-F238E27FC236}">
              <a16:creationId xmlns:a16="http://schemas.microsoft.com/office/drawing/2014/main" id="{00000000-0008-0000-0F00-00007E020000}"/>
            </a:ext>
          </a:extLst>
        </xdr:cNvPr>
        <xdr:cNvCxnSpPr/>
      </xdr:nvCxnSpPr>
      <xdr:spPr>
        <a:xfrm>
          <a:off x="14287500" y="130530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30497</xdr:rowOff>
    </xdr:from>
    <xdr:ext cx="405111" cy="259045"/>
    <xdr:sp macro="" textlink="">
      <xdr:nvSpPr>
        <xdr:cNvPr id="639" name="【消防施設】&#10;有形固定資産減価償却率平均値テキスト">
          <a:extLst>
            <a:ext uri="{FF2B5EF4-FFF2-40B4-BE49-F238E27FC236}">
              <a16:creationId xmlns:a16="http://schemas.microsoft.com/office/drawing/2014/main" id="{00000000-0008-0000-0F00-00007F020000}"/>
            </a:ext>
          </a:extLst>
        </xdr:cNvPr>
        <xdr:cNvSpPr txBox="1"/>
      </xdr:nvSpPr>
      <xdr:spPr>
        <a:xfrm>
          <a:off x="14414500" y="136093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52070</xdr:rowOff>
    </xdr:from>
    <xdr:to>
      <xdr:col>85</xdr:col>
      <xdr:colOff>177800</xdr:colOff>
      <xdr:row>81</xdr:row>
      <xdr:rowOff>153670</xdr:rowOff>
    </xdr:to>
    <xdr:sp macro="" textlink="">
      <xdr:nvSpPr>
        <xdr:cNvPr id="640" name="フローチャート: 判断 639">
          <a:extLst>
            <a:ext uri="{FF2B5EF4-FFF2-40B4-BE49-F238E27FC236}">
              <a16:creationId xmlns:a16="http://schemas.microsoft.com/office/drawing/2014/main" id="{00000000-0008-0000-0F00-000080020000}"/>
            </a:ext>
          </a:extLst>
        </xdr:cNvPr>
        <xdr:cNvSpPr/>
      </xdr:nvSpPr>
      <xdr:spPr>
        <a:xfrm>
          <a:off x="14325600" y="1363091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13970</xdr:rowOff>
    </xdr:from>
    <xdr:to>
      <xdr:col>81</xdr:col>
      <xdr:colOff>101600</xdr:colOff>
      <xdr:row>81</xdr:row>
      <xdr:rowOff>115570</xdr:rowOff>
    </xdr:to>
    <xdr:sp macro="" textlink="">
      <xdr:nvSpPr>
        <xdr:cNvPr id="641" name="フローチャート: 判断 640">
          <a:extLst>
            <a:ext uri="{FF2B5EF4-FFF2-40B4-BE49-F238E27FC236}">
              <a16:creationId xmlns:a16="http://schemas.microsoft.com/office/drawing/2014/main" id="{00000000-0008-0000-0F00-000081020000}"/>
            </a:ext>
          </a:extLst>
        </xdr:cNvPr>
        <xdr:cNvSpPr/>
      </xdr:nvSpPr>
      <xdr:spPr>
        <a:xfrm>
          <a:off x="13578840" y="13592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139700</xdr:rowOff>
    </xdr:from>
    <xdr:to>
      <xdr:col>76</xdr:col>
      <xdr:colOff>165100</xdr:colOff>
      <xdr:row>82</xdr:row>
      <xdr:rowOff>69850</xdr:rowOff>
    </xdr:to>
    <xdr:sp macro="" textlink="">
      <xdr:nvSpPr>
        <xdr:cNvPr id="642" name="フローチャート: 判断 641">
          <a:extLst>
            <a:ext uri="{FF2B5EF4-FFF2-40B4-BE49-F238E27FC236}">
              <a16:creationId xmlns:a16="http://schemas.microsoft.com/office/drawing/2014/main" id="{00000000-0008-0000-0F00-000082020000}"/>
            </a:ext>
          </a:extLst>
        </xdr:cNvPr>
        <xdr:cNvSpPr/>
      </xdr:nvSpPr>
      <xdr:spPr>
        <a:xfrm>
          <a:off x="12804140" y="137185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43" name="テキスト ボックス 642">
          <a:extLst>
            <a:ext uri="{FF2B5EF4-FFF2-40B4-BE49-F238E27FC236}">
              <a16:creationId xmlns:a16="http://schemas.microsoft.com/office/drawing/2014/main" id="{00000000-0008-0000-0F00-000083020000}"/>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44" name="テキスト ボックス 643">
          <a:extLst>
            <a:ext uri="{FF2B5EF4-FFF2-40B4-BE49-F238E27FC236}">
              <a16:creationId xmlns:a16="http://schemas.microsoft.com/office/drawing/2014/main" id="{00000000-0008-0000-0F00-000084020000}"/>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45" name="テキスト ボックス 644">
          <a:extLst>
            <a:ext uri="{FF2B5EF4-FFF2-40B4-BE49-F238E27FC236}">
              <a16:creationId xmlns:a16="http://schemas.microsoft.com/office/drawing/2014/main" id="{00000000-0008-0000-0F00-000085020000}"/>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46" name="テキスト ボックス 645">
          <a:extLst>
            <a:ext uri="{FF2B5EF4-FFF2-40B4-BE49-F238E27FC236}">
              <a16:creationId xmlns:a16="http://schemas.microsoft.com/office/drawing/2014/main" id="{00000000-0008-0000-0F00-000086020000}"/>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47" name="テキスト ボックス 646">
          <a:extLst>
            <a:ext uri="{FF2B5EF4-FFF2-40B4-BE49-F238E27FC236}">
              <a16:creationId xmlns:a16="http://schemas.microsoft.com/office/drawing/2014/main" id="{00000000-0008-0000-0F00-000087020000}"/>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154939</xdr:rowOff>
    </xdr:from>
    <xdr:to>
      <xdr:col>85</xdr:col>
      <xdr:colOff>177800</xdr:colOff>
      <xdr:row>81</xdr:row>
      <xdr:rowOff>85089</xdr:rowOff>
    </xdr:to>
    <xdr:sp macro="" textlink="">
      <xdr:nvSpPr>
        <xdr:cNvPr id="648" name="楕円 647">
          <a:extLst>
            <a:ext uri="{FF2B5EF4-FFF2-40B4-BE49-F238E27FC236}">
              <a16:creationId xmlns:a16="http://schemas.microsoft.com/office/drawing/2014/main" id="{00000000-0008-0000-0F00-000088020000}"/>
            </a:ext>
          </a:extLst>
        </xdr:cNvPr>
        <xdr:cNvSpPr/>
      </xdr:nvSpPr>
      <xdr:spPr>
        <a:xfrm>
          <a:off x="14325600" y="13566139"/>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6366</xdr:rowOff>
    </xdr:from>
    <xdr:ext cx="405111" cy="259045"/>
    <xdr:sp macro="" textlink="">
      <xdr:nvSpPr>
        <xdr:cNvPr id="649" name="【消防施設】&#10;有形固定資産減価償却率該当値テキスト">
          <a:extLst>
            <a:ext uri="{FF2B5EF4-FFF2-40B4-BE49-F238E27FC236}">
              <a16:creationId xmlns:a16="http://schemas.microsoft.com/office/drawing/2014/main" id="{00000000-0008-0000-0F00-000089020000}"/>
            </a:ext>
          </a:extLst>
        </xdr:cNvPr>
        <xdr:cNvSpPr txBox="1"/>
      </xdr:nvSpPr>
      <xdr:spPr>
        <a:xfrm>
          <a:off x="14414500" y="13417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63500</xdr:rowOff>
    </xdr:from>
    <xdr:to>
      <xdr:col>81</xdr:col>
      <xdr:colOff>101600</xdr:colOff>
      <xdr:row>81</xdr:row>
      <xdr:rowOff>165100</xdr:rowOff>
    </xdr:to>
    <xdr:sp macro="" textlink="">
      <xdr:nvSpPr>
        <xdr:cNvPr id="650" name="楕円 649">
          <a:extLst>
            <a:ext uri="{FF2B5EF4-FFF2-40B4-BE49-F238E27FC236}">
              <a16:creationId xmlns:a16="http://schemas.microsoft.com/office/drawing/2014/main" id="{00000000-0008-0000-0F00-00008A020000}"/>
            </a:ext>
          </a:extLst>
        </xdr:cNvPr>
        <xdr:cNvSpPr/>
      </xdr:nvSpPr>
      <xdr:spPr>
        <a:xfrm>
          <a:off x="13578840" y="13642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34289</xdr:rowOff>
    </xdr:from>
    <xdr:to>
      <xdr:col>85</xdr:col>
      <xdr:colOff>127000</xdr:colOff>
      <xdr:row>81</xdr:row>
      <xdr:rowOff>114300</xdr:rowOff>
    </xdr:to>
    <xdr:cxnSp macro="">
      <xdr:nvCxnSpPr>
        <xdr:cNvPr id="651" name="直線コネクタ 650">
          <a:extLst>
            <a:ext uri="{FF2B5EF4-FFF2-40B4-BE49-F238E27FC236}">
              <a16:creationId xmlns:a16="http://schemas.microsoft.com/office/drawing/2014/main" id="{00000000-0008-0000-0F00-00008B020000}"/>
            </a:ext>
          </a:extLst>
        </xdr:cNvPr>
        <xdr:cNvCxnSpPr/>
      </xdr:nvCxnSpPr>
      <xdr:spPr>
        <a:xfrm flipV="1">
          <a:off x="13629640" y="13613129"/>
          <a:ext cx="74676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139700</xdr:rowOff>
    </xdr:from>
    <xdr:to>
      <xdr:col>76</xdr:col>
      <xdr:colOff>165100</xdr:colOff>
      <xdr:row>82</xdr:row>
      <xdr:rowOff>69850</xdr:rowOff>
    </xdr:to>
    <xdr:sp macro="" textlink="">
      <xdr:nvSpPr>
        <xdr:cNvPr id="652" name="楕円 651">
          <a:extLst>
            <a:ext uri="{FF2B5EF4-FFF2-40B4-BE49-F238E27FC236}">
              <a16:creationId xmlns:a16="http://schemas.microsoft.com/office/drawing/2014/main" id="{00000000-0008-0000-0F00-00008C020000}"/>
            </a:ext>
          </a:extLst>
        </xdr:cNvPr>
        <xdr:cNvSpPr/>
      </xdr:nvSpPr>
      <xdr:spPr>
        <a:xfrm>
          <a:off x="12804140" y="137185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114300</xdr:rowOff>
    </xdr:from>
    <xdr:to>
      <xdr:col>81</xdr:col>
      <xdr:colOff>50800</xdr:colOff>
      <xdr:row>82</xdr:row>
      <xdr:rowOff>19050</xdr:rowOff>
    </xdr:to>
    <xdr:cxnSp macro="">
      <xdr:nvCxnSpPr>
        <xdr:cNvPr id="653" name="直線コネクタ 652">
          <a:extLst>
            <a:ext uri="{FF2B5EF4-FFF2-40B4-BE49-F238E27FC236}">
              <a16:creationId xmlns:a16="http://schemas.microsoft.com/office/drawing/2014/main" id="{00000000-0008-0000-0F00-00008D020000}"/>
            </a:ext>
          </a:extLst>
        </xdr:cNvPr>
        <xdr:cNvCxnSpPr/>
      </xdr:nvCxnSpPr>
      <xdr:spPr>
        <a:xfrm flipV="1">
          <a:off x="12854940" y="13693140"/>
          <a:ext cx="7747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132097</xdr:rowOff>
    </xdr:from>
    <xdr:ext cx="405111" cy="259045"/>
    <xdr:sp macro="" textlink="">
      <xdr:nvSpPr>
        <xdr:cNvPr id="654" name="n_1aveValue【消防施設】&#10;有形固定資産減価償却率">
          <a:extLst>
            <a:ext uri="{FF2B5EF4-FFF2-40B4-BE49-F238E27FC236}">
              <a16:creationId xmlns:a16="http://schemas.microsoft.com/office/drawing/2014/main" id="{00000000-0008-0000-0F00-00008E020000}"/>
            </a:ext>
          </a:extLst>
        </xdr:cNvPr>
        <xdr:cNvSpPr txBox="1"/>
      </xdr:nvSpPr>
      <xdr:spPr>
        <a:xfrm>
          <a:off x="13437244" y="1337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60977</xdr:rowOff>
    </xdr:from>
    <xdr:ext cx="405111" cy="259045"/>
    <xdr:sp macro="" textlink="">
      <xdr:nvSpPr>
        <xdr:cNvPr id="655" name="n_2aveValue【消防施設】&#10;有形固定資産減価償却率">
          <a:extLst>
            <a:ext uri="{FF2B5EF4-FFF2-40B4-BE49-F238E27FC236}">
              <a16:creationId xmlns:a16="http://schemas.microsoft.com/office/drawing/2014/main" id="{00000000-0008-0000-0F00-00008F020000}"/>
            </a:ext>
          </a:extLst>
        </xdr:cNvPr>
        <xdr:cNvSpPr txBox="1"/>
      </xdr:nvSpPr>
      <xdr:spPr>
        <a:xfrm>
          <a:off x="12675244" y="13807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156227</xdr:rowOff>
    </xdr:from>
    <xdr:ext cx="405111" cy="259045"/>
    <xdr:sp macro="" textlink="">
      <xdr:nvSpPr>
        <xdr:cNvPr id="656" name="n_1mainValue【消防施設】&#10;有形固定資産減価償却率">
          <a:extLst>
            <a:ext uri="{FF2B5EF4-FFF2-40B4-BE49-F238E27FC236}">
              <a16:creationId xmlns:a16="http://schemas.microsoft.com/office/drawing/2014/main" id="{00000000-0008-0000-0F00-000090020000}"/>
            </a:ext>
          </a:extLst>
        </xdr:cNvPr>
        <xdr:cNvSpPr txBox="1"/>
      </xdr:nvSpPr>
      <xdr:spPr>
        <a:xfrm>
          <a:off x="13437244" y="13735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86377</xdr:rowOff>
    </xdr:from>
    <xdr:ext cx="405111" cy="259045"/>
    <xdr:sp macro="" textlink="">
      <xdr:nvSpPr>
        <xdr:cNvPr id="657" name="n_2mainValue【消防施設】&#10;有形固定資産減価償却率">
          <a:extLst>
            <a:ext uri="{FF2B5EF4-FFF2-40B4-BE49-F238E27FC236}">
              <a16:creationId xmlns:a16="http://schemas.microsoft.com/office/drawing/2014/main" id="{00000000-0008-0000-0F00-000091020000}"/>
            </a:ext>
          </a:extLst>
        </xdr:cNvPr>
        <xdr:cNvSpPr txBox="1"/>
      </xdr:nvSpPr>
      <xdr:spPr>
        <a:xfrm>
          <a:off x="12675244" y="1349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58" name="正方形/長方形 657">
          <a:extLst>
            <a:ext uri="{FF2B5EF4-FFF2-40B4-BE49-F238E27FC236}">
              <a16:creationId xmlns:a16="http://schemas.microsoft.com/office/drawing/2014/main" id="{00000000-0008-0000-0F00-000092020000}"/>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59" name="正方形/長方形 658">
          <a:extLst>
            <a:ext uri="{FF2B5EF4-FFF2-40B4-BE49-F238E27FC236}">
              <a16:creationId xmlns:a16="http://schemas.microsoft.com/office/drawing/2014/main" id="{00000000-0008-0000-0F00-000093020000}"/>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60" name="正方形/長方形 659">
          <a:extLst>
            <a:ext uri="{FF2B5EF4-FFF2-40B4-BE49-F238E27FC236}">
              <a16:creationId xmlns:a16="http://schemas.microsoft.com/office/drawing/2014/main" id="{00000000-0008-0000-0F00-000094020000}"/>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61" name="正方形/長方形 660">
          <a:extLst>
            <a:ext uri="{FF2B5EF4-FFF2-40B4-BE49-F238E27FC236}">
              <a16:creationId xmlns:a16="http://schemas.microsoft.com/office/drawing/2014/main" id="{00000000-0008-0000-0F00-000095020000}"/>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62" name="正方形/長方形 661">
          <a:extLst>
            <a:ext uri="{FF2B5EF4-FFF2-40B4-BE49-F238E27FC236}">
              <a16:creationId xmlns:a16="http://schemas.microsoft.com/office/drawing/2014/main" id="{00000000-0008-0000-0F00-000096020000}"/>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63" name="正方形/長方形 662">
          <a:extLst>
            <a:ext uri="{FF2B5EF4-FFF2-40B4-BE49-F238E27FC236}">
              <a16:creationId xmlns:a16="http://schemas.microsoft.com/office/drawing/2014/main" id="{00000000-0008-0000-0F00-000097020000}"/>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64" name="正方形/長方形 663">
          <a:extLst>
            <a:ext uri="{FF2B5EF4-FFF2-40B4-BE49-F238E27FC236}">
              <a16:creationId xmlns:a16="http://schemas.microsoft.com/office/drawing/2014/main" id="{00000000-0008-0000-0F00-000098020000}"/>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65" name="正方形/長方形 664">
          <a:extLst>
            <a:ext uri="{FF2B5EF4-FFF2-40B4-BE49-F238E27FC236}">
              <a16:creationId xmlns:a16="http://schemas.microsoft.com/office/drawing/2014/main" id="{00000000-0008-0000-0F00-000099020000}"/>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66" name="テキスト ボックス 665">
          <a:extLst>
            <a:ext uri="{FF2B5EF4-FFF2-40B4-BE49-F238E27FC236}">
              <a16:creationId xmlns:a16="http://schemas.microsoft.com/office/drawing/2014/main" id="{00000000-0008-0000-0F00-00009A020000}"/>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67" name="直線コネクタ 666">
          <a:extLst>
            <a:ext uri="{FF2B5EF4-FFF2-40B4-BE49-F238E27FC236}">
              <a16:creationId xmlns:a16="http://schemas.microsoft.com/office/drawing/2014/main" id="{00000000-0008-0000-0F00-00009B020000}"/>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668" name="テキスト ボックス 667">
          <a:extLst>
            <a:ext uri="{FF2B5EF4-FFF2-40B4-BE49-F238E27FC236}">
              <a16:creationId xmlns:a16="http://schemas.microsoft.com/office/drawing/2014/main" id="{00000000-0008-0000-0F00-00009C020000}"/>
            </a:ext>
          </a:extLst>
        </xdr:cNvPr>
        <xdr:cNvSpPr txBox="1"/>
      </xdr:nvSpPr>
      <xdr:spPr>
        <a:xfrm>
          <a:off x="1569484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114300</xdr:rowOff>
    </xdr:from>
    <xdr:to>
      <xdr:col>120</xdr:col>
      <xdr:colOff>114300</xdr:colOff>
      <xdr:row>86</xdr:row>
      <xdr:rowOff>114300</xdr:rowOff>
    </xdr:to>
    <xdr:cxnSp macro="">
      <xdr:nvCxnSpPr>
        <xdr:cNvPr id="669" name="直線コネクタ 668">
          <a:extLst>
            <a:ext uri="{FF2B5EF4-FFF2-40B4-BE49-F238E27FC236}">
              <a16:creationId xmlns:a16="http://schemas.microsoft.com/office/drawing/2014/main" id="{00000000-0008-0000-0F00-00009D020000}"/>
            </a:ext>
          </a:extLst>
        </xdr:cNvPr>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70" name="テキスト ボックス 669">
          <a:extLst>
            <a:ext uri="{FF2B5EF4-FFF2-40B4-BE49-F238E27FC236}">
              <a16:creationId xmlns:a16="http://schemas.microsoft.com/office/drawing/2014/main" id="{00000000-0008-0000-0F00-00009E020000}"/>
            </a:ext>
          </a:extLst>
        </xdr:cNvPr>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71" name="直線コネクタ 670">
          <a:extLst>
            <a:ext uri="{FF2B5EF4-FFF2-40B4-BE49-F238E27FC236}">
              <a16:creationId xmlns:a16="http://schemas.microsoft.com/office/drawing/2014/main" id="{00000000-0008-0000-0F00-00009F020000}"/>
            </a:ext>
          </a:extLst>
        </xdr:cNvPr>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72" name="テキスト ボックス 671">
          <a:extLst>
            <a:ext uri="{FF2B5EF4-FFF2-40B4-BE49-F238E27FC236}">
              <a16:creationId xmlns:a16="http://schemas.microsoft.com/office/drawing/2014/main" id="{00000000-0008-0000-0F00-0000A0020000}"/>
            </a:ext>
          </a:extLst>
        </xdr:cNvPr>
        <xdr:cNvSpPr txBox="1"/>
      </xdr:nvSpPr>
      <xdr:spPr>
        <a:xfrm>
          <a:off x="1569484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73" name="直線コネクタ 672">
          <a:extLst>
            <a:ext uri="{FF2B5EF4-FFF2-40B4-BE49-F238E27FC236}">
              <a16:creationId xmlns:a16="http://schemas.microsoft.com/office/drawing/2014/main" id="{00000000-0008-0000-0F00-0000A1020000}"/>
            </a:ext>
          </a:extLst>
        </xdr:cNvPr>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74" name="テキスト ボックス 673">
          <a:extLst>
            <a:ext uri="{FF2B5EF4-FFF2-40B4-BE49-F238E27FC236}">
              <a16:creationId xmlns:a16="http://schemas.microsoft.com/office/drawing/2014/main" id="{00000000-0008-0000-0F00-0000A2020000}"/>
            </a:ext>
          </a:extLst>
        </xdr:cNvPr>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75" name="直線コネクタ 674">
          <a:extLst>
            <a:ext uri="{FF2B5EF4-FFF2-40B4-BE49-F238E27FC236}">
              <a16:creationId xmlns:a16="http://schemas.microsoft.com/office/drawing/2014/main" id="{00000000-0008-0000-0F00-0000A3020000}"/>
            </a:ext>
          </a:extLst>
        </xdr:cNvPr>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76" name="テキスト ボックス 675">
          <a:extLst>
            <a:ext uri="{FF2B5EF4-FFF2-40B4-BE49-F238E27FC236}">
              <a16:creationId xmlns:a16="http://schemas.microsoft.com/office/drawing/2014/main" id="{00000000-0008-0000-0F00-0000A4020000}"/>
            </a:ext>
          </a:extLst>
        </xdr:cNvPr>
        <xdr:cNvSpPr txBox="1"/>
      </xdr:nvSpPr>
      <xdr:spPr>
        <a:xfrm>
          <a:off x="1569484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77" name="直線コネクタ 676">
          <a:extLst>
            <a:ext uri="{FF2B5EF4-FFF2-40B4-BE49-F238E27FC236}">
              <a16:creationId xmlns:a16="http://schemas.microsoft.com/office/drawing/2014/main" id="{00000000-0008-0000-0F00-0000A5020000}"/>
            </a:ext>
          </a:extLst>
        </xdr:cNvPr>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78" name="テキスト ボックス 677">
          <a:extLst>
            <a:ext uri="{FF2B5EF4-FFF2-40B4-BE49-F238E27FC236}">
              <a16:creationId xmlns:a16="http://schemas.microsoft.com/office/drawing/2014/main" id="{00000000-0008-0000-0F00-0000A6020000}"/>
            </a:ext>
          </a:extLst>
        </xdr:cNvPr>
        <xdr:cNvSpPr txBox="1"/>
      </xdr:nvSpPr>
      <xdr:spPr>
        <a:xfrm>
          <a:off x="1569484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79" name="直線コネクタ 678">
          <a:extLst>
            <a:ext uri="{FF2B5EF4-FFF2-40B4-BE49-F238E27FC236}">
              <a16:creationId xmlns:a16="http://schemas.microsoft.com/office/drawing/2014/main" id="{00000000-0008-0000-0F00-0000A7020000}"/>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80" name="テキスト ボックス 679">
          <a:extLst>
            <a:ext uri="{FF2B5EF4-FFF2-40B4-BE49-F238E27FC236}">
              <a16:creationId xmlns:a16="http://schemas.microsoft.com/office/drawing/2014/main" id="{00000000-0008-0000-0F00-0000A8020000}"/>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81" name="【消防施設】&#10;一人当たり面積グラフ枠">
          <a:extLst>
            <a:ext uri="{FF2B5EF4-FFF2-40B4-BE49-F238E27FC236}">
              <a16:creationId xmlns:a16="http://schemas.microsoft.com/office/drawing/2014/main" id="{00000000-0008-0000-0F00-0000A9020000}"/>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158750</xdr:rowOff>
    </xdr:from>
    <xdr:to>
      <xdr:col>116</xdr:col>
      <xdr:colOff>62864</xdr:colOff>
      <xdr:row>87</xdr:row>
      <xdr:rowOff>6350</xdr:rowOff>
    </xdr:to>
    <xdr:cxnSp macro="">
      <xdr:nvCxnSpPr>
        <xdr:cNvPr id="682" name="直線コネクタ 681">
          <a:extLst>
            <a:ext uri="{FF2B5EF4-FFF2-40B4-BE49-F238E27FC236}">
              <a16:creationId xmlns:a16="http://schemas.microsoft.com/office/drawing/2014/main" id="{00000000-0008-0000-0F00-0000AA020000}"/>
            </a:ext>
          </a:extLst>
        </xdr:cNvPr>
        <xdr:cNvCxnSpPr/>
      </xdr:nvCxnSpPr>
      <xdr:spPr>
        <a:xfrm flipV="1">
          <a:off x="19509104" y="1306703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87</xdr:row>
      <xdr:rowOff>10177</xdr:rowOff>
    </xdr:from>
    <xdr:ext cx="469744" cy="259045"/>
    <xdr:sp macro="" textlink="">
      <xdr:nvSpPr>
        <xdr:cNvPr id="683" name="【消防施設】&#10;一人当たり面積最小値テキスト">
          <a:extLst>
            <a:ext uri="{FF2B5EF4-FFF2-40B4-BE49-F238E27FC236}">
              <a16:creationId xmlns:a16="http://schemas.microsoft.com/office/drawing/2014/main" id="{00000000-0008-0000-0F00-0000AB020000}"/>
            </a:ext>
          </a:extLst>
        </xdr:cNvPr>
        <xdr:cNvSpPr txBox="1"/>
      </xdr:nvSpPr>
      <xdr:spPr>
        <a:xfrm>
          <a:off x="19547840" y="14594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87</xdr:row>
      <xdr:rowOff>6350</xdr:rowOff>
    </xdr:from>
    <xdr:to>
      <xdr:col>116</xdr:col>
      <xdr:colOff>152400</xdr:colOff>
      <xdr:row>87</xdr:row>
      <xdr:rowOff>6350</xdr:rowOff>
    </xdr:to>
    <xdr:cxnSp macro="">
      <xdr:nvCxnSpPr>
        <xdr:cNvPr id="684" name="直線コネクタ 683">
          <a:extLst>
            <a:ext uri="{FF2B5EF4-FFF2-40B4-BE49-F238E27FC236}">
              <a16:creationId xmlns:a16="http://schemas.microsoft.com/office/drawing/2014/main" id="{00000000-0008-0000-0F00-0000AC020000}"/>
            </a:ext>
          </a:extLst>
        </xdr:cNvPr>
        <xdr:cNvCxnSpPr/>
      </xdr:nvCxnSpPr>
      <xdr:spPr>
        <a:xfrm>
          <a:off x="19443700" y="145910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105427</xdr:rowOff>
    </xdr:from>
    <xdr:ext cx="469744" cy="259045"/>
    <xdr:sp macro="" textlink="">
      <xdr:nvSpPr>
        <xdr:cNvPr id="685" name="【消防施設】&#10;一人当たり面積最大値テキスト">
          <a:extLst>
            <a:ext uri="{FF2B5EF4-FFF2-40B4-BE49-F238E27FC236}">
              <a16:creationId xmlns:a16="http://schemas.microsoft.com/office/drawing/2014/main" id="{00000000-0008-0000-0F00-0000AD020000}"/>
            </a:ext>
          </a:extLst>
        </xdr:cNvPr>
        <xdr:cNvSpPr txBox="1"/>
      </xdr:nvSpPr>
      <xdr:spPr>
        <a:xfrm>
          <a:off x="19547840" y="12846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158750</xdr:rowOff>
    </xdr:from>
    <xdr:to>
      <xdr:col>116</xdr:col>
      <xdr:colOff>152400</xdr:colOff>
      <xdr:row>77</xdr:row>
      <xdr:rowOff>158750</xdr:rowOff>
    </xdr:to>
    <xdr:cxnSp macro="">
      <xdr:nvCxnSpPr>
        <xdr:cNvPr id="686" name="直線コネクタ 685">
          <a:extLst>
            <a:ext uri="{FF2B5EF4-FFF2-40B4-BE49-F238E27FC236}">
              <a16:creationId xmlns:a16="http://schemas.microsoft.com/office/drawing/2014/main" id="{00000000-0008-0000-0F00-0000AE020000}"/>
            </a:ext>
          </a:extLst>
        </xdr:cNvPr>
        <xdr:cNvCxnSpPr/>
      </xdr:nvCxnSpPr>
      <xdr:spPr>
        <a:xfrm>
          <a:off x="19443700" y="130670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92727</xdr:rowOff>
    </xdr:from>
    <xdr:ext cx="469744" cy="259045"/>
    <xdr:sp macro="" textlink="">
      <xdr:nvSpPr>
        <xdr:cNvPr id="687" name="【消防施設】&#10;一人当たり面積平均値テキスト">
          <a:extLst>
            <a:ext uri="{FF2B5EF4-FFF2-40B4-BE49-F238E27FC236}">
              <a16:creationId xmlns:a16="http://schemas.microsoft.com/office/drawing/2014/main" id="{00000000-0008-0000-0F00-0000AF020000}"/>
            </a:ext>
          </a:extLst>
        </xdr:cNvPr>
        <xdr:cNvSpPr txBox="1"/>
      </xdr:nvSpPr>
      <xdr:spPr>
        <a:xfrm>
          <a:off x="19547840" y="141744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69850</xdr:rowOff>
    </xdr:from>
    <xdr:to>
      <xdr:col>116</xdr:col>
      <xdr:colOff>114300</xdr:colOff>
      <xdr:row>86</xdr:row>
      <xdr:rowOff>0</xdr:rowOff>
    </xdr:to>
    <xdr:sp macro="" textlink="">
      <xdr:nvSpPr>
        <xdr:cNvPr id="688" name="フローチャート: 判断 687">
          <a:extLst>
            <a:ext uri="{FF2B5EF4-FFF2-40B4-BE49-F238E27FC236}">
              <a16:creationId xmlns:a16="http://schemas.microsoft.com/office/drawing/2014/main" id="{00000000-0008-0000-0F00-0000B0020000}"/>
            </a:ext>
          </a:extLst>
        </xdr:cNvPr>
        <xdr:cNvSpPr/>
      </xdr:nvSpPr>
      <xdr:spPr>
        <a:xfrm>
          <a:off x="19458940" y="143192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82550</xdr:rowOff>
    </xdr:from>
    <xdr:to>
      <xdr:col>112</xdr:col>
      <xdr:colOff>38100</xdr:colOff>
      <xdr:row>86</xdr:row>
      <xdr:rowOff>12700</xdr:rowOff>
    </xdr:to>
    <xdr:sp macro="" textlink="">
      <xdr:nvSpPr>
        <xdr:cNvPr id="689" name="フローチャート: 判断 688">
          <a:extLst>
            <a:ext uri="{FF2B5EF4-FFF2-40B4-BE49-F238E27FC236}">
              <a16:creationId xmlns:a16="http://schemas.microsoft.com/office/drawing/2014/main" id="{00000000-0008-0000-0F00-0000B1020000}"/>
            </a:ext>
          </a:extLst>
        </xdr:cNvPr>
        <xdr:cNvSpPr/>
      </xdr:nvSpPr>
      <xdr:spPr>
        <a:xfrm>
          <a:off x="18735040" y="143319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57150</xdr:rowOff>
    </xdr:from>
    <xdr:to>
      <xdr:col>107</xdr:col>
      <xdr:colOff>101600</xdr:colOff>
      <xdr:row>85</xdr:row>
      <xdr:rowOff>158750</xdr:rowOff>
    </xdr:to>
    <xdr:sp macro="" textlink="">
      <xdr:nvSpPr>
        <xdr:cNvPr id="690" name="フローチャート: 判断 689">
          <a:extLst>
            <a:ext uri="{FF2B5EF4-FFF2-40B4-BE49-F238E27FC236}">
              <a16:creationId xmlns:a16="http://schemas.microsoft.com/office/drawing/2014/main" id="{00000000-0008-0000-0F00-0000B2020000}"/>
            </a:ext>
          </a:extLst>
        </xdr:cNvPr>
        <xdr:cNvSpPr/>
      </xdr:nvSpPr>
      <xdr:spPr>
        <a:xfrm>
          <a:off x="17937480" y="1430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91" name="テキスト ボックス 690">
          <a:extLst>
            <a:ext uri="{FF2B5EF4-FFF2-40B4-BE49-F238E27FC236}">
              <a16:creationId xmlns:a16="http://schemas.microsoft.com/office/drawing/2014/main" id="{00000000-0008-0000-0F00-0000B3020000}"/>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92" name="テキスト ボックス 691">
          <a:extLst>
            <a:ext uri="{FF2B5EF4-FFF2-40B4-BE49-F238E27FC236}">
              <a16:creationId xmlns:a16="http://schemas.microsoft.com/office/drawing/2014/main" id="{00000000-0008-0000-0F00-0000B4020000}"/>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93" name="テキスト ボックス 692">
          <a:extLst>
            <a:ext uri="{FF2B5EF4-FFF2-40B4-BE49-F238E27FC236}">
              <a16:creationId xmlns:a16="http://schemas.microsoft.com/office/drawing/2014/main" id="{00000000-0008-0000-0F00-0000B5020000}"/>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94" name="テキスト ボックス 693">
          <a:extLst>
            <a:ext uri="{FF2B5EF4-FFF2-40B4-BE49-F238E27FC236}">
              <a16:creationId xmlns:a16="http://schemas.microsoft.com/office/drawing/2014/main" id="{00000000-0008-0000-0F00-0000B6020000}"/>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95" name="テキスト ボックス 694">
          <a:extLst>
            <a:ext uri="{FF2B5EF4-FFF2-40B4-BE49-F238E27FC236}">
              <a16:creationId xmlns:a16="http://schemas.microsoft.com/office/drawing/2014/main" id="{00000000-0008-0000-0F00-0000B7020000}"/>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38100</xdr:rowOff>
    </xdr:from>
    <xdr:to>
      <xdr:col>116</xdr:col>
      <xdr:colOff>114300</xdr:colOff>
      <xdr:row>86</xdr:row>
      <xdr:rowOff>139700</xdr:rowOff>
    </xdr:to>
    <xdr:sp macro="" textlink="">
      <xdr:nvSpPr>
        <xdr:cNvPr id="696" name="楕円 695">
          <a:extLst>
            <a:ext uri="{FF2B5EF4-FFF2-40B4-BE49-F238E27FC236}">
              <a16:creationId xmlns:a16="http://schemas.microsoft.com/office/drawing/2014/main" id="{00000000-0008-0000-0F00-0000B8020000}"/>
            </a:ext>
          </a:extLst>
        </xdr:cNvPr>
        <xdr:cNvSpPr/>
      </xdr:nvSpPr>
      <xdr:spPr>
        <a:xfrm>
          <a:off x="19458940" y="1445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124477</xdr:rowOff>
    </xdr:from>
    <xdr:ext cx="469744" cy="259045"/>
    <xdr:sp macro="" textlink="">
      <xdr:nvSpPr>
        <xdr:cNvPr id="697" name="【消防施設】&#10;一人当たり面積該当値テキスト">
          <a:extLst>
            <a:ext uri="{FF2B5EF4-FFF2-40B4-BE49-F238E27FC236}">
              <a16:creationId xmlns:a16="http://schemas.microsoft.com/office/drawing/2014/main" id="{00000000-0008-0000-0F00-0000B9020000}"/>
            </a:ext>
          </a:extLst>
        </xdr:cNvPr>
        <xdr:cNvSpPr txBox="1"/>
      </xdr:nvSpPr>
      <xdr:spPr>
        <a:xfrm>
          <a:off x="19547840" y="14373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38100</xdr:rowOff>
    </xdr:from>
    <xdr:to>
      <xdr:col>112</xdr:col>
      <xdr:colOff>38100</xdr:colOff>
      <xdr:row>86</xdr:row>
      <xdr:rowOff>139700</xdr:rowOff>
    </xdr:to>
    <xdr:sp macro="" textlink="">
      <xdr:nvSpPr>
        <xdr:cNvPr id="698" name="楕円 697">
          <a:extLst>
            <a:ext uri="{FF2B5EF4-FFF2-40B4-BE49-F238E27FC236}">
              <a16:creationId xmlns:a16="http://schemas.microsoft.com/office/drawing/2014/main" id="{00000000-0008-0000-0F00-0000BA020000}"/>
            </a:ext>
          </a:extLst>
        </xdr:cNvPr>
        <xdr:cNvSpPr/>
      </xdr:nvSpPr>
      <xdr:spPr>
        <a:xfrm>
          <a:off x="18735040" y="1445514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88900</xdr:rowOff>
    </xdr:from>
    <xdr:to>
      <xdr:col>116</xdr:col>
      <xdr:colOff>63500</xdr:colOff>
      <xdr:row>86</xdr:row>
      <xdr:rowOff>88900</xdr:rowOff>
    </xdr:to>
    <xdr:cxnSp macro="">
      <xdr:nvCxnSpPr>
        <xdr:cNvPr id="699" name="直線コネクタ 698">
          <a:extLst>
            <a:ext uri="{FF2B5EF4-FFF2-40B4-BE49-F238E27FC236}">
              <a16:creationId xmlns:a16="http://schemas.microsoft.com/office/drawing/2014/main" id="{00000000-0008-0000-0F00-0000BB020000}"/>
            </a:ext>
          </a:extLst>
        </xdr:cNvPr>
        <xdr:cNvCxnSpPr/>
      </xdr:nvCxnSpPr>
      <xdr:spPr>
        <a:xfrm>
          <a:off x="18778220" y="1450594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38100</xdr:rowOff>
    </xdr:from>
    <xdr:to>
      <xdr:col>107</xdr:col>
      <xdr:colOff>101600</xdr:colOff>
      <xdr:row>86</xdr:row>
      <xdr:rowOff>139700</xdr:rowOff>
    </xdr:to>
    <xdr:sp macro="" textlink="">
      <xdr:nvSpPr>
        <xdr:cNvPr id="700" name="楕円 699">
          <a:extLst>
            <a:ext uri="{FF2B5EF4-FFF2-40B4-BE49-F238E27FC236}">
              <a16:creationId xmlns:a16="http://schemas.microsoft.com/office/drawing/2014/main" id="{00000000-0008-0000-0F00-0000BC020000}"/>
            </a:ext>
          </a:extLst>
        </xdr:cNvPr>
        <xdr:cNvSpPr/>
      </xdr:nvSpPr>
      <xdr:spPr>
        <a:xfrm>
          <a:off x="17937480" y="1445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88900</xdr:rowOff>
    </xdr:from>
    <xdr:to>
      <xdr:col>111</xdr:col>
      <xdr:colOff>177800</xdr:colOff>
      <xdr:row>86</xdr:row>
      <xdr:rowOff>88900</xdr:rowOff>
    </xdr:to>
    <xdr:cxnSp macro="">
      <xdr:nvCxnSpPr>
        <xdr:cNvPr id="701" name="直線コネクタ 700">
          <a:extLst>
            <a:ext uri="{FF2B5EF4-FFF2-40B4-BE49-F238E27FC236}">
              <a16:creationId xmlns:a16="http://schemas.microsoft.com/office/drawing/2014/main" id="{00000000-0008-0000-0F00-0000BD020000}"/>
            </a:ext>
          </a:extLst>
        </xdr:cNvPr>
        <xdr:cNvCxnSpPr/>
      </xdr:nvCxnSpPr>
      <xdr:spPr>
        <a:xfrm>
          <a:off x="17988280" y="1450594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29227</xdr:rowOff>
    </xdr:from>
    <xdr:ext cx="469744" cy="259045"/>
    <xdr:sp macro="" textlink="">
      <xdr:nvSpPr>
        <xdr:cNvPr id="702" name="n_1aveValue【消防施設】&#10;一人当たり面積">
          <a:extLst>
            <a:ext uri="{FF2B5EF4-FFF2-40B4-BE49-F238E27FC236}">
              <a16:creationId xmlns:a16="http://schemas.microsoft.com/office/drawing/2014/main" id="{00000000-0008-0000-0F00-0000BE020000}"/>
            </a:ext>
          </a:extLst>
        </xdr:cNvPr>
        <xdr:cNvSpPr txBox="1"/>
      </xdr:nvSpPr>
      <xdr:spPr>
        <a:xfrm>
          <a:off x="18561127" y="14110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3827</xdr:rowOff>
    </xdr:from>
    <xdr:ext cx="469744" cy="259045"/>
    <xdr:sp macro="" textlink="">
      <xdr:nvSpPr>
        <xdr:cNvPr id="703" name="n_2aveValue【消防施設】&#10;一人当たり面積">
          <a:extLst>
            <a:ext uri="{FF2B5EF4-FFF2-40B4-BE49-F238E27FC236}">
              <a16:creationId xmlns:a16="http://schemas.microsoft.com/office/drawing/2014/main" id="{00000000-0008-0000-0F00-0000BF020000}"/>
            </a:ext>
          </a:extLst>
        </xdr:cNvPr>
        <xdr:cNvSpPr txBox="1"/>
      </xdr:nvSpPr>
      <xdr:spPr>
        <a:xfrm>
          <a:off x="17776267" y="14085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130827</xdr:rowOff>
    </xdr:from>
    <xdr:ext cx="469744" cy="259045"/>
    <xdr:sp macro="" textlink="">
      <xdr:nvSpPr>
        <xdr:cNvPr id="704" name="n_1mainValue【消防施設】&#10;一人当たり面積">
          <a:extLst>
            <a:ext uri="{FF2B5EF4-FFF2-40B4-BE49-F238E27FC236}">
              <a16:creationId xmlns:a16="http://schemas.microsoft.com/office/drawing/2014/main" id="{00000000-0008-0000-0F00-0000C0020000}"/>
            </a:ext>
          </a:extLst>
        </xdr:cNvPr>
        <xdr:cNvSpPr txBox="1"/>
      </xdr:nvSpPr>
      <xdr:spPr>
        <a:xfrm>
          <a:off x="18561127" y="14547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130827</xdr:rowOff>
    </xdr:from>
    <xdr:ext cx="469744" cy="259045"/>
    <xdr:sp macro="" textlink="">
      <xdr:nvSpPr>
        <xdr:cNvPr id="705" name="n_2mainValue【消防施設】&#10;一人当たり面積">
          <a:extLst>
            <a:ext uri="{FF2B5EF4-FFF2-40B4-BE49-F238E27FC236}">
              <a16:creationId xmlns:a16="http://schemas.microsoft.com/office/drawing/2014/main" id="{00000000-0008-0000-0F00-0000C1020000}"/>
            </a:ext>
          </a:extLst>
        </xdr:cNvPr>
        <xdr:cNvSpPr txBox="1"/>
      </xdr:nvSpPr>
      <xdr:spPr>
        <a:xfrm>
          <a:off x="17776267" y="14547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06" name="正方形/長方形 705">
          <a:extLst>
            <a:ext uri="{FF2B5EF4-FFF2-40B4-BE49-F238E27FC236}">
              <a16:creationId xmlns:a16="http://schemas.microsoft.com/office/drawing/2014/main" id="{00000000-0008-0000-0F00-0000C2020000}"/>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07" name="正方形/長方形 706">
          <a:extLst>
            <a:ext uri="{FF2B5EF4-FFF2-40B4-BE49-F238E27FC236}">
              <a16:creationId xmlns:a16="http://schemas.microsoft.com/office/drawing/2014/main" id="{00000000-0008-0000-0F00-0000C3020000}"/>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08" name="正方形/長方形 707">
          <a:extLst>
            <a:ext uri="{FF2B5EF4-FFF2-40B4-BE49-F238E27FC236}">
              <a16:creationId xmlns:a16="http://schemas.microsoft.com/office/drawing/2014/main" id="{00000000-0008-0000-0F00-0000C4020000}"/>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09" name="正方形/長方形 708">
          <a:extLst>
            <a:ext uri="{FF2B5EF4-FFF2-40B4-BE49-F238E27FC236}">
              <a16:creationId xmlns:a16="http://schemas.microsoft.com/office/drawing/2014/main" id="{00000000-0008-0000-0F00-0000C5020000}"/>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10" name="正方形/長方形 709">
          <a:extLst>
            <a:ext uri="{FF2B5EF4-FFF2-40B4-BE49-F238E27FC236}">
              <a16:creationId xmlns:a16="http://schemas.microsoft.com/office/drawing/2014/main" id="{00000000-0008-0000-0F00-0000C6020000}"/>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11" name="正方形/長方形 710">
          <a:extLst>
            <a:ext uri="{FF2B5EF4-FFF2-40B4-BE49-F238E27FC236}">
              <a16:creationId xmlns:a16="http://schemas.microsoft.com/office/drawing/2014/main" id="{00000000-0008-0000-0F00-0000C7020000}"/>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12" name="正方形/長方形 711">
          <a:extLst>
            <a:ext uri="{FF2B5EF4-FFF2-40B4-BE49-F238E27FC236}">
              <a16:creationId xmlns:a16="http://schemas.microsoft.com/office/drawing/2014/main" id="{00000000-0008-0000-0F00-0000C8020000}"/>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13" name="正方形/長方形 712">
          <a:extLst>
            <a:ext uri="{FF2B5EF4-FFF2-40B4-BE49-F238E27FC236}">
              <a16:creationId xmlns:a16="http://schemas.microsoft.com/office/drawing/2014/main" id="{00000000-0008-0000-0F00-0000C9020000}"/>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14" name="テキスト ボックス 713">
          <a:extLst>
            <a:ext uri="{FF2B5EF4-FFF2-40B4-BE49-F238E27FC236}">
              <a16:creationId xmlns:a16="http://schemas.microsoft.com/office/drawing/2014/main" id="{00000000-0008-0000-0F00-0000CA020000}"/>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15" name="直線コネクタ 714">
          <a:extLst>
            <a:ext uri="{FF2B5EF4-FFF2-40B4-BE49-F238E27FC236}">
              <a16:creationId xmlns:a16="http://schemas.microsoft.com/office/drawing/2014/main" id="{00000000-0008-0000-0F00-0000CB020000}"/>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716" name="テキスト ボックス 715">
          <a:extLst>
            <a:ext uri="{FF2B5EF4-FFF2-40B4-BE49-F238E27FC236}">
              <a16:creationId xmlns:a16="http://schemas.microsoft.com/office/drawing/2014/main" id="{00000000-0008-0000-0F00-0000CC020000}"/>
            </a:ext>
          </a:extLst>
        </xdr:cNvPr>
        <xdr:cNvSpPr txBox="1"/>
      </xdr:nvSpPr>
      <xdr:spPr>
        <a:xfrm>
          <a:off x="10602761" y="184886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17" name="直線コネクタ 716">
          <a:extLst>
            <a:ext uri="{FF2B5EF4-FFF2-40B4-BE49-F238E27FC236}">
              <a16:creationId xmlns:a16="http://schemas.microsoft.com/office/drawing/2014/main" id="{00000000-0008-0000-0F00-0000CD020000}"/>
            </a:ext>
          </a:extLst>
        </xdr:cNvPr>
        <xdr:cNvCxnSpPr/>
      </xdr:nvCxnSpPr>
      <xdr:spPr>
        <a:xfrm>
          <a:off x="10960100" y="181813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718" name="テキスト ボックス 717">
          <a:extLst>
            <a:ext uri="{FF2B5EF4-FFF2-40B4-BE49-F238E27FC236}">
              <a16:creationId xmlns:a16="http://schemas.microsoft.com/office/drawing/2014/main" id="{00000000-0008-0000-0F00-0000CE020000}"/>
            </a:ext>
          </a:extLst>
        </xdr:cNvPr>
        <xdr:cNvSpPr txBox="1"/>
      </xdr:nvSpPr>
      <xdr:spPr>
        <a:xfrm>
          <a:off x="10602761" y="180429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19" name="直線コネクタ 718">
          <a:extLst>
            <a:ext uri="{FF2B5EF4-FFF2-40B4-BE49-F238E27FC236}">
              <a16:creationId xmlns:a16="http://schemas.microsoft.com/office/drawing/2014/main" id="{00000000-0008-0000-0F00-0000CF020000}"/>
            </a:ext>
          </a:extLst>
        </xdr:cNvPr>
        <xdr:cNvCxnSpPr/>
      </xdr:nvCxnSpPr>
      <xdr:spPr>
        <a:xfrm>
          <a:off x="10960100" y="177355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20" name="テキスト ボックス 719">
          <a:extLst>
            <a:ext uri="{FF2B5EF4-FFF2-40B4-BE49-F238E27FC236}">
              <a16:creationId xmlns:a16="http://schemas.microsoft.com/office/drawing/2014/main" id="{00000000-0008-0000-0F00-0000D0020000}"/>
            </a:ext>
          </a:extLst>
        </xdr:cNvPr>
        <xdr:cNvSpPr txBox="1"/>
      </xdr:nvSpPr>
      <xdr:spPr>
        <a:xfrm>
          <a:off x="10602761" y="175971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21" name="直線コネクタ 720">
          <a:extLst>
            <a:ext uri="{FF2B5EF4-FFF2-40B4-BE49-F238E27FC236}">
              <a16:creationId xmlns:a16="http://schemas.microsoft.com/office/drawing/2014/main" id="{00000000-0008-0000-0F00-0000D1020000}"/>
            </a:ext>
          </a:extLst>
        </xdr:cNvPr>
        <xdr:cNvCxnSpPr/>
      </xdr:nvCxnSpPr>
      <xdr:spPr>
        <a:xfrm>
          <a:off x="10960100" y="172859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22" name="テキスト ボックス 721">
          <a:extLst>
            <a:ext uri="{FF2B5EF4-FFF2-40B4-BE49-F238E27FC236}">
              <a16:creationId xmlns:a16="http://schemas.microsoft.com/office/drawing/2014/main" id="{00000000-0008-0000-0F00-0000D2020000}"/>
            </a:ext>
          </a:extLst>
        </xdr:cNvPr>
        <xdr:cNvSpPr txBox="1"/>
      </xdr:nvSpPr>
      <xdr:spPr>
        <a:xfrm>
          <a:off x="10602761" y="171475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23" name="直線コネクタ 722">
          <a:extLst>
            <a:ext uri="{FF2B5EF4-FFF2-40B4-BE49-F238E27FC236}">
              <a16:creationId xmlns:a16="http://schemas.microsoft.com/office/drawing/2014/main" id="{00000000-0008-0000-0F00-0000D3020000}"/>
            </a:ext>
          </a:extLst>
        </xdr:cNvPr>
        <xdr:cNvCxnSpPr/>
      </xdr:nvCxnSpPr>
      <xdr:spPr>
        <a:xfrm>
          <a:off x="10960100" y="16840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724" name="テキスト ボックス 723">
          <a:extLst>
            <a:ext uri="{FF2B5EF4-FFF2-40B4-BE49-F238E27FC236}">
              <a16:creationId xmlns:a16="http://schemas.microsoft.com/office/drawing/2014/main" id="{00000000-0008-0000-0F00-0000D4020000}"/>
            </a:ext>
          </a:extLst>
        </xdr:cNvPr>
        <xdr:cNvSpPr txBox="1"/>
      </xdr:nvSpPr>
      <xdr:spPr>
        <a:xfrm>
          <a:off x="10602761" y="16701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25" name="直線コネクタ 724">
          <a:extLst>
            <a:ext uri="{FF2B5EF4-FFF2-40B4-BE49-F238E27FC236}">
              <a16:creationId xmlns:a16="http://schemas.microsoft.com/office/drawing/2014/main" id="{00000000-0008-0000-0F00-0000D5020000}"/>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726" name="テキスト ボックス 725">
          <a:extLst>
            <a:ext uri="{FF2B5EF4-FFF2-40B4-BE49-F238E27FC236}">
              <a16:creationId xmlns:a16="http://schemas.microsoft.com/office/drawing/2014/main" id="{00000000-0008-0000-0F00-0000D6020000}"/>
            </a:ext>
          </a:extLst>
        </xdr:cNvPr>
        <xdr:cNvSpPr txBox="1"/>
      </xdr:nvSpPr>
      <xdr:spPr>
        <a:xfrm>
          <a:off x="10602761" y="162560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27" name="【庁舎】&#10;有形固定資産減価償却率グラフ枠">
          <a:extLst>
            <a:ext uri="{FF2B5EF4-FFF2-40B4-BE49-F238E27FC236}">
              <a16:creationId xmlns:a16="http://schemas.microsoft.com/office/drawing/2014/main" id="{00000000-0008-0000-0F00-0000D7020000}"/>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121920</xdr:rowOff>
    </xdr:from>
    <xdr:to>
      <xdr:col>85</xdr:col>
      <xdr:colOff>126364</xdr:colOff>
      <xdr:row>108</xdr:row>
      <xdr:rowOff>35052</xdr:rowOff>
    </xdr:to>
    <xdr:cxnSp macro="">
      <xdr:nvCxnSpPr>
        <xdr:cNvPr id="728" name="直線コネクタ 727">
          <a:extLst>
            <a:ext uri="{FF2B5EF4-FFF2-40B4-BE49-F238E27FC236}">
              <a16:creationId xmlns:a16="http://schemas.microsoft.com/office/drawing/2014/main" id="{00000000-0008-0000-0F00-0000D8020000}"/>
            </a:ext>
          </a:extLst>
        </xdr:cNvPr>
        <xdr:cNvCxnSpPr/>
      </xdr:nvCxnSpPr>
      <xdr:spPr>
        <a:xfrm flipV="1">
          <a:off x="14375764" y="16885920"/>
          <a:ext cx="0" cy="1254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38879</xdr:rowOff>
    </xdr:from>
    <xdr:ext cx="405111" cy="259045"/>
    <xdr:sp macro="" textlink="">
      <xdr:nvSpPr>
        <xdr:cNvPr id="729" name="【庁舎】&#10;有形固定資産減価償却率最小値テキスト">
          <a:extLst>
            <a:ext uri="{FF2B5EF4-FFF2-40B4-BE49-F238E27FC236}">
              <a16:creationId xmlns:a16="http://schemas.microsoft.com/office/drawing/2014/main" id="{00000000-0008-0000-0F00-0000D9020000}"/>
            </a:ext>
          </a:extLst>
        </xdr:cNvPr>
        <xdr:cNvSpPr txBox="1"/>
      </xdr:nvSpPr>
      <xdr:spPr>
        <a:xfrm>
          <a:off x="14414500" y="18143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35052</xdr:rowOff>
    </xdr:from>
    <xdr:to>
      <xdr:col>86</xdr:col>
      <xdr:colOff>25400</xdr:colOff>
      <xdr:row>108</xdr:row>
      <xdr:rowOff>35052</xdr:rowOff>
    </xdr:to>
    <xdr:cxnSp macro="">
      <xdr:nvCxnSpPr>
        <xdr:cNvPr id="730" name="直線コネクタ 729">
          <a:extLst>
            <a:ext uri="{FF2B5EF4-FFF2-40B4-BE49-F238E27FC236}">
              <a16:creationId xmlns:a16="http://schemas.microsoft.com/office/drawing/2014/main" id="{00000000-0008-0000-0F00-0000DA020000}"/>
            </a:ext>
          </a:extLst>
        </xdr:cNvPr>
        <xdr:cNvCxnSpPr/>
      </xdr:nvCxnSpPr>
      <xdr:spPr>
        <a:xfrm>
          <a:off x="14287500" y="1814017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68597</xdr:rowOff>
    </xdr:from>
    <xdr:ext cx="405111" cy="259045"/>
    <xdr:sp macro="" textlink="">
      <xdr:nvSpPr>
        <xdr:cNvPr id="731" name="【庁舎】&#10;有形固定資産減価償却率最大値テキスト">
          <a:extLst>
            <a:ext uri="{FF2B5EF4-FFF2-40B4-BE49-F238E27FC236}">
              <a16:creationId xmlns:a16="http://schemas.microsoft.com/office/drawing/2014/main" id="{00000000-0008-0000-0F00-0000DB020000}"/>
            </a:ext>
          </a:extLst>
        </xdr:cNvPr>
        <xdr:cNvSpPr txBox="1"/>
      </xdr:nvSpPr>
      <xdr:spPr>
        <a:xfrm>
          <a:off x="14414500" y="16664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121920</xdr:rowOff>
    </xdr:from>
    <xdr:to>
      <xdr:col>86</xdr:col>
      <xdr:colOff>25400</xdr:colOff>
      <xdr:row>100</xdr:row>
      <xdr:rowOff>121920</xdr:rowOff>
    </xdr:to>
    <xdr:cxnSp macro="">
      <xdr:nvCxnSpPr>
        <xdr:cNvPr id="732" name="直線コネクタ 731">
          <a:extLst>
            <a:ext uri="{FF2B5EF4-FFF2-40B4-BE49-F238E27FC236}">
              <a16:creationId xmlns:a16="http://schemas.microsoft.com/office/drawing/2014/main" id="{00000000-0008-0000-0F00-0000DC020000}"/>
            </a:ext>
          </a:extLst>
        </xdr:cNvPr>
        <xdr:cNvCxnSpPr/>
      </xdr:nvCxnSpPr>
      <xdr:spPr>
        <a:xfrm>
          <a:off x="14287500" y="168859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34562</xdr:rowOff>
    </xdr:from>
    <xdr:ext cx="405111" cy="259045"/>
    <xdr:sp macro="" textlink="">
      <xdr:nvSpPr>
        <xdr:cNvPr id="733" name="【庁舎】&#10;有形固定資産減価償却率平均値テキスト">
          <a:extLst>
            <a:ext uri="{FF2B5EF4-FFF2-40B4-BE49-F238E27FC236}">
              <a16:creationId xmlns:a16="http://schemas.microsoft.com/office/drawing/2014/main" id="{00000000-0008-0000-0F00-0000DD020000}"/>
            </a:ext>
          </a:extLst>
        </xdr:cNvPr>
        <xdr:cNvSpPr txBox="1"/>
      </xdr:nvSpPr>
      <xdr:spPr>
        <a:xfrm>
          <a:off x="14414500" y="173014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11685</xdr:rowOff>
    </xdr:from>
    <xdr:to>
      <xdr:col>85</xdr:col>
      <xdr:colOff>177800</xdr:colOff>
      <xdr:row>104</xdr:row>
      <xdr:rowOff>113285</xdr:rowOff>
    </xdr:to>
    <xdr:sp macro="" textlink="">
      <xdr:nvSpPr>
        <xdr:cNvPr id="734" name="フローチャート: 判断 733">
          <a:extLst>
            <a:ext uri="{FF2B5EF4-FFF2-40B4-BE49-F238E27FC236}">
              <a16:creationId xmlns:a16="http://schemas.microsoft.com/office/drawing/2014/main" id="{00000000-0008-0000-0F00-0000DE020000}"/>
            </a:ext>
          </a:extLst>
        </xdr:cNvPr>
        <xdr:cNvSpPr/>
      </xdr:nvSpPr>
      <xdr:spPr>
        <a:xfrm>
          <a:off x="14325600" y="17446245"/>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107696</xdr:rowOff>
    </xdr:from>
    <xdr:to>
      <xdr:col>81</xdr:col>
      <xdr:colOff>101600</xdr:colOff>
      <xdr:row>105</xdr:row>
      <xdr:rowOff>37846</xdr:rowOff>
    </xdr:to>
    <xdr:sp macro="" textlink="">
      <xdr:nvSpPr>
        <xdr:cNvPr id="735" name="フローチャート: 判断 734">
          <a:extLst>
            <a:ext uri="{FF2B5EF4-FFF2-40B4-BE49-F238E27FC236}">
              <a16:creationId xmlns:a16="http://schemas.microsoft.com/office/drawing/2014/main" id="{00000000-0008-0000-0F00-0000DF020000}"/>
            </a:ext>
          </a:extLst>
        </xdr:cNvPr>
        <xdr:cNvSpPr/>
      </xdr:nvSpPr>
      <xdr:spPr>
        <a:xfrm>
          <a:off x="13578840" y="1754225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89408</xdr:rowOff>
    </xdr:from>
    <xdr:to>
      <xdr:col>76</xdr:col>
      <xdr:colOff>165100</xdr:colOff>
      <xdr:row>103</xdr:row>
      <xdr:rowOff>19558</xdr:rowOff>
    </xdr:to>
    <xdr:sp macro="" textlink="">
      <xdr:nvSpPr>
        <xdr:cNvPr id="736" name="フローチャート: 判断 735">
          <a:extLst>
            <a:ext uri="{FF2B5EF4-FFF2-40B4-BE49-F238E27FC236}">
              <a16:creationId xmlns:a16="http://schemas.microsoft.com/office/drawing/2014/main" id="{00000000-0008-0000-0F00-0000E0020000}"/>
            </a:ext>
          </a:extLst>
        </xdr:cNvPr>
        <xdr:cNvSpPr/>
      </xdr:nvSpPr>
      <xdr:spPr>
        <a:xfrm>
          <a:off x="12804140" y="1718868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00000000-0008-0000-0F00-0000E1020000}"/>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38" name="テキスト ボックス 737">
          <a:extLst>
            <a:ext uri="{FF2B5EF4-FFF2-40B4-BE49-F238E27FC236}">
              <a16:creationId xmlns:a16="http://schemas.microsoft.com/office/drawing/2014/main" id="{00000000-0008-0000-0F00-0000E2020000}"/>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39" name="テキスト ボックス 738">
          <a:extLst>
            <a:ext uri="{FF2B5EF4-FFF2-40B4-BE49-F238E27FC236}">
              <a16:creationId xmlns:a16="http://schemas.microsoft.com/office/drawing/2014/main" id="{00000000-0008-0000-0F00-0000E3020000}"/>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40" name="テキスト ボックス 739">
          <a:extLst>
            <a:ext uri="{FF2B5EF4-FFF2-40B4-BE49-F238E27FC236}">
              <a16:creationId xmlns:a16="http://schemas.microsoft.com/office/drawing/2014/main" id="{00000000-0008-0000-0F00-0000E4020000}"/>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41" name="テキスト ボックス 740">
          <a:extLst>
            <a:ext uri="{FF2B5EF4-FFF2-40B4-BE49-F238E27FC236}">
              <a16:creationId xmlns:a16="http://schemas.microsoft.com/office/drawing/2014/main" id="{00000000-0008-0000-0F00-0000E5020000}"/>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109982</xdr:rowOff>
    </xdr:from>
    <xdr:to>
      <xdr:col>85</xdr:col>
      <xdr:colOff>177800</xdr:colOff>
      <xdr:row>108</xdr:row>
      <xdr:rowOff>40132</xdr:rowOff>
    </xdr:to>
    <xdr:sp macro="" textlink="">
      <xdr:nvSpPr>
        <xdr:cNvPr id="742" name="楕円 741">
          <a:extLst>
            <a:ext uri="{FF2B5EF4-FFF2-40B4-BE49-F238E27FC236}">
              <a16:creationId xmlns:a16="http://schemas.microsoft.com/office/drawing/2014/main" id="{00000000-0008-0000-0F00-0000E6020000}"/>
            </a:ext>
          </a:extLst>
        </xdr:cNvPr>
        <xdr:cNvSpPr/>
      </xdr:nvSpPr>
      <xdr:spPr>
        <a:xfrm>
          <a:off x="14325600" y="18047462"/>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24909</xdr:rowOff>
    </xdr:from>
    <xdr:ext cx="405111" cy="259045"/>
    <xdr:sp macro="" textlink="">
      <xdr:nvSpPr>
        <xdr:cNvPr id="743" name="【庁舎】&#10;有形固定資産減価償却率該当値テキスト">
          <a:extLst>
            <a:ext uri="{FF2B5EF4-FFF2-40B4-BE49-F238E27FC236}">
              <a16:creationId xmlns:a16="http://schemas.microsoft.com/office/drawing/2014/main" id="{00000000-0008-0000-0F00-0000E7020000}"/>
            </a:ext>
          </a:extLst>
        </xdr:cNvPr>
        <xdr:cNvSpPr txBox="1"/>
      </xdr:nvSpPr>
      <xdr:spPr>
        <a:xfrm>
          <a:off x="14414500" y="17962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128270</xdr:rowOff>
    </xdr:from>
    <xdr:to>
      <xdr:col>81</xdr:col>
      <xdr:colOff>101600</xdr:colOff>
      <xdr:row>108</xdr:row>
      <xdr:rowOff>58420</xdr:rowOff>
    </xdr:to>
    <xdr:sp macro="" textlink="">
      <xdr:nvSpPr>
        <xdr:cNvPr id="744" name="楕円 743">
          <a:extLst>
            <a:ext uri="{FF2B5EF4-FFF2-40B4-BE49-F238E27FC236}">
              <a16:creationId xmlns:a16="http://schemas.microsoft.com/office/drawing/2014/main" id="{00000000-0008-0000-0F00-0000E8020000}"/>
            </a:ext>
          </a:extLst>
        </xdr:cNvPr>
        <xdr:cNvSpPr/>
      </xdr:nvSpPr>
      <xdr:spPr>
        <a:xfrm>
          <a:off x="13578840" y="180657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160782</xdr:rowOff>
    </xdr:from>
    <xdr:to>
      <xdr:col>85</xdr:col>
      <xdr:colOff>127000</xdr:colOff>
      <xdr:row>108</xdr:row>
      <xdr:rowOff>7620</xdr:rowOff>
    </xdr:to>
    <xdr:cxnSp macro="">
      <xdr:nvCxnSpPr>
        <xdr:cNvPr id="745" name="直線コネクタ 744">
          <a:extLst>
            <a:ext uri="{FF2B5EF4-FFF2-40B4-BE49-F238E27FC236}">
              <a16:creationId xmlns:a16="http://schemas.microsoft.com/office/drawing/2014/main" id="{00000000-0008-0000-0F00-0000E9020000}"/>
            </a:ext>
          </a:extLst>
        </xdr:cNvPr>
        <xdr:cNvCxnSpPr/>
      </xdr:nvCxnSpPr>
      <xdr:spPr>
        <a:xfrm flipV="1">
          <a:off x="13629640" y="18098262"/>
          <a:ext cx="74676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39115</xdr:rowOff>
    </xdr:from>
    <xdr:to>
      <xdr:col>76</xdr:col>
      <xdr:colOff>165100</xdr:colOff>
      <xdr:row>108</xdr:row>
      <xdr:rowOff>140715</xdr:rowOff>
    </xdr:to>
    <xdr:sp macro="" textlink="">
      <xdr:nvSpPr>
        <xdr:cNvPr id="746" name="楕円 745">
          <a:extLst>
            <a:ext uri="{FF2B5EF4-FFF2-40B4-BE49-F238E27FC236}">
              <a16:creationId xmlns:a16="http://schemas.microsoft.com/office/drawing/2014/main" id="{00000000-0008-0000-0F00-0000EA020000}"/>
            </a:ext>
          </a:extLst>
        </xdr:cNvPr>
        <xdr:cNvSpPr/>
      </xdr:nvSpPr>
      <xdr:spPr>
        <a:xfrm>
          <a:off x="12804140" y="18144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7620</xdr:rowOff>
    </xdr:from>
    <xdr:to>
      <xdr:col>81</xdr:col>
      <xdr:colOff>50800</xdr:colOff>
      <xdr:row>108</xdr:row>
      <xdr:rowOff>89915</xdr:rowOff>
    </xdr:to>
    <xdr:cxnSp macro="">
      <xdr:nvCxnSpPr>
        <xdr:cNvPr id="747" name="直線コネクタ 746">
          <a:extLst>
            <a:ext uri="{FF2B5EF4-FFF2-40B4-BE49-F238E27FC236}">
              <a16:creationId xmlns:a16="http://schemas.microsoft.com/office/drawing/2014/main" id="{00000000-0008-0000-0F00-0000EB020000}"/>
            </a:ext>
          </a:extLst>
        </xdr:cNvPr>
        <xdr:cNvCxnSpPr/>
      </xdr:nvCxnSpPr>
      <xdr:spPr>
        <a:xfrm flipV="1">
          <a:off x="12854940" y="18112740"/>
          <a:ext cx="774700" cy="8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54373</xdr:rowOff>
    </xdr:from>
    <xdr:ext cx="405111" cy="259045"/>
    <xdr:sp macro="" textlink="">
      <xdr:nvSpPr>
        <xdr:cNvPr id="748" name="n_1aveValue【庁舎】&#10;有形固定資産減価償却率">
          <a:extLst>
            <a:ext uri="{FF2B5EF4-FFF2-40B4-BE49-F238E27FC236}">
              <a16:creationId xmlns:a16="http://schemas.microsoft.com/office/drawing/2014/main" id="{00000000-0008-0000-0F00-0000EC020000}"/>
            </a:ext>
          </a:extLst>
        </xdr:cNvPr>
        <xdr:cNvSpPr txBox="1"/>
      </xdr:nvSpPr>
      <xdr:spPr>
        <a:xfrm>
          <a:off x="13437244" y="17321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36085</xdr:rowOff>
    </xdr:from>
    <xdr:ext cx="405111" cy="259045"/>
    <xdr:sp macro="" textlink="">
      <xdr:nvSpPr>
        <xdr:cNvPr id="749" name="n_2aveValue【庁舎】&#10;有形固定資産減価償却率">
          <a:extLst>
            <a:ext uri="{FF2B5EF4-FFF2-40B4-BE49-F238E27FC236}">
              <a16:creationId xmlns:a16="http://schemas.microsoft.com/office/drawing/2014/main" id="{00000000-0008-0000-0F00-0000ED020000}"/>
            </a:ext>
          </a:extLst>
        </xdr:cNvPr>
        <xdr:cNvSpPr txBox="1"/>
      </xdr:nvSpPr>
      <xdr:spPr>
        <a:xfrm>
          <a:off x="12675244" y="16967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49547</xdr:rowOff>
    </xdr:from>
    <xdr:ext cx="405111" cy="259045"/>
    <xdr:sp macro="" textlink="">
      <xdr:nvSpPr>
        <xdr:cNvPr id="750" name="n_1mainValue【庁舎】&#10;有形固定資産減価償却率">
          <a:extLst>
            <a:ext uri="{FF2B5EF4-FFF2-40B4-BE49-F238E27FC236}">
              <a16:creationId xmlns:a16="http://schemas.microsoft.com/office/drawing/2014/main" id="{00000000-0008-0000-0F00-0000EE020000}"/>
            </a:ext>
          </a:extLst>
        </xdr:cNvPr>
        <xdr:cNvSpPr txBox="1"/>
      </xdr:nvSpPr>
      <xdr:spPr>
        <a:xfrm>
          <a:off x="13437244" y="1815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131842</xdr:rowOff>
    </xdr:from>
    <xdr:ext cx="405111" cy="259045"/>
    <xdr:sp macro="" textlink="">
      <xdr:nvSpPr>
        <xdr:cNvPr id="751" name="n_2mainValue【庁舎】&#10;有形固定資産減価償却率">
          <a:extLst>
            <a:ext uri="{FF2B5EF4-FFF2-40B4-BE49-F238E27FC236}">
              <a16:creationId xmlns:a16="http://schemas.microsoft.com/office/drawing/2014/main" id="{00000000-0008-0000-0F00-0000EF020000}"/>
            </a:ext>
          </a:extLst>
        </xdr:cNvPr>
        <xdr:cNvSpPr txBox="1"/>
      </xdr:nvSpPr>
      <xdr:spPr>
        <a:xfrm>
          <a:off x="12675244" y="18236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52" name="正方形/長方形 751">
          <a:extLst>
            <a:ext uri="{FF2B5EF4-FFF2-40B4-BE49-F238E27FC236}">
              <a16:creationId xmlns:a16="http://schemas.microsoft.com/office/drawing/2014/main" id="{00000000-0008-0000-0F00-0000F0020000}"/>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53" name="正方形/長方形 752">
          <a:extLst>
            <a:ext uri="{FF2B5EF4-FFF2-40B4-BE49-F238E27FC236}">
              <a16:creationId xmlns:a16="http://schemas.microsoft.com/office/drawing/2014/main" id="{00000000-0008-0000-0F00-0000F1020000}"/>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54" name="正方形/長方形 753">
          <a:extLst>
            <a:ext uri="{FF2B5EF4-FFF2-40B4-BE49-F238E27FC236}">
              <a16:creationId xmlns:a16="http://schemas.microsoft.com/office/drawing/2014/main" id="{00000000-0008-0000-0F00-0000F2020000}"/>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55" name="正方形/長方形 754">
          <a:extLst>
            <a:ext uri="{FF2B5EF4-FFF2-40B4-BE49-F238E27FC236}">
              <a16:creationId xmlns:a16="http://schemas.microsoft.com/office/drawing/2014/main" id="{00000000-0008-0000-0F00-0000F3020000}"/>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56" name="正方形/長方形 755">
          <a:extLst>
            <a:ext uri="{FF2B5EF4-FFF2-40B4-BE49-F238E27FC236}">
              <a16:creationId xmlns:a16="http://schemas.microsoft.com/office/drawing/2014/main" id="{00000000-0008-0000-0F00-0000F4020000}"/>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57" name="正方形/長方形 756">
          <a:extLst>
            <a:ext uri="{FF2B5EF4-FFF2-40B4-BE49-F238E27FC236}">
              <a16:creationId xmlns:a16="http://schemas.microsoft.com/office/drawing/2014/main" id="{00000000-0008-0000-0F00-0000F5020000}"/>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58" name="正方形/長方形 757">
          <a:extLst>
            <a:ext uri="{FF2B5EF4-FFF2-40B4-BE49-F238E27FC236}">
              <a16:creationId xmlns:a16="http://schemas.microsoft.com/office/drawing/2014/main" id="{00000000-0008-0000-0F00-0000F6020000}"/>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9" name="正方形/長方形 758">
          <a:extLst>
            <a:ext uri="{FF2B5EF4-FFF2-40B4-BE49-F238E27FC236}">
              <a16:creationId xmlns:a16="http://schemas.microsoft.com/office/drawing/2014/main" id="{00000000-0008-0000-0F00-0000F7020000}"/>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60" name="テキスト ボックス 759">
          <a:extLst>
            <a:ext uri="{FF2B5EF4-FFF2-40B4-BE49-F238E27FC236}">
              <a16:creationId xmlns:a16="http://schemas.microsoft.com/office/drawing/2014/main" id="{00000000-0008-0000-0F00-0000F8020000}"/>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61" name="直線コネクタ 760">
          <a:extLst>
            <a:ext uri="{FF2B5EF4-FFF2-40B4-BE49-F238E27FC236}">
              <a16:creationId xmlns:a16="http://schemas.microsoft.com/office/drawing/2014/main" id="{00000000-0008-0000-0F00-0000F9020000}"/>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62" name="直線コネクタ 761">
          <a:extLst>
            <a:ext uri="{FF2B5EF4-FFF2-40B4-BE49-F238E27FC236}">
              <a16:creationId xmlns:a16="http://schemas.microsoft.com/office/drawing/2014/main" id="{00000000-0008-0000-0F00-0000FA020000}"/>
            </a:ext>
          </a:extLst>
        </xdr:cNvPr>
        <xdr:cNvCxnSpPr/>
      </xdr:nvCxnSpPr>
      <xdr:spPr>
        <a:xfrm>
          <a:off x="16093440" y="18181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63" name="テキスト ボックス 762">
          <a:extLst>
            <a:ext uri="{FF2B5EF4-FFF2-40B4-BE49-F238E27FC236}">
              <a16:creationId xmlns:a16="http://schemas.microsoft.com/office/drawing/2014/main" id="{00000000-0008-0000-0F00-0000FB020000}"/>
            </a:ext>
          </a:extLst>
        </xdr:cNvPr>
        <xdr:cNvSpPr txBox="1"/>
      </xdr:nvSpPr>
      <xdr:spPr>
        <a:xfrm>
          <a:off x="15694841" y="18042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64" name="直線コネクタ 763">
          <a:extLst>
            <a:ext uri="{FF2B5EF4-FFF2-40B4-BE49-F238E27FC236}">
              <a16:creationId xmlns:a16="http://schemas.microsoft.com/office/drawing/2014/main" id="{00000000-0008-0000-0F00-0000FC020000}"/>
            </a:ext>
          </a:extLst>
        </xdr:cNvPr>
        <xdr:cNvCxnSpPr/>
      </xdr:nvCxnSpPr>
      <xdr:spPr>
        <a:xfrm>
          <a:off x="16093440" y="177355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65" name="テキスト ボックス 764">
          <a:extLst>
            <a:ext uri="{FF2B5EF4-FFF2-40B4-BE49-F238E27FC236}">
              <a16:creationId xmlns:a16="http://schemas.microsoft.com/office/drawing/2014/main" id="{00000000-0008-0000-0F00-0000FD020000}"/>
            </a:ext>
          </a:extLst>
        </xdr:cNvPr>
        <xdr:cNvSpPr txBox="1"/>
      </xdr:nvSpPr>
      <xdr:spPr>
        <a:xfrm>
          <a:off x="15694841" y="175971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66" name="直線コネクタ 765">
          <a:extLst>
            <a:ext uri="{FF2B5EF4-FFF2-40B4-BE49-F238E27FC236}">
              <a16:creationId xmlns:a16="http://schemas.microsoft.com/office/drawing/2014/main" id="{00000000-0008-0000-0F00-0000FE020000}"/>
            </a:ext>
          </a:extLst>
        </xdr:cNvPr>
        <xdr:cNvCxnSpPr/>
      </xdr:nvCxnSpPr>
      <xdr:spPr>
        <a:xfrm>
          <a:off x="16093440" y="172859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67" name="テキスト ボックス 766">
          <a:extLst>
            <a:ext uri="{FF2B5EF4-FFF2-40B4-BE49-F238E27FC236}">
              <a16:creationId xmlns:a16="http://schemas.microsoft.com/office/drawing/2014/main" id="{00000000-0008-0000-0F00-0000FF020000}"/>
            </a:ext>
          </a:extLst>
        </xdr:cNvPr>
        <xdr:cNvSpPr txBox="1"/>
      </xdr:nvSpPr>
      <xdr:spPr>
        <a:xfrm>
          <a:off x="15694841" y="171475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68" name="直線コネクタ 767">
          <a:extLst>
            <a:ext uri="{FF2B5EF4-FFF2-40B4-BE49-F238E27FC236}">
              <a16:creationId xmlns:a16="http://schemas.microsoft.com/office/drawing/2014/main" id="{00000000-0008-0000-0F00-000000030000}"/>
            </a:ext>
          </a:extLst>
        </xdr:cNvPr>
        <xdr:cNvCxnSpPr/>
      </xdr:nvCxnSpPr>
      <xdr:spPr>
        <a:xfrm>
          <a:off x="16093440" y="16840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69" name="テキスト ボックス 768">
          <a:extLst>
            <a:ext uri="{FF2B5EF4-FFF2-40B4-BE49-F238E27FC236}">
              <a16:creationId xmlns:a16="http://schemas.microsoft.com/office/drawing/2014/main" id="{00000000-0008-0000-0F00-000001030000}"/>
            </a:ext>
          </a:extLst>
        </xdr:cNvPr>
        <xdr:cNvSpPr txBox="1"/>
      </xdr:nvSpPr>
      <xdr:spPr>
        <a:xfrm>
          <a:off x="15694841" y="16701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70" name="直線コネクタ 769">
          <a:extLst>
            <a:ext uri="{FF2B5EF4-FFF2-40B4-BE49-F238E27FC236}">
              <a16:creationId xmlns:a16="http://schemas.microsoft.com/office/drawing/2014/main" id="{00000000-0008-0000-0F00-000002030000}"/>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71" name="テキスト ボックス 770">
          <a:extLst>
            <a:ext uri="{FF2B5EF4-FFF2-40B4-BE49-F238E27FC236}">
              <a16:creationId xmlns:a16="http://schemas.microsoft.com/office/drawing/2014/main" id="{00000000-0008-0000-0F00-000003030000}"/>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72" name="【庁舎】&#10;一人当たり面積グラフ枠">
          <a:extLst>
            <a:ext uri="{FF2B5EF4-FFF2-40B4-BE49-F238E27FC236}">
              <a16:creationId xmlns:a16="http://schemas.microsoft.com/office/drawing/2014/main" id="{00000000-0008-0000-0F00-000004030000}"/>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158496</xdr:rowOff>
    </xdr:from>
    <xdr:to>
      <xdr:col>116</xdr:col>
      <xdr:colOff>62864</xdr:colOff>
      <xdr:row>106</xdr:row>
      <xdr:rowOff>144780</xdr:rowOff>
    </xdr:to>
    <xdr:cxnSp macro="">
      <xdr:nvCxnSpPr>
        <xdr:cNvPr id="773" name="直線コネクタ 772">
          <a:extLst>
            <a:ext uri="{FF2B5EF4-FFF2-40B4-BE49-F238E27FC236}">
              <a16:creationId xmlns:a16="http://schemas.microsoft.com/office/drawing/2014/main" id="{00000000-0008-0000-0F00-000005030000}"/>
            </a:ext>
          </a:extLst>
        </xdr:cNvPr>
        <xdr:cNvCxnSpPr/>
      </xdr:nvCxnSpPr>
      <xdr:spPr>
        <a:xfrm flipV="1">
          <a:off x="19509104" y="16922496"/>
          <a:ext cx="0" cy="992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148607</xdr:rowOff>
    </xdr:from>
    <xdr:ext cx="469744" cy="259045"/>
    <xdr:sp macro="" textlink="">
      <xdr:nvSpPr>
        <xdr:cNvPr id="774" name="【庁舎】&#10;一人当たり面積最小値テキスト">
          <a:extLst>
            <a:ext uri="{FF2B5EF4-FFF2-40B4-BE49-F238E27FC236}">
              <a16:creationId xmlns:a16="http://schemas.microsoft.com/office/drawing/2014/main" id="{00000000-0008-0000-0F00-000006030000}"/>
            </a:ext>
          </a:extLst>
        </xdr:cNvPr>
        <xdr:cNvSpPr txBox="1"/>
      </xdr:nvSpPr>
      <xdr:spPr>
        <a:xfrm>
          <a:off x="19547840" y="17918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106</xdr:row>
      <xdr:rowOff>144780</xdr:rowOff>
    </xdr:from>
    <xdr:to>
      <xdr:col>116</xdr:col>
      <xdr:colOff>152400</xdr:colOff>
      <xdr:row>106</xdr:row>
      <xdr:rowOff>144780</xdr:rowOff>
    </xdr:to>
    <xdr:cxnSp macro="">
      <xdr:nvCxnSpPr>
        <xdr:cNvPr id="775" name="直線コネクタ 774">
          <a:extLst>
            <a:ext uri="{FF2B5EF4-FFF2-40B4-BE49-F238E27FC236}">
              <a16:creationId xmlns:a16="http://schemas.microsoft.com/office/drawing/2014/main" id="{00000000-0008-0000-0F00-000007030000}"/>
            </a:ext>
          </a:extLst>
        </xdr:cNvPr>
        <xdr:cNvCxnSpPr/>
      </xdr:nvCxnSpPr>
      <xdr:spPr>
        <a:xfrm>
          <a:off x="19443700" y="179146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105173</xdr:rowOff>
    </xdr:from>
    <xdr:ext cx="469744" cy="259045"/>
    <xdr:sp macro="" textlink="">
      <xdr:nvSpPr>
        <xdr:cNvPr id="776" name="【庁舎】&#10;一人当たり面積最大値テキスト">
          <a:extLst>
            <a:ext uri="{FF2B5EF4-FFF2-40B4-BE49-F238E27FC236}">
              <a16:creationId xmlns:a16="http://schemas.microsoft.com/office/drawing/2014/main" id="{00000000-0008-0000-0F00-000008030000}"/>
            </a:ext>
          </a:extLst>
        </xdr:cNvPr>
        <xdr:cNvSpPr txBox="1"/>
      </xdr:nvSpPr>
      <xdr:spPr>
        <a:xfrm>
          <a:off x="19547840" y="16701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158496</xdr:rowOff>
    </xdr:from>
    <xdr:to>
      <xdr:col>116</xdr:col>
      <xdr:colOff>152400</xdr:colOff>
      <xdr:row>100</xdr:row>
      <xdr:rowOff>158496</xdr:rowOff>
    </xdr:to>
    <xdr:cxnSp macro="">
      <xdr:nvCxnSpPr>
        <xdr:cNvPr id="777" name="直線コネクタ 776">
          <a:extLst>
            <a:ext uri="{FF2B5EF4-FFF2-40B4-BE49-F238E27FC236}">
              <a16:creationId xmlns:a16="http://schemas.microsoft.com/office/drawing/2014/main" id="{00000000-0008-0000-0F00-000009030000}"/>
            </a:ext>
          </a:extLst>
        </xdr:cNvPr>
        <xdr:cNvCxnSpPr/>
      </xdr:nvCxnSpPr>
      <xdr:spPr>
        <a:xfrm>
          <a:off x="19443700" y="1692249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144290</xdr:rowOff>
    </xdr:from>
    <xdr:ext cx="469744" cy="259045"/>
    <xdr:sp macro="" textlink="">
      <xdr:nvSpPr>
        <xdr:cNvPr id="778" name="【庁舎】&#10;一人当たり面積平均値テキスト">
          <a:extLst>
            <a:ext uri="{FF2B5EF4-FFF2-40B4-BE49-F238E27FC236}">
              <a16:creationId xmlns:a16="http://schemas.microsoft.com/office/drawing/2014/main" id="{00000000-0008-0000-0F00-00000A030000}"/>
            </a:ext>
          </a:extLst>
        </xdr:cNvPr>
        <xdr:cNvSpPr txBox="1"/>
      </xdr:nvSpPr>
      <xdr:spPr>
        <a:xfrm>
          <a:off x="19547840" y="174112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121413</xdr:rowOff>
    </xdr:from>
    <xdr:to>
      <xdr:col>116</xdr:col>
      <xdr:colOff>114300</xdr:colOff>
      <xdr:row>105</xdr:row>
      <xdr:rowOff>51563</xdr:rowOff>
    </xdr:to>
    <xdr:sp macro="" textlink="">
      <xdr:nvSpPr>
        <xdr:cNvPr id="779" name="フローチャート: 判断 778">
          <a:extLst>
            <a:ext uri="{FF2B5EF4-FFF2-40B4-BE49-F238E27FC236}">
              <a16:creationId xmlns:a16="http://schemas.microsoft.com/office/drawing/2014/main" id="{00000000-0008-0000-0F00-00000B030000}"/>
            </a:ext>
          </a:extLst>
        </xdr:cNvPr>
        <xdr:cNvSpPr/>
      </xdr:nvSpPr>
      <xdr:spPr>
        <a:xfrm>
          <a:off x="19458940" y="1755597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157987</xdr:rowOff>
    </xdr:from>
    <xdr:to>
      <xdr:col>112</xdr:col>
      <xdr:colOff>38100</xdr:colOff>
      <xdr:row>105</xdr:row>
      <xdr:rowOff>88137</xdr:rowOff>
    </xdr:to>
    <xdr:sp macro="" textlink="">
      <xdr:nvSpPr>
        <xdr:cNvPr id="780" name="フローチャート: 判断 779">
          <a:extLst>
            <a:ext uri="{FF2B5EF4-FFF2-40B4-BE49-F238E27FC236}">
              <a16:creationId xmlns:a16="http://schemas.microsoft.com/office/drawing/2014/main" id="{00000000-0008-0000-0F00-00000C030000}"/>
            </a:ext>
          </a:extLst>
        </xdr:cNvPr>
        <xdr:cNvSpPr/>
      </xdr:nvSpPr>
      <xdr:spPr>
        <a:xfrm>
          <a:off x="18735040" y="1759254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130556</xdr:rowOff>
    </xdr:from>
    <xdr:to>
      <xdr:col>107</xdr:col>
      <xdr:colOff>101600</xdr:colOff>
      <xdr:row>105</xdr:row>
      <xdr:rowOff>60706</xdr:rowOff>
    </xdr:to>
    <xdr:sp macro="" textlink="">
      <xdr:nvSpPr>
        <xdr:cNvPr id="781" name="フローチャート: 判断 780">
          <a:extLst>
            <a:ext uri="{FF2B5EF4-FFF2-40B4-BE49-F238E27FC236}">
              <a16:creationId xmlns:a16="http://schemas.microsoft.com/office/drawing/2014/main" id="{00000000-0008-0000-0F00-00000D030000}"/>
            </a:ext>
          </a:extLst>
        </xdr:cNvPr>
        <xdr:cNvSpPr/>
      </xdr:nvSpPr>
      <xdr:spPr>
        <a:xfrm>
          <a:off x="17937480" y="1756511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82" name="テキスト ボックス 781">
          <a:extLst>
            <a:ext uri="{FF2B5EF4-FFF2-40B4-BE49-F238E27FC236}">
              <a16:creationId xmlns:a16="http://schemas.microsoft.com/office/drawing/2014/main" id="{00000000-0008-0000-0F00-00000E030000}"/>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83" name="テキスト ボックス 782">
          <a:extLst>
            <a:ext uri="{FF2B5EF4-FFF2-40B4-BE49-F238E27FC236}">
              <a16:creationId xmlns:a16="http://schemas.microsoft.com/office/drawing/2014/main" id="{00000000-0008-0000-0F00-00000F030000}"/>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84" name="テキスト ボックス 783">
          <a:extLst>
            <a:ext uri="{FF2B5EF4-FFF2-40B4-BE49-F238E27FC236}">
              <a16:creationId xmlns:a16="http://schemas.microsoft.com/office/drawing/2014/main" id="{00000000-0008-0000-0F00-000010030000}"/>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85" name="テキスト ボックス 784">
          <a:extLst>
            <a:ext uri="{FF2B5EF4-FFF2-40B4-BE49-F238E27FC236}">
              <a16:creationId xmlns:a16="http://schemas.microsoft.com/office/drawing/2014/main" id="{00000000-0008-0000-0F00-000011030000}"/>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86" name="テキスト ボックス 785">
          <a:extLst>
            <a:ext uri="{FF2B5EF4-FFF2-40B4-BE49-F238E27FC236}">
              <a16:creationId xmlns:a16="http://schemas.microsoft.com/office/drawing/2014/main" id="{00000000-0008-0000-0F00-000012030000}"/>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153415</xdr:rowOff>
    </xdr:from>
    <xdr:to>
      <xdr:col>116</xdr:col>
      <xdr:colOff>114300</xdr:colOff>
      <xdr:row>105</xdr:row>
      <xdr:rowOff>83565</xdr:rowOff>
    </xdr:to>
    <xdr:sp macro="" textlink="">
      <xdr:nvSpPr>
        <xdr:cNvPr id="787" name="楕円 786">
          <a:extLst>
            <a:ext uri="{FF2B5EF4-FFF2-40B4-BE49-F238E27FC236}">
              <a16:creationId xmlns:a16="http://schemas.microsoft.com/office/drawing/2014/main" id="{00000000-0008-0000-0F00-000013030000}"/>
            </a:ext>
          </a:extLst>
        </xdr:cNvPr>
        <xdr:cNvSpPr/>
      </xdr:nvSpPr>
      <xdr:spPr>
        <a:xfrm>
          <a:off x="19458940" y="175879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131842</xdr:rowOff>
    </xdr:from>
    <xdr:ext cx="469744" cy="259045"/>
    <xdr:sp macro="" textlink="">
      <xdr:nvSpPr>
        <xdr:cNvPr id="788" name="【庁舎】&#10;一人当たり面積該当値テキスト">
          <a:extLst>
            <a:ext uri="{FF2B5EF4-FFF2-40B4-BE49-F238E27FC236}">
              <a16:creationId xmlns:a16="http://schemas.microsoft.com/office/drawing/2014/main" id="{00000000-0008-0000-0F00-000014030000}"/>
            </a:ext>
          </a:extLst>
        </xdr:cNvPr>
        <xdr:cNvSpPr txBox="1"/>
      </xdr:nvSpPr>
      <xdr:spPr>
        <a:xfrm>
          <a:off x="19547840" y="17566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9398</xdr:rowOff>
    </xdr:from>
    <xdr:to>
      <xdr:col>112</xdr:col>
      <xdr:colOff>38100</xdr:colOff>
      <xdr:row>105</xdr:row>
      <xdr:rowOff>110998</xdr:rowOff>
    </xdr:to>
    <xdr:sp macro="" textlink="">
      <xdr:nvSpPr>
        <xdr:cNvPr id="789" name="楕円 788">
          <a:extLst>
            <a:ext uri="{FF2B5EF4-FFF2-40B4-BE49-F238E27FC236}">
              <a16:creationId xmlns:a16="http://schemas.microsoft.com/office/drawing/2014/main" id="{00000000-0008-0000-0F00-000015030000}"/>
            </a:ext>
          </a:extLst>
        </xdr:cNvPr>
        <xdr:cNvSpPr/>
      </xdr:nvSpPr>
      <xdr:spPr>
        <a:xfrm>
          <a:off x="18735040" y="1761159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32765</xdr:rowOff>
    </xdr:from>
    <xdr:to>
      <xdr:col>116</xdr:col>
      <xdr:colOff>63500</xdr:colOff>
      <xdr:row>105</xdr:row>
      <xdr:rowOff>60198</xdr:rowOff>
    </xdr:to>
    <xdr:cxnSp macro="">
      <xdr:nvCxnSpPr>
        <xdr:cNvPr id="790" name="直線コネクタ 789">
          <a:extLst>
            <a:ext uri="{FF2B5EF4-FFF2-40B4-BE49-F238E27FC236}">
              <a16:creationId xmlns:a16="http://schemas.microsoft.com/office/drawing/2014/main" id="{00000000-0008-0000-0F00-000016030000}"/>
            </a:ext>
          </a:extLst>
        </xdr:cNvPr>
        <xdr:cNvCxnSpPr/>
      </xdr:nvCxnSpPr>
      <xdr:spPr>
        <a:xfrm flipV="1">
          <a:off x="18778220" y="17634965"/>
          <a:ext cx="73152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9398</xdr:rowOff>
    </xdr:from>
    <xdr:to>
      <xdr:col>107</xdr:col>
      <xdr:colOff>101600</xdr:colOff>
      <xdr:row>105</xdr:row>
      <xdr:rowOff>110998</xdr:rowOff>
    </xdr:to>
    <xdr:sp macro="" textlink="">
      <xdr:nvSpPr>
        <xdr:cNvPr id="791" name="楕円 790">
          <a:extLst>
            <a:ext uri="{FF2B5EF4-FFF2-40B4-BE49-F238E27FC236}">
              <a16:creationId xmlns:a16="http://schemas.microsoft.com/office/drawing/2014/main" id="{00000000-0008-0000-0F00-000017030000}"/>
            </a:ext>
          </a:extLst>
        </xdr:cNvPr>
        <xdr:cNvSpPr/>
      </xdr:nvSpPr>
      <xdr:spPr>
        <a:xfrm>
          <a:off x="17937480" y="17611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60198</xdr:rowOff>
    </xdr:from>
    <xdr:to>
      <xdr:col>111</xdr:col>
      <xdr:colOff>177800</xdr:colOff>
      <xdr:row>105</xdr:row>
      <xdr:rowOff>60198</xdr:rowOff>
    </xdr:to>
    <xdr:cxnSp macro="">
      <xdr:nvCxnSpPr>
        <xdr:cNvPr id="792" name="直線コネクタ 791">
          <a:extLst>
            <a:ext uri="{FF2B5EF4-FFF2-40B4-BE49-F238E27FC236}">
              <a16:creationId xmlns:a16="http://schemas.microsoft.com/office/drawing/2014/main" id="{00000000-0008-0000-0F00-000018030000}"/>
            </a:ext>
          </a:extLst>
        </xdr:cNvPr>
        <xdr:cNvCxnSpPr/>
      </xdr:nvCxnSpPr>
      <xdr:spPr>
        <a:xfrm>
          <a:off x="17988280" y="17662398"/>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104664</xdr:rowOff>
    </xdr:from>
    <xdr:ext cx="469744" cy="259045"/>
    <xdr:sp macro="" textlink="">
      <xdr:nvSpPr>
        <xdr:cNvPr id="793" name="n_1aveValue【庁舎】&#10;一人当たり面積">
          <a:extLst>
            <a:ext uri="{FF2B5EF4-FFF2-40B4-BE49-F238E27FC236}">
              <a16:creationId xmlns:a16="http://schemas.microsoft.com/office/drawing/2014/main" id="{00000000-0008-0000-0F00-000019030000}"/>
            </a:ext>
          </a:extLst>
        </xdr:cNvPr>
        <xdr:cNvSpPr txBox="1"/>
      </xdr:nvSpPr>
      <xdr:spPr>
        <a:xfrm>
          <a:off x="18561127" y="17371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77233</xdr:rowOff>
    </xdr:from>
    <xdr:ext cx="469744" cy="259045"/>
    <xdr:sp macro="" textlink="">
      <xdr:nvSpPr>
        <xdr:cNvPr id="794" name="n_2aveValue【庁舎】&#10;一人当たり面積">
          <a:extLst>
            <a:ext uri="{FF2B5EF4-FFF2-40B4-BE49-F238E27FC236}">
              <a16:creationId xmlns:a16="http://schemas.microsoft.com/office/drawing/2014/main" id="{00000000-0008-0000-0F00-00001A030000}"/>
            </a:ext>
          </a:extLst>
        </xdr:cNvPr>
        <xdr:cNvSpPr txBox="1"/>
      </xdr:nvSpPr>
      <xdr:spPr>
        <a:xfrm>
          <a:off x="17776267" y="17344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102125</xdr:rowOff>
    </xdr:from>
    <xdr:ext cx="469744" cy="259045"/>
    <xdr:sp macro="" textlink="">
      <xdr:nvSpPr>
        <xdr:cNvPr id="795" name="n_1mainValue【庁舎】&#10;一人当たり面積">
          <a:extLst>
            <a:ext uri="{FF2B5EF4-FFF2-40B4-BE49-F238E27FC236}">
              <a16:creationId xmlns:a16="http://schemas.microsoft.com/office/drawing/2014/main" id="{00000000-0008-0000-0F00-00001B030000}"/>
            </a:ext>
          </a:extLst>
        </xdr:cNvPr>
        <xdr:cNvSpPr txBox="1"/>
      </xdr:nvSpPr>
      <xdr:spPr>
        <a:xfrm>
          <a:off x="18561127" y="17704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102125</xdr:rowOff>
    </xdr:from>
    <xdr:ext cx="469744" cy="259045"/>
    <xdr:sp macro="" textlink="">
      <xdr:nvSpPr>
        <xdr:cNvPr id="796" name="n_2mainValue【庁舎】&#10;一人当たり面積">
          <a:extLst>
            <a:ext uri="{FF2B5EF4-FFF2-40B4-BE49-F238E27FC236}">
              <a16:creationId xmlns:a16="http://schemas.microsoft.com/office/drawing/2014/main" id="{00000000-0008-0000-0F00-00001C030000}"/>
            </a:ext>
          </a:extLst>
        </xdr:cNvPr>
        <xdr:cNvSpPr txBox="1"/>
      </xdr:nvSpPr>
      <xdr:spPr>
        <a:xfrm>
          <a:off x="17776267" y="17704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97" name="正方形/長方形 796">
          <a:extLst>
            <a:ext uri="{FF2B5EF4-FFF2-40B4-BE49-F238E27FC236}">
              <a16:creationId xmlns:a16="http://schemas.microsoft.com/office/drawing/2014/main" id="{00000000-0008-0000-0F00-00001D030000}"/>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98" name="正方形/長方形 797">
          <a:extLst>
            <a:ext uri="{FF2B5EF4-FFF2-40B4-BE49-F238E27FC236}">
              <a16:creationId xmlns:a16="http://schemas.microsoft.com/office/drawing/2014/main" id="{00000000-0008-0000-0F00-00001E030000}"/>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99" name="テキスト ボックス 798">
          <a:extLst>
            <a:ext uri="{FF2B5EF4-FFF2-40B4-BE49-F238E27FC236}">
              <a16:creationId xmlns:a16="http://schemas.microsoft.com/office/drawing/2014/main" id="{00000000-0008-0000-0F00-00001F030000}"/>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ysClr val="windowText" lastClr="000000"/>
              </a:solidFill>
              <a:effectLst/>
              <a:latin typeface="+mn-lt"/>
              <a:ea typeface="+mn-ea"/>
              <a:cs typeface="+mn-cs"/>
            </a:rPr>
            <a:t>類似団体と比較して特に有形固定資産減価償却率が特に低くなっている施設は、一般廃棄物処理施設、福祉施設である。</a:t>
          </a:r>
          <a:endParaRPr lang="ja-JP" altLang="ja-JP" sz="1400">
            <a:solidFill>
              <a:sysClr val="windowText" lastClr="000000"/>
            </a:solidFill>
            <a:effectLst/>
          </a:endParaRPr>
        </a:p>
        <a:p>
          <a:r>
            <a:rPr lang="ja-JP" altLang="ja-JP" sz="1100" b="0" i="0" baseline="0">
              <a:solidFill>
                <a:sysClr val="windowText" lastClr="000000"/>
              </a:solidFill>
              <a:effectLst/>
              <a:latin typeface="+mn-lt"/>
              <a:ea typeface="+mn-ea"/>
              <a:cs typeface="+mn-cs"/>
            </a:rPr>
            <a:t>これらの施設については、例えば、平成</a:t>
          </a:r>
          <a:r>
            <a:rPr lang="en-US" altLang="ja-JP" sz="1100" b="0" i="0" baseline="0">
              <a:solidFill>
                <a:sysClr val="windowText" lastClr="000000"/>
              </a:solidFill>
              <a:effectLst/>
              <a:latin typeface="+mn-lt"/>
              <a:ea typeface="+mn-ea"/>
              <a:cs typeface="+mn-cs"/>
            </a:rPr>
            <a:t>25</a:t>
          </a:r>
          <a:r>
            <a:rPr lang="ja-JP" altLang="ja-JP" sz="1100" b="0" i="0" baseline="0">
              <a:solidFill>
                <a:sysClr val="windowText" lastClr="000000"/>
              </a:solidFill>
              <a:effectLst/>
              <a:latin typeface="+mn-lt"/>
              <a:ea typeface="+mn-ea"/>
              <a:cs typeface="+mn-cs"/>
            </a:rPr>
            <a:t>年度竣工のクリーンセンター臨海工場など、近年、新築や建替が行われたことによって、資産老朽化比率が改善したものである。</a:t>
          </a:r>
          <a:endParaRPr lang="ja-JP" altLang="ja-JP" sz="1400">
            <a:solidFill>
              <a:sysClr val="windowText" lastClr="000000"/>
            </a:solidFill>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418" t="s">
        <v>74</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66"/>
      <c r="DK1" s="166"/>
      <c r="DL1" s="166"/>
      <c r="DM1" s="166"/>
      <c r="DN1" s="166"/>
      <c r="DO1" s="166"/>
    </row>
    <row r="2" spans="1:119" ht="24.75" thickBot="1">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419" t="s">
        <v>76</v>
      </c>
      <c r="C3" s="420"/>
      <c r="D3" s="420"/>
      <c r="E3" s="421"/>
      <c r="F3" s="421"/>
      <c r="G3" s="421"/>
      <c r="H3" s="421"/>
      <c r="I3" s="421"/>
      <c r="J3" s="421"/>
      <c r="K3" s="421"/>
      <c r="L3" s="421" t="s">
        <v>77</v>
      </c>
      <c r="M3" s="421"/>
      <c r="N3" s="421"/>
      <c r="O3" s="421"/>
      <c r="P3" s="421"/>
      <c r="Q3" s="421"/>
      <c r="R3" s="428"/>
      <c r="S3" s="428"/>
      <c r="T3" s="428"/>
      <c r="U3" s="428"/>
      <c r="V3" s="429"/>
      <c r="W3" s="403" t="s">
        <v>78</v>
      </c>
      <c r="X3" s="404"/>
      <c r="Y3" s="404"/>
      <c r="Z3" s="404"/>
      <c r="AA3" s="404"/>
      <c r="AB3" s="420"/>
      <c r="AC3" s="428" t="s">
        <v>79</v>
      </c>
      <c r="AD3" s="404"/>
      <c r="AE3" s="404"/>
      <c r="AF3" s="404"/>
      <c r="AG3" s="404"/>
      <c r="AH3" s="404"/>
      <c r="AI3" s="404"/>
      <c r="AJ3" s="404"/>
      <c r="AK3" s="404"/>
      <c r="AL3" s="405"/>
      <c r="AM3" s="403" t="s">
        <v>80</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81</v>
      </c>
      <c r="BO3" s="404"/>
      <c r="BP3" s="404"/>
      <c r="BQ3" s="404"/>
      <c r="BR3" s="404"/>
      <c r="BS3" s="404"/>
      <c r="BT3" s="404"/>
      <c r="BU3" s="405"/>
      <c r="BV3" s="403" t="s">
        <v>82</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83</v>
      </c>
      <c r="CU3" s="404"/>
      <c r="CV3" s="404"/>
      <c r="CW3" s="404"/>
      <c r="CX3" s="404"/>
      <c r="CY3" s="404"/>
      <c r="CZ3" s="404"/>
      <c r="DA3" s="405"/>
      <c r="DB3" s="403" t="s">
        <v>84</v>
      </c>
      <c r="DC3" s="404"/>
      <c r="DD3" s="404"/>
      <c r="DE3" s="404"/>
      <c r="DF3" s="404"/>
      <c r="DG3" s="404"/>
      <c r="DH3" s="404"/>
      <c r="DI3" s="405"/>
      <c r="DJ3" s="165"/>
      <c r="DK3" s="165"/>
      <c r="DL3" s="165"/>
      <c r="DM3" s="165"/>
      <c r="DN3" s="165"/>
      <c r="DO3" s="165"/>
    </row>
    <row r="4" spans="1:119" ht="18.75" customHeight="1">
      <c r="A4" s="166"/>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85</v>
      </c>
      <c r="AZ4" s="407"/>
      <c r="BA4" s="407"/>
      <c r="BB4" s="407"/>
      <c r="BC4" s="407"/>
      <c r="BD4" s="407"/>
      <c r="BE4" s="407"/>
      <c r="BF4" s="407"/>
      <c r="BG4" s="407"/>
      <c r="BH4" s="407"/>
      <c r="BI4" s="407"/>
      <c r="BJ4" s="407"/>
      <c r="BK4" s="407"/>
      <c r="BL4" s="407"/>
      <c r="BM4" s="408"/>
      <c r="BN4" s="409">
        <v>401827515</v>
      </c>
      <c r="BO4" s="410"/>
      <c r="BP4" s="410"/>
      <c r="BQ4" s="410"/>
      <c r="BR4" s="410"/>
      <c r="BS4" s="410"/>
      <c r="BT4" s="410"/>
      <c r="BU4" s="411"/>
      <c r="BV4" s="409">
        <v>353275953</v>
      </c>
      <c r="BW4" s="410"/>
      <c r="BX4" s="410"/>
      <c r="BY4" s="410"/>
      <c r="BZ4" s="410"/>
      <c r="CA4" s="410"/>
      <c r="CB4" s="410"/>
      <c r="CC4" s="411"/>
      <c r="CD4" s="412" t="s">
        <v>86</v>
      </c>
      <c r="CE4" s="413"/>
      <c r="CF4" s="413"/>
      <c r="CG4" s="413"/>
      <c r="CH4" s="413"/>
      <c r="CI4" s="413"/>
      <c r="CJ4" s="413"/>
      <c r="CK4" s="413"/>
      <c r="CL4" s="413"/>
      <c r="CM4" s="413"/>
      <c r="CN4" s="413"/>
      <c r="CO4" s="413"/>
      <c r="CP4" s="413"/>
      <c r="CQ4" s="413"/>
      <c r="CR4" s="413"/>
      <c r="CS4" s="414"/>
      <c r="CT4" s="415">
        <v>1.2</v>
      </c>
      <c r="CU4" s="416"/>
      <c r="CV4" s="416"/>
      <c r="CW4" s="416"/>
      <c r="CX4" s="416"/>
      <c r="CY4" s="416"/>
      <c r="CZ4" s="416"/>
      <c r="DA4" s="417"/>
      <c r="DB4" s="415">
        <v>1.3</v>
      </c>
      <c r="DC4" s="416"/>
      <c r="DD4" s="416"/>
      <c r="DE4" s="416"/>
      <c r="DF4" s="416"/>
      <c r="DG4" s="416"/>
      <c r="DH4" s="416"/>
      <c r="DI4" s="417"/>
      <c r="DJ4" s="165"/>
      <c r="DK4" s="165"/>
      <c r="DL4" s="165"/>
      <c r="DM4" s="165"/>
      <c r="DN4" s="165"/>
      <c r="DO4" s="165"/>
    </row>
    <row r="5" spans="1:119" ht="18.75" customHeight="1">
      <c r="A5" s="166"/>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87</v>
      </c>
      <c r="AN5" s="476"/>
      <c r="AO5" s="476"/>
      <c r="AP5" s="476"/>
      <c r="AQ5" s="476"/>
      <c r="AR5" s="476"/>
      <c r="AS5" s="476"/>
      <c r="AT5" s="477"/>
      <c r="AU5" s="478" t="s">
        <v>88</v>
      </c>
      <c r="AV5" s="479"/>
      <c r="AW5" s="479"/>
      <c r="AX5" s="479"/>
      <c r="AY5" s="480" t="s">
        <v>89</v>
      </c>
      <c r="AZ5" s="481"/>
      <c r="BA5" s="481"/>
      <c r="BB5" s="481"/>
      <c r="BC5" s="481"/>
      <c r="BD5" s="481"/>
      <c r="BE5" s="481"/>
      <c r="BF5" s="481"/>
      <c r="BG5" s="481"/>
      <c r="BH5" s="481"/>
      <c r="BI5" s="481"/>
      <c r="BJ5" s="481"/>
      <c r="BK5" s="481"/>
      <c r="BL5" s="481"/>
      <c r="BM5" s="482"/>
      <c r="BN5" s="446">
        <v>397393283</v>
      </c>
      <c r="BO5" s="447"/>
      <c r="BP5" s="447"/>
      <c r="BQ5" s="447"/>
      <c r="BR5" s="447"/>
      <c r="BS5" s="447"/>
      <c r="BT5" s="447"/>
      <c r="BU5" s="448"/>
      <c r="BV5" s="446">
        <v>349889132</v>
      </c>
      <c r="BW5" s="447"/>
      <c r="BX5" s="447"/>
      <c r="BY5" s="447"/>
      <c r="BZ5" s="447"/>
      <c r="CA5" s="447"/>
      <c r="CB5" s="447"/>
      <c r="CC5" s="448"/>
      <c r="CD5" s="449" t="s">
        <v>90</v>
      </c>
      <c r="CE5" s="450"/>
      <c r="CF5" s="450"/>
      <c r="CG5" s="450"/>
      <c r="CH5" s="450"/>
      <c r="CI5" s="450"/>
      <c r="CJ5" s="450"/>
      <c r="CK5" s="450"/>
      <c r="CL5" s="450"/>
      <c r="CM5" s="450"/>
      <c r="CN5" s="450"/>
      <c r="CO5" s="450"/>
      <c r="CP5" s="450"/>
      <c r="CQ5" s="450"/>
      <c r="CR5" s="450"/>
      <c r="CS5" s="451"/>
      <c r="CT5" s="443">
        <v>97.7</v>
      </c>
      <c r="CU5" s="444"/>
      <c r="CV5" s="444"/>
      <c r="CW5" s="444"/>
      <c r="CX5" s="444"/>
      <c r="CY5" s="444"/>
      <c r="CZ5" s="444"/>
      <c r="DA5" s="445"/>
      <c r="DB5" s="443">
        <v>97.4</v>
      </c>
      <c r="DC5" s="444"/>
      <c r="DD5" s="444"/>
      <c r="DE5" s="444"/>
      <c r="DF5" s="444"/>
      <c r="DG5" s="444"/>
      <c r="DH5" s="444"/>
      <c r="DI5" s="445"/>
      <c r="DJ5" s="165"/>
      <c r="DK5" s="165"/>
      <c r="DL5" s="165"/>
      <c r="DM5" s="165"/>
      <c r="DN5" s="165"/>
      <c r="DO5" s="165"/>
    </row>
    <row r="6" spans="1:119" ht="18.75" customHeight="1">
      <c r="A6" s="166"/>
      <c r="B6" s="452" t="s">
        <v>91</v>
      </c>
      <c r="C6" s="453"/>
      <c r="D6" s="453"/>
      <c r="E6" s="454"/>
      <c r="F6" s="454"/>
      <c r="G6" s="454"/>
      <c r="H6" s="454"/>
      <c r="I6" s="454"/>
      <c r="J6" s="454"/>
      <c r="K6" s="454"/>
      <c r="L6" s="454" t="s">
        <v>92</v>
      </c>
      <c r="M6" s="454"/>
      <c r="N6" s="454"/>
      <c r="O6" s="454"/>
      <c r="P6" s="454"/>
      <c r="Q6" s="454"/>
      <c r="R6" s="458"/>
      <c r="S6" s="458"/>
      <c r="T6" s="458"/>
      <c r="U6" s="458"/>
      <c r="V6" s="459"/>
      <c r="W6" s="462" t="s">
        <v>93</v>
      </c>
      <c r="X6" s="463"/>
      <c r="Y6" s="463"/>
      <c r="Z6" s="463"/>
      <c r="AA6" s="463"/>
      <c r="AB6" s="453"/>
      <c r="AC6" s="466" t="s">
        <v>94</v>
      </c>
      <c r="AD6" s="467"/>
      <c r="AE6" s="467"/>
      <c r="AF6" s="467"/>
      <c r="AG6" s="467"/>
      <c r="AH6" s="467"/>
      <c r="AI6" s="467"/>
      <c r="AJ6" s="467"/>
      <c r="AK6" s="467"/>
      <c r="AL6" s="468"/>
      <c r="AM6" s="475" t="s">
        <v>95</v>
      </c>
      <c r="AN6" s="476"/>
      <c r="AO6" s="476"/>
      <c r="AP6" s="476"/>
      <c r="AQ6" s="476"/>
      <c r="AR6" s="476"/>
      <c r="AS6" s="476"/>
      <c r="AT6" s="477"/>
      <c r="AU6" s="478" t="s">
        <v>88</v>
      </c>
      <c r="AV6" s="479"/>
      <c r="AW6" s="479"/>
      <c r="AX6" s="479"/>
      <c r="AY6" s="480" t="s">
        <v>96</v>
      </c>
      <c r="AZ6" s="481"/>
      <c r="BA6" s="481"/>
      <c r="BB6" s="481"/>
      <c r="BC6" s="481"/>
      <c r="BD6" s="481"/>
      <c r="BE6" s="481"/>
      <c r="BF6" s="481"/>
      <c r="BG6" s="481"/>
      <c r="BH6" s="481"/>
      <c r="BI6" s="481"/>
      <c r="BJ6" s="481"/>
      <c r="BK6" s="481"/>
      <c r="BL6" s="481"/>
      <c r="BM6" s="482"/>
      <c r="BN6" s="446">
        <v>4434232</v>
      </c>
      <c r="BO6" s="447"/>
      <c r="BP6" s="447"/>
      <c r="BQ6" s="447"/>
      <c r="BR6" s="447"/>
      <c r="BS6" s="447"/>
      <c r="BT6" s="447"/>
      <c r="BU6" s="448"/>
      <c r="BV6" s="446">
        <v>3386821</v>
      </c>
      <c r="BW6" s="447"/>
      <c r="BX6" s="447"/>
      <c r="BY6" s="447"/>
      <c r="BZ6" s="447"/>
      <c r="CA6" s="447"/>
      <c r="CB6" s="447"/>
      <c r="CC6" s="448"/>
      <c r="CD6" s="449" t="s">
        <v>97</v>
      </c>
      <c r="CE6" s="450"/>
      <c r="CF6" s="450"/>
      <c r="CG6" s="450"/>
      <c r="CH6" s="450"/>
      <c r="CI6" s="450"/>
      <c r="CJ6" s="450"/>
      <c r="CK6" s="450"/>
      <c r="CL6" s="450"/>
      <c r="CM6" s="450"/>
      <c r="CN6" s="450"/>
      <c r="CO6" s="450"/>
      <c r="CP6" s="450"/>
      <c r="CQ6" s="450"/>
      <c r="CR6" s="450"/>
      <c r="CS6" s="451"/>
      <c r="CT6" s="483">
        <v>110.7</v>
      </c>
      <c r="CU6" s="484"/>
      <c r="CV6" s="484"/>
      <c r="CW6" s="484"/>
      <c r="CX6" s="484"/>
      <c r="CY6" s="484"/>
      <c r="CZ6" s="484"/>
      <c r="DA6" s="485"/>
      <c r="DB6" s="483">
        <v>108.6</v>
      </c>
      <c r="DC6" s="484"/>
      <c r="DD6" s="484"/>
      <c r="DE6" s="484"/>
      <c r="DF6" s="484"/>
      <c r="DG6" s="484"/>
      <c r="DH6" s="484"/>
      <c r="DI6" s="485"/>
      <c r="DJ6" s="165"/>
      <c r="DK6" s="165"/>
      <c r="DL6" s="165"/>
      <c r="DM6" s="165"/>
      <c r="DN6" s="165"/>
      <c r="DO6" s="165"/>
    </row>
    <row r="7" spans="1:119" ht="18.75" customHeight="1">
      <c r="A7" s="166"/>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98</v>
      </c>
      <c r="AN7" s="476"/>
      <c r="AO7" s="476"/>
      <c r="AP7" s="476"/>
      <c r="AQ7" s="476"/>
      <c r="AR7" s="476"/>
      <c r="AS7" s="476"/>
      <c r="AT7" s="477"/>
      <c r="AU7" s="478" t="s">
        <v>88</v>
      </c>
      <c r="AV7" s="479"/>
      <c r="AW7" s="479"/>
      <c r="AX7" s="479"/>
      <c r="AY7" s="480" t="s">
        <v>99</v>
      </c>
      <c r="AZ7" s="481"/>
      <c r="BA7" s="481"/>
      <c r="BB7" s="481"/>
      <c r="BC7" s="481"/>
      <c r="BD7" s="481"/>
      <c r="BE7" s="481"/>
      <c r="BF7" s="481"/>
      <c r="BG7" s="481"/>
      <c r="BH7" s="481"/>
      <c r="BI7" s="481"/>
      <c r="BJ7" s="481"/>
      <c r="BK7" s="481"/>
      <c r="BL7" s="481"/>
      <c r="BM7" s="482"/>
      <c r="BN7" s="446">
        <v>1892208</v>
      </c>
      <c r="BO7" s="447"/>
      <c r="BP7" s="447"/>
      <c r="BQ7" s="447"/>
      <c r="BR7" s="447"/>
      <c r="BS7" s="447"/>
      <c r="BT7" s="447"/>
      <c r="BU7" s="448"/>
      <c r="BV7" s="446">
        <v>993313</v>
      </c>
      <c r="BW7" s="447"/>
      <c r="BX7" s="447"/>
      <c r="BY7" s="447"/>
      <c r="BZ7" s="447"/>
      <c r="CA7" s="447"/>
      <c r="CB7" s="447"/>
      <c r="CC7" s="448"/>
      <c r="CD7" s="449" t="s">
        <v>100</v>
      </c>
      <c r="CE7" s="450"/>
      <c r="CF7" s="450"/>
      <c r="CG7" s="450"/>
      <c r="CH7" s="450"/>
      <c r="CI7" s="450"/>
      <c r="CJ7" s="450"/>
      <c r="CK7" s="450"/>
      <c r="CL7" s="450"/>
      <c r="CM7" s="450"/>
      <c r="CN7" s="450"/>
      <c r="CO7" s="450"/>
      <c r="CP7" s="450"/>
      <c r="CQ7" s="450"/>
      <c r="CR7" s="450"/>
      <c r="CS7" s="451"/>
      <c r="CT7" s="446">
        <v>218625580</v>
      </c>
      <c r="CU7" s="447"/>
      <c r="CV7" s="447"/>
      <c r="CW7" s="447"/>
      <c r="CX7" s="447"/>
      <c r="CY7" s="447"/>
      <c r="CZ7" s="447"/>
      <c r="DA7" s="448"/>
      <c r="DB7" s="446">
        <v>187910775</v>
      </c>
      <c r="DC7" s="447"/>
      <c r="DD7" s="447"/>
      <c r="DE7" s="447"/>
      <c r="DF7" s="447"/>
      <c r="DG7" s="447"/>
      <c r="DH7" s="447"/>
      <c r="DI7" s="448"/>
      <c r="DJ7" s="165"/>
      <c r="DK7" s="165"/>
      <c r="DL7" s="165"/>
      <c r="DM7" s="165"/>
      <c r="DN7" s="165"/>
      <c r="DO7" s="165"/>
    </row>
    <row r="8" spans="1:119" ht="18.75" customHeight="1" thickBot="1">
      <c r="A8" s="166"/>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101</v>
      </c>
      <c r="AN8" s="476"/>
      <c r="AO8" s="476"/>
      <c r="AP8" s="476"/>
      <c r="AQ8" s="476"/>
      <c r="AR8" s="476"/>
      <c r="AS8" s="476"/>
      <c r="AT8" s="477"/>
      <c r="AU8" s="478" t="s">
        <v>102</v>
      </c>
      <c r="AV8" s="479"/>
      <c r="AW8" s="479"/>
      <c r="AX8" s="479"/>
      <c r="AY8" s="480" t="s">
        <v>103</v>
      </c>
      <c r="AZ8" s="481"/>
      <c r="BA8" s="481"/>
      <c r="BB8" s="481"/>
      <c r="BC8" s="481"/>
      <c r="BD8" s="481"/>
      <c r="BE8" s="481"/>
      <c r="BF8" s="481"/>
      <c r="BG8" s="481"/>
      <c r="BH8" s="481"/>
      <c r="BI8" s="481"/>
      <c r="BJ8" s="481"/>
      <c r="BK8" s="481"/>
      <c r="BL8" s="481"/>
      <c r="BM8" s="482"/>
      <c r="BN8" s="446">
        <v>2542024</v>
      </c>
      <c r="BO8" s="447"/>
      <c r="BP8" s="447"/>
      <c r="BQ8" s="447"/>
      <c r="BR8" s="447"/>
      <c r="BS8" s="447"/>
      <c r="BT8" s="447"/>
      <c r="BU8" s="448"/>
      <c r="BV8" s="446">
        <v>2393508</v>
      </c>
      <c r="BW8" s="447"/>
      <c r="BX8" s="447"/>
      <c r="BY8" s="447"/>
      <c r="BZ8" s="447"/>
      <c r="CA8" s="447"/>
      <c r="CB8" s="447"/>
      <c r="CC8" s="448"/>
      <c r="CD8" s="449" t="s">
        <v>104</v>
      </c>
      <c r="CE8" s="450"/>
      <c r="CF8" s="450"/>
      <c r="CG8" s="450"/>
      <c r="CH8" s="450"/>
      <c r="CI8" s="450"/>
      <c r="CJ8" s="450"/>
      <c r="CK8" s="450"/>
      <c r="CL8" s="450"/>
      <c r="CM8" s="450"/>
      <c r="CN8" s="450"/>
      <c r="CO8" s="450"/>
      <c r="CP8" s="450"/>
      <c r="CQ8" s="450"/>
      <c r="CR8" s="450"/>
      <c r="CS8" s="451"/>
      <c r="CT8" s="486">
        <v>0.84</v>
      </c>
      <c r="CU8" s="487"/>
      <c r="CV8" s="487"/>
      <c r="CW8" s="487"/>
      <c r="CX8" s="487"/>
      <c r="CY8" s="487"/>
      <c r="CZ8" s="487"/>
      <c r="DA8" s="488"/>
      <c r="DB8" s="486">
        <v>0.85</v>
      </c>
      <c r="DC8" s="487"/>
      <c r="DD8" s="487"/>
      <c r="DE8" s="487"/>
      <c r="DF8" s="487"/>
      <c r="DG8" s="487"/>
      <c r="DH8" s="487"/>
      <c r="DI8" s="488"/>
      <c r="DJ8" s="165"/>
      <c r="DK8" s="165"/>
      <c r="DL8" s="165"/>
      <c r="DM8" s="165"/>
      <c r="DN8" s="165"/>
      <c r="DO8" s="165"/>
    </row>
    <row r="9" spans="1:119" ht="18.75" customHeight="1" thickBot="1">
      <c r="A9" s="166"/>
      <c r="B9" s="440" t="s">
        <v>105</v>
      </c>
      <c r="C9" s="441"/>
      <c r="D9" s="441"/>
      <c r="E9" s="441"/>
      <c r="F9" s="441"/>
      <c r="G9" s="441"/>
      <c r="H9" s="441"/>
      <c r="I9" s="441"/>
      <c r="J9" s="441"/>
      <c r="K9" s="489"/>
      <c r="L9" s="490" t="s">
        <v>106</v>
      </c>
      <c r="M9" s="491"/>
      <c r="N9" s="491"/>
      <c r="O9" s="491"/>
      <c r="P9" s="491"/>
      <c r="Q9" s="492"/>
      <c r="R9" s="493">
        <v>839310</v>
      </c>
      <c r="S9" s="494"/>
      <c r="T9" s="494"/>
      <c r="U9" s="494"/>
      <c r="V9" s="495"/>
      <c r="W9" s="403" t="s">
        <v>107</v>
      </c>
      <c r="X9" s="404"/>
      <c r="Y9" s="404"/>
      <c r="Z9" s="404"/>
      <c r="AA9" s="404"/>
      <c r="AB9" s="404"/>
      <c r="AC9" s="404"/>
      <c r="AD9" s="404"/>
      <c r="AE9" s="404"/>
      <c r="AF9" s="404"/>
      <c r="AG9" s="404"/>
      <c r="AH9" s="404"/>
      <c r="AI9" s="404"/>
      <c r="AJ9" s="404"/>
      <c r="AK9" s="404"/>
      <c r="AL9" s="405"/>
      <c r="AM9" s="475" t="s">
        <v>108</v>
      </c>
      <c r="AN9" s="476"/>
      <c r="AO9" s="476"/>
      <c r="AP9" s="476"/>
      <c r="AQ9" s="476"/>
      <c r="AR9" s="476"/>
      <c r="AS9" s="476"/>
      <c r="AT9" s="477"/>
      <c r="AU9" s="478" t="s">
        <v>88</v>
      </c>
      <c r="AV9" s="479"/>
      <c r="AW9" s="479"/>
      <c r="AX9" s="479"/>
      <c r="AY9" s="480" t="s">
        <v>109</v>
      </c>
      <c r="AZ9" s="481"/>
      <c r="BA9" s="481"/>
      <c r="BB9" s="481"/>
      <c r="BC9" s="481"/>
      <c r="BD9" s="481"/>
      <c r="BE9" s="481"/>
      <c r="BF9" s="481"/>
      <c r="BG9" s="481"/>
      <c r="BH9" s="481"/>
      <c r="BI9" s="481"/>
      <c r="BJ9" s="481"/>
      <c r="BK9" s="481"/>
      <c r="BL9" s="481"/>
      <c r="BM9" s="482"/>
      <c r="BN9" s="446">
        <v>148516</v>
      </c>
      <c r="BO9" s="447"/>
      <c r="BP9" s="447"/>
      <c r="BQ9" s="447"/>
      <c r="BR9" s="447"/>
      <c r="BS9" s="447"/>
      <c r="BT9" s="447"/>
      <c r="BU9" s="448"/>
      <c r="BV9" s="446">
        <v>281921</v>
      </c>
      <c r="BW9" s="447"/>
      <c r="BX9" s="447"/>
      <c r="BY9" s="447"/>
      <c r="BZ9" s="447"/>
      <c r="CA9" s="447"/>
      <c r="CB9" s="447"/>
      <c r="CC9" s="448"/>
      <c r="CD9" s="449" t="s">
        <v>110</v>
      </c>
      <c r="CE9" s="450"/>
      <c r="CF9" s="450"/>
      <c r="CG9" s="450"/>
      <c r="CH9" s="450"/>
      <c r="CI9" s="450"/>
      <c r="CJ9" s="450"/>
      <c r="CK9" s="450"/>
      <c r="CL9" s="450"/>
      <c r="CM9" s="450"/>
      <c r="CN9" s="450"/>
      <c r="CO9" s="450"/>
      <c r="CP9" s="450"/>
      <c r="CQ9" s="450"/>
      <c r="CR9" s="450"/>
      <c r="CS9" s="451"/>
      <c r="CT9" s="443">
        <v>14</v>
      </c>
      <c r="CU9" s="444"/>
      <c r="CV9" s="444"/>
      <c r="CW9" s="444"/>
      <c r="CX9" s="444"/>
      <c r="CY9" s="444"/>
      <c r="CZ9" s="444"/>
      <c r="DA9" s="445"/>
      <c r="DB9" s="443">
        <v>16.100000000000001</v>
      </c>
      <c r="DC9" s="444"/>
      <c r="DD9" s="444"/>
      <c r="DE9" s="444"/>
      <c r="DF9" s="444"/>
      <c r="DG9" s="444"/>
      <c r="DH9" s="444"/>
      <c r="DI9" s="445"/>
      <c r="DJ9" s="165"/>
      <c r="DK9" s="165"/>
      <c r="DL9" s="165"/>
      <c r="DM9" s="165"/>
      <c r="DN9" s="165"/>
      <c r="DO9" s="165"/>
    </row>
    <row r="10" spans="1:119" ht="18.75" customHeight="1" thickBot="1">
      <c r="A10" s="166"/>
      <c r="B10" s="440"/>
      <c r="C10" s="441"/>
      <c r="D10" s="441"/>
      <c r="E10" s="441"/>
      <c r="F10" s="441"/>
      <c r="G10" s="441"/>
      <c r="H10" s="441"/>
      <c r="I10" s="441"/>
      <c r="J10" s="441"/>
      <c r="K10" s="489"/>
      <c r="L10" s="496" t="s">
        <v>111</v>
      </c>
      <c r="M10" s="476"/>
      <c r="N10" s="476"/>
      <c r="O10" s="476"/>
      <c r="P10" s="476"/>
      <c r="Q10" s="477"/>
      <c r="R10" s="497">
        <v>841966</v>
      </c>
      <c r="S10" s="498"/>
      <c r="T10" s="498"/>
      <c r="U10" s="498"/>
      <c r="V10" s="499"/>
      <c r="W10" s="434"/>
      <c r="X10" s="435"/>
      <c r="Y10" s="435"/>
      <c r="Z10" s="435"/>
      <c r="AA10" s="435"/>
      <c r="AB10" s="435"/>
      <c r="AC10" s="435"/>
      <c r="AD10" s="435"/>
      <c r="AE10" s="435"/>
      <c r="AF10" s="435"/>
      <c r="AG10" s="435"/>
      <c r="AH10" s="435"/>
      <c r="AI10" s="435"/>
      <c r="AJ10" s="435"/>
      <c r="AK10" s="435"/>
      <c r="AL10" s="438"/>
      <c r="AM10" s="475" t="s">
        <v>112</v>
      </c>
      <c r="AN10" s="476"/>
      <c r="AO10" s="476"/>
      <c r="AP10" s="476"/>
      <c r="AQ10" s="476"/>
      <c r="AR10" s="476"/>
      <c r="AS10" s="476"/>
      <c r="AT10" s="477"/>
      <c r="AU10" s="478" t="s">
        <v>88</v>
      </c>
      <c r="AV10" s="479"/>
      <c r="AW10" s="479"/>
      <c r="AX10" s="479"/>
      <c r="AY10" s="480" t="s">
        <v>113</v>
      </c>
      <c r="AZ10" s="481"/>
      <c r="BA10" s="481"/>
      <c r="BB10" s="481"/>
      <c r="BC10" s="481"/>
      <c r="BD10" s="481"/>
      <c r="BE10" s="481"/>
      <c r="BF10" s="481"/>
      <c r="BG10" s="481"/>
      <c r="BH10" s="481"/>
      <c r="BI10" s="481"/>
      <c r="BJ10" s="481"/>
      <c r="BK10" s="481"/>
      <c r="BL10" s="481"/>
      <c r="BM10" s="482"/>
      <c r="BN10" s="446">
        <v>2000</v>
      </c>
      <c r="BO10" s="447"/>
      <c r="BP10" s="447"/>
      <c r="BQ10" s="447"/>
      <c r="BR10" s="447"/>
      <c r="BS10" s="447"/>
      <c r="BT10" s="447"/>
      <c r="BU10" s="448"/>
      <c r="BV10" s="446">
        <v>3500</v>
      </c>
      <c r="BW10" s="447"/>
      <c r="BX10" s="447"/>
      <c r="BY10" s="447"/>
      <c r="BZ10" s="447"/>
      <c r="CA10" s="447"/>
      <c r="CB10" s="447"/>
      <c r="CC10" s="448"/>
      <c r="CD10" s="170" t="s">
        <v>114</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440"/>
      <c r="C11" s="441"/>
      <c r="D11" s="441"/>
      <c r="E11" s="441"/>
      <c r="F11" s="441"/>
      <c r="G11" s="441"/>
      <c r="H11" s="441"/>
      <c r="I11" s="441"/>
      <c r="J11" s="441"/>
      <c r="K11" s="489"/>
      <c r="L11" s="500" t="s">
        <v>115</v>
      </c>
      <c r="M11" s="501"/>
      <c r="N11" s="501"/>
      <c r="O11" s="501"/>
      <c r="P11" s="501"/>
      <c r="Q11" s="502"/>
      <c r="R11" s="503" t="s">
        <v>116</v>
      </c>
      <c r="S11" s="504"/>
      <c r="T11" s="504"/>
      <c r="U11" s="504"/>
      <c r="V11" s="505"/>
      <c r="W11" s="434"/>
      <c r="X11" s="435"/>
      <c r="Y11" s="435"/>
      <c r="Z11" s="435"/>
      <c r="AA11" s="435"/>
      <c r="AB11" s="435"/>
      <c r="AC11" s="435"/>
      <c r="AD11" s="435"/>
      <c r="AE11" s="435"/>
      <c r="AF11" s="435"/>
      <c r="AG11" s="435"/>
      <c r="AH11" s="435"/>
      <c r="AI11" s="435"/>
      <c r="AJ11" s="435"/>
      <c r="AK11" s="435"/>
      <c r="AL11" s="438"/>
      <c r="AM11" s="475" t="s">
        <v>117</v>
      </c>
      <c r="AN11" s="476"/>
      <c r="AO11" s="476"/>
      <c r="AP11" s="476"/>
      <c r="AQ11" s="476"/>
      <c r="AR11" s="476"/>
      <c r="AS11" s="476"/>
      <c r="AT11" s="477"/>
      <c r="AU11" s="478" t="s">
        <v>118</v>
      </c>
      <c r="AV11" s="479"/>
      <c r="AW11" s="479"/>
      <c r="AX11" s="479"/>
      <c r="AY11" s="480" t="s">
        <v>119</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1739</v>
      </c>
      <c r="BW11" s="447"/>
      <c r="BX11" s="447"/>
      <c r="BY11" s="447"/>
      <c r="BZ11" s="447"/>
      <c r="CA11" s="447"/>
      <c r="CB11" s="447"/>
      <c r="CC11" s="448"/>
      <c r="CD11" s="449" t="s">
        <v>120</v>
      </c>
      <c r="CE11" s="450"/>
      <c r="CF11" s="450"/>
      <c r="CG11" s="450"/>
      <c r="CH11" s="450"/>
      <c r="CI11" s="450"/>
      <c r="CJ11" s="450"/>
      <c r="CK11" s="450"/>
      <c r="CL11" s="450"/>
      <c r="CM11" s="450"/>
      <c r="CN11" s="450"/>
      <c r="CO11" s="450"/>
      <c r="CP11" s="450"/>
      <c r="CQ11" s="450"/>
      <c r="CR11" s="450"/>
      <c r="CS11" s="451"/>
      <c r="CT11" s="486" t="s">
        <v>121</v>
      </c>
      <c r="CU11" s="487"/>
      <c r="CV11" s="487"/>
      <c r="CW11" s="487"/>
      <c r="CX11" s="487"/>
      <c r="CY11" s="487"/>
      <c r="CZ11" s="487"/>
      <c r="DA11" s="488"/>
      <c r="DB11" s="486" t="s">
        <v>121</v>
      </c>
      <c r="DC11" s="487"/>
      <c r="DD11" s="487"/>
      <c r="DE11" s="487"/>
      <c r="DF11" s="487"/>
      <c r="DG11" s="487"/>
      <c r="DH11" s="487"/>
      <c r="DI11" s="488"/>
      <c r="DJ11" s="165"/>
      <c r="DK11" s="165"/>
      <c r="DL11" s="165"/>
      <c r="DM11" s="165"/>
      <c r="DN11" s="165"/>
      <c r="DO11" s="165"/>
    </row>
    <row r="12" spans="1:119" ht="18.75" customHeight="1">
      <c r="A12" s="166"/>
      <c r="B12" s="506" t="s">
        <v>122</v>
      </c>
      <c r="C12" s="507"/>
      <c r="D12" s="507"/>
      <c r="E12" s="507"/>
      <c r="F12" s="507"/>
      <c r="G12" s="507"/>
      <c r="H12" s="507"/>
      <c r="I12" s="507"/>
      <c r="J12" s="507"/>
      <c r="K12" s="508"/>
      <c r="L12" s="515" t="s">
        <v>123</v>
      </c>
      <c r="M12" s="516"/>
      <c r="N12" s="516"/>
      <c r="O12" s="516"/>
      <c r="P12" s="516"/>
      <c r="Q12" s="517"/>
      <c r="R12" s="518">
        <v>840622</v>
      </c>
      <c r="S12" s="519"/>
      <c r="T12" s="519"/>
      <c r="U12" s="519"/>
      <c r="V12" s="520"/>
      <c r="W12" s="521" t="s">
        <v>1</v>
      </c>
      <c r="X12" s="479"/>
      <c r="Y12" s="479"/>
      <c r="Z12" s="479"/>
      <c r="AA12" s="479"/>
      <c r="AB12" s="522"/>
      <c r="AC12" s="478" t="s">
        <v>124</v>
      </c>
      <c r="AD12" s="479"/>
      <c r="AE12" s="479"/>
      <c r="AF12" s="479"/>
      <c r="AG12" s="522"/>
      <c r="AH12" s="478" t="s">
        <v>125</v>
      </c>
      <c r="AI12" s="479"/>
      <c r="AJ12" s="479"/>
      <c r="AK12" s="479"/>
      <c r="AL12" s="523"/>
      <c r="AM12" s="475" t="s">
        <v>126</v>
      </c>
      <c r="AN12" s="476"/>
      <c r="AO12" s="476"/>
      <c r="AP12" s="476"/>
      <c r="AQ12" s="476"/>
      <c r="AR12" s="476"/>
      <c r="AS12" s="476"/>
      <c r="AT12" s="477"/>
      <c r="AU12" s="478" t="s">
        <v>127</v>
      </c>
      <c r="AV12" s="479"/>
      <c r="AW12" s="479"/>
      <c r="AX12" s="479"/>
      <c r="AY12" s="480" t="s">
        <v>128</v>
      </c>
      <c r="AZ12" s="481"/>
      <c r="BA12" s="481"/>
      <c r="BB12" s="481"/>
      <c r="BC12" s="481"/>
      <c r="BD12" s="481"/>
      <c r="BE12" s="481"/>
      <c r="BF12" s="481"/>
      <c r="BG12" s="481"/>
      <c r="BH12" s="481"/>
      <c r="BI12" s="481"/>
      <c r="BJ12" s="481"/>
      <c r="BK12" s="481"/>
      <c r="BL12" s="481"/>
      <c r="BM12" s="482"/>
      <c r="BN12" s="446">
        <v>0</v>
      </c>
      <c r="BO12" s="447"/>
      <c r="BP12" s="447"/>
      <c r="BQ12" s="447"/>
      <c r="BR12" s="447"/>
      <c r="BS12" s="447"/>
      <c r="BT12" s="447"/>
      <c r="BU12" s="448"/>
      <c r="BV12" s="446">
        <v>0</v>
      </c>
      <c r="BW12" s="447"/>
      <c r="BX12" s="447"/>
      <c r="BY12" s="447"/>
      <c r="BZ12" s="447"/>
      <c r="CA12" s="447"/>
      <c r="CB12" s="447"/>
      <c r="CC12" s="448"/>
      <c r="CD12" s="449" t="s">
        <v>129</v>
      </c>
      <c r="CE12" s="450"/>
      <c r="CF12" s="450"/>
      <c r="CG12" s="450"/>
      <c r="CH12" s="450"/>
      <c r="CI12" s="450"/>
      <c r="CJ12" s="450"/>
      <c r="CK12" s="450"/>
      <c r="CL12" s="450"/>
      <c r="CM12" s="450"/>
      <c r="CN12" s="450"/>
      <c r="CO12" s="450"/>
      <c r="CP12" s="450"/>
      <c r="CQ12" s="450"/>
      <c r="CR12" s="450"/>
      <c r="CS12" s="451"/>
      <c r="CT12" s="486" t="s">
        <v>130</v>
      </c>
      <c r="CU12" s="487"/>
      <c r="CV12" s="487"/>
      <c r="CW12" s="487"/>
      <c r="CX12" s="487"/>
      <c r="CY12" s="487"/>
      <c r="CZ12" s="487"/>
      <c r="DA12" s="488"/>
      <c r="DB12" s="486" t="s">
        <v>131</v>
      </c>
      <c r="DC12" s="487"/>
      <c r="DD12" s="487"/>
      <c r="DE12" s="487"/>
      <c r="DF12" s="487"/>
      <c r="DG12" s="487"/>
      <c r="DH12" s="487"/>
      <c r="DI12" s="488"/>
      <c r="DJ12" s="165"/>
      <c r="DK12" s="165"/>
      <c r="DL12" s="165"/>
      <c r="DM12" s="165"/>
      <c r="DN12" s="165"/>
      <c r="DO12" s="165"/>
    </row>
    <row r="13" spans="1:119" ht="18.75" customHeight="1">
      <c r="A13" s="166"/>
      <c r="B13" s="509"/>
      <c r="C13" s="510"/>
      <c r="D13" s="510"/>
      <c r="E13" s="510"/>
      <c r="F13" s="510"/>
      <c r="G13" s="510"/>
      <c r="H13" s="510"/>
      <c r="I13" s="510"/>
      <c r="J13" s="510"/>
      <c r="K13" s="511"/>
      <c r="L13" s="176"/>
      <c r="M13" s="534" t="s">
        <v>132</v>
      </c>
      <c r="N13" s="535"/>
      <c r="O13" s="535"/>
      <c r="P13" s="535"/>
      <c r="Q13" s="536"/>
      <c r="R13" s="527">
        <v>827324</v>
      </c>
      <c r="S13" s="528"/>
      <c r="T13" s="528"/>
      <c r="U13" s="528"/>
      <c r="V13" s="529"/>
      <c r="W13" s="462" t="s">
        <v>133</v>
      </c>
      <c r="X13" s="463"/>
      <c r="Y13" s="463"/>
      <c r="Z13" s="463"/>
      <c r="AA13" s="463"/>
      <c r="AB13" s="453"/>
      <c r="AC13" s="497">
        <v>1738</v>
      </c>
      <c r="AD13" s="498"/>
      <c r="AE13" s="498"/>
      <c r="AF13" s="498"/>
      <c r="AG13" s="537"/>
      <c r="AH13" s="497">
        <v>1728</v>
      </c>
      <c r="AI13" s="498"/>
      <c r="AJ13" s="498"/>
      <c r="AK13" s="498"/>
      <c r="AL13" s="499"/>
      <c r="AM13" s="475" t="s">
        <v>134</v>
      </c>
      <c r="AN13" s="476"/>
      <c r="AO13" s="476"/>
      <c r="AP13" s="476"/>
      <c r="AQ13" s="476"/>
      <c r="AR13" s="476"/>
      <c r="AS13" s="476"/>
      <c r="AT13" s="477"/>
      <c r="AU13" s="478" t="s">
        <v>102</v>
      </c>
      <c r="AV13" s="479"/>
      <c r="AW13" s="479"/>
      <c r="AX13" s="479"/>
      <c r="AY13" s="480" t="s">
        <v>135</v>
      </c>
      <c r="AZ13" s="481"/>
      <c r="BA13" s="481"/>
      <c r="BB13" s="481"/>
      <c r="BC13" s="481"/>
      <c r="BD13" s="481"/>
      <c r="BE13" s="481"/>
      <c r="BF13" s="481"/>
      <c r="BG13" s="481"/>
      <c r="BH13" s="481"/>
      <c r="BI13" s="481"/>
      <c r="BJ13" s="481"/>
      <c r="BK13" s="481"/>
      <c r="BL13" s="481"/>
      <c r="BM13" s="482"/>
      <c r="BN13" s="446">
        <v>150516</v>
      </c>
      <c r="BO13" s="447"/>
      <c r="BP13" s="447"/>
      <c r="BQ13" s="447"/>
      <c r="BR13" s="447"/>
      <c r="BS13" s="447"/>
      <c r="BT13" s="447"/>
      <c r="BU13" s="448"/>
      <c r="BV13" s="446">
        <v>287160</v>
      </c>
      <c r="BW13" s="447"/>
      <c r="BX13" s="447"/>
      <c r="BY13" s="447"/>
      <c r="BZ13" s="447"/>
      <c r="CA13" s="447"/>
      <c r="CB13" s="447"/>
      <c r="CC13" s="448"/>
      <c r="CD13" s="449" t="s">
        <v>136</v>
      </c>
      <c r="CE13" s="450"/>
      <c r="CF13" s="450"/>
      <c r="CG13" s="450"/>
      <c r="CH13" s="450"/>
      <c r="CI13" s="450"/>
      <c r="CJ13" s="450"/>
      <c r="CK13" s="450"/>
      <c r="CL13" s="450"/>
      <c r="CM13" s="450"/>
      <c r="CN13" s="450"/>
      <c r="CO13" s="450"/>
      <c r="CP13" s="450"/>
      <c r="CQ13" s="450"/>
      <c r="CR13" s="450"/>
      <c r="CS13" s="451"/>
      <c r="CT13" s="443">
        <v>5.6</v>
      </c>
      <c r="CU13" s="444"/>
      <c r="CV13" s="444"/>
      <c r="CW13" s="444"/>
      <c r="CX13" s="444"/>
      <c r="CY13" s="444"/>
      <c r="CZ13" s="444"/>
      <c r="DA13" s="445"/>
      <c r="DB13" s="443">
        <v>5.7</v>
      </c>
      <c r="DC13" s="444"/>
      <c r="DD13" s="444"/>
      <c r="DE13" s="444"/>
      <c r="DF13" s="444"/>
      <c r="DG13" s="444"/>
      <c r="DH13" s="444"/>
      <c r="DI13" s="445"/>
      <c r="DJ13" s="165"/>
      <c r="DK13" s="165"/>
      <c r="DL13" s="165"/>
      <c r="DM13" s="165"/>
      <c r="DN13" s="165"/>
      <c r="DO13" s="165"/>
    </row>
    <row r="14" spans="1:119" ht="18.75" customHeight="1" thickBot="1">
      <c r="A14" s="166"/>
      <c r="B14" s="509"/>
      <c r="C14" s="510"/>
      <c r="D14" s="510"/>
      <c r="E14" s="510"/>
      <c r="F14" s="510"/>
      <c r="G14" s="510"/>
      <c r="H14" s="510"/>
      <c r="I14" s="510"/>
      <c r="J14" s="510"/>
      <c r="K14" s="511"/>
      <c r="L14" s="524" t="s">
        <v>137</v>
      </c>
      <c r="M14" s="525"/>
      <c r="N14" s="525"/>
      <c r="O14" s="525"/>
      <c r="P14" s="525"/>
      <c r="Q14" s="526"/>
      <c r="R14" s="527">
        <v>844030</v>
      </c>
      <c r="S14" s="528"/>
      <c r="T14" s="528"/>
      <c r="U14" s="528"/>
      <c r="V14" s="529"/>
      <c r="W14" s="436"/>
      <c r="X14" s="437"/>
      <c r="Y14" s="437"/>
      <c r="Z14" s="437"/>
      <c r="AA14" s="437"/>
      <c r="AB14" s="426"/>
      <c r="AC14" s="530">
        <v>0.5</v>
      </c>
      <c r="AD14" s="531"/>
      <c r="AE14" s="531"/>
      <c r="AF14" s="531"/>
      <c r="AG14" s="532"/>
      <c r="AH14" s="530">
        <v>0.5</v>
      </c>
      <c r="AI14" s="531"/>
      <c r="AJ14" s="531"/>
      <c r="AK14" s="531"/>
      <c r="AL14" s="533"/>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38" t="s">
        <v>138</v>
      </c>
      <c r="CE14" s="539"/>
      <c r="CF14" s="539"/>
      <c r="CG14" s="539"/>
      <c r="CH14" s="539"/>
      <c r="CI14" s="539"/>
      <c r="CJ14" s="539"/>
      <c r="CK14" s="539"/>
      <c r="CL14" s="539"/>
      <c r="CM14" s="539"/>
      <c r="CN14" s="539"/>
      <c r="CO14" s="539"/>
      <c r="CP14" s="539"/>
      <c r="CQ14" s="539"/>
      <c r="CR14" s="539"/>
      <c r="CS14" s="540"/>
      <c r="CT14" s="541">
        <v>22.9</v>
      </c>
      <c r="CU14" s="542"/>
      <c r="CV14" s="542"/>
      <c r="CW14" s="542"/>
      <c r="CX14" s="542"/>
      <c r="CY14" s="542"/>
      <c r="CZ14" s="542"/>
      <c r="DA14" s="543"/>
      <c r="DB14" s="541">
        <v>17.5</v>
      </c>
      <c r="DC14" s="542"/>
      <c r="DD14" s="542"/>
      <c r="DE14" s="542"/>
      <c r="DF14" s="542"/>
      <c r="DG14" s="542"/>
      <c r="DH14" s="542"/>
      <c r="DI14" s="543"/>
      <c r="DJ14" s="165"/>
      <c r="DK14" s="165"/>
      <c r="DL14" s="165"/>
      <c r="DM14" s="165"/>
      <c r="DN14" s="165"/>
      <c r="DO14" s="165"/>
    </row>
    <row r="15" spans="1:119" ht="18.75" customHeight="1">
      <c r="A15" s="166"/>
      <c r="B15" s="509"/>
      <c r="C15" s="510"/>
      <c r="D15" s="510"/>
      <c r="E15" s="510"/>
      <c r="F15" s="510"/>
      <c r="G15" s="510"/>
      <c r="H15" s="510"/>
      <c r="I15" s="510"/>
      <c r="J15" s="510"/>
      <c r="K15" s="511"/>
      <c r="L15" s="176"/>
      <c r="M15" s="534" t="s">
        <v>139</v>
      </c>
      <c r="N15" s="535"/>
      <c r="O15" s="535"/>
      <c r="P15" s="535"/>
      <c r="Q15" s="536"/>
      <c r="R15" s="527">
        <v>831261</v>
      </c>
      <c r="S15" s="528"/>
      <c r="T15" s="528"/>
      <c r="U15" s="528"/>
      <c r="V15" s="529"/>
      <c r="W15" s="462" t="s">
        <v>140</v>
      </c>
      <c r="X15" s="463"/>
      <c r="Y15" s="463"/>
      <c r="Z15" s="463"/>
      <c r="AA15" s="463"/>
      <c r="AB15" s="453"/>
      <c r="AC15" s="497">
        <v>82811</v>
      </c>
      <c r="AD15" s="498"/>
      <c r="AE15" s="498"/>
      <c r="AF15" s="498"/>
      <c r="AG15" s="537"/>
      <c r="AH15" s="497">
        <v>81757</v>
      </c>
      <c r="AI15" s="498"/>
      <c r="AJ15" s="498"/>
      <c r="AK15" s="498"/>
      <c r="AL15" s="499"/>
      <c r="AM15" s="475"/>
      <c r="AN15" s="476"/>
      <c r="AO15" s="476"/>
      <c r="AP15" s="476"/>
      <c r="AQ15" s="476"/>
      <c r="AR15" s="476"/>
      <c r="AS15" s="476"/>
      <c r="AT15" s="477"/>
      <c r="AU15" s="478"/>
      <c r="AV15" s="479"/>
      <c r="AW15" s="479"/>
      <c r="AX15" s="479"/>
      <c r="AY15" s="406" t="s">
        <v>141</v>
      </c>
      <c r="AZ15" s="407"/>
      <c r="BA15" s="407"/>
      <c r="BB15" s="407"/>
      <c r="BC15" s="407"/>
      <c r="BD15" s="407"/>
      <c r="BE15" s="407"/>
      <c r="BF15" s="407"/>
      <c r="BG15" s="407"/>
      <c r="BH15" s="407"/>
      <c r="BI15" s="407"/>
      <c r="BJ15" s="407"/>
      <c r="BK15" s="407"/>
      <c r="BL15" s="407"/>
      <c r="BM15" s="408"/>
      <c r="BN15" s="409">
        <v>129886465</v>
      </c>
      <c r="BO15" s="410"/>
      <c r="BP15" s="410"/>
      <c r="BQ15" s="410"/>
      <c r="BR15" s="410"/>
      <c r="BS15" s="410"/>
      <c r="BT15" s="410"/>
      <c r="BU15" s="411"/>
      <c r="BV15" s="409">
        <v>116013388</v>
      </c>
      <c r="BW15" s="410"/>
      <c r="BX15" s="410"/>
      <c r="BY15" s="410"/>
      <c r="BZ15" s="410"/>
      <c r="CA15" s="410"/>
      <c r="CB15" s="410"/>
      <c r="CC15" s="411"/>
      <c r="CD15" s="544" t="s">
        <v>142</v>
      </c>
      <c r="CE15" s="545"/>
      <c r="CF15" s="545"/>
      <c r="CG15" s="545"/>
      <c r="CH15" s="545"/>
      <c r="CI15" s="545"/>
      <c r="CJ15" s="545"/>
      <c r="CK15" s="545"/>
      <c r="CL15" s="545"/>
      <c r="CM15" s="545"/>
      <c r="CN15" s="545"/>
      <c r="CO15" s="545"/>
      <c r="CP15" s="545"/>
      <c r="CQ15" s="545"/>
      <c r="CR15" s="545"/>
      <c r="CS15" s="546"/>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09"/>
      <c r="C16" s="510"/>
      <c r="D16" s="510"/>
      <c r="E16" s="510"/>
      <c r="F16" s="510"/>
      <c r="G16" s="510"/>
      <c r="H16" s="510"/>
      <c r="I16" s="510"/>
      <c r="J16" s="510"/>
      <c r="K16" s="511"/>
      <c r="L16" s="524" t="s">
        <v>143</v>
      </c>
      <c r="M16" s="555"/>
      <c r="N16" s="555"/>
      <c r="O16" s="555"/>
      <c r="P16" s="555"/>
      <c r="Q16" s="556"/>
      <c r="R16" s="547" t="s">
        <v>144</v>
      </c>
      <c r="S16" s="548"/>
      <c r="T16" s="548"/>
      <c r="U16" s="548"/>
      <c r="V16" s="549"/>
      <c r="W16" s="436"/>
      <c r="X16" s="437"/>
      <c r="Y16" s="437"/>
      <c r="Z16" s="437"/>
      <c r="AA16" s="437"/>
      <c r="AB16" s="426"/>
      <c r="AC16" s="530">
        <v>24.4</v>
      </c>
      <c r="AD16" s="531"/>
      <c r="AE16" s="531"/>
      <c r="AF16" s="531"/>
      <c r="AG16" s="532"/>
      <c r="AH16" s="530">
        <v>24.7</v>
      </c>
      <c r="AI16" s="531"/>
      <c r="AJ16" s="531"/>
      <c r="AK16" s="531"/>
      <c r="AL16" s="533"/>
      <c r="AM16" s="475"/>
      <c r="AN16" s="476"/>
      <c r="AO16" s="476"/>
      <c r="AP16" s="476"/>
      <c r="AQ16" s="476"/>
      <c r="AR16" s="476"/>
      <c r="AS16" s="476"/>
      <c r="AT16" s="477"/>
      <c r="AU16" s="478"/>
      <c r="AV16" s="479"/>
      <c r="AW16" s="479"/>
      <c r="AX16" s="479"/>
      <c r="AY16" s="480" t="s">
        <v>145</v>
      </c>
      <c r="AZ16" s="481"/>
      <c r="BA16" s="481"/>
      <c r="BB16" s="481"/>
      <c r="BC16" s="481"/>
      <c r="BD16" s="481"/>
      <c r="BE16" s="481"/>
      <c r="BF16" s="481"/>
      <c r="BG16" s="481"/>
      <c r="BH16" s="481"/>
      <c r="BI16" s="481"/>
      <c r="BJ16" s="481"/>
      <c r="BK16" s="481"/>
      <c r="BL16" s="481"/>
      <c r="BM16" s="482"/>
      <c r="BN16" s="446">
        <v>158669841</v>
      </c>
      <c r="BO16" s="447"/>
      <c r="BP16" s="447"/>
      <c r="BQ16" s="447"/>
      <c r="BR16" s="447"/>
      <c r="BS16" s="447"/>
      <c r="BT16" s="447"/>
      <c r="BU16" s="448"/>
      <c r="BV16" s="446">
        <v>134860636</v>
      </c>
      <c r="BW16" s="447"/>
      <c r="BX16" s="447"/>
      <c r="BY16" s="447"/>
      <c r="BZ16" s="447"/>
      <c r="CA16" s="447"/>
      <c r="CB16" s="447"/>
      <c r="CC16" s="448"/>
      <c r="CD16" s="180"/>
      <c r="CE16" s="553"/>
      <c r="CF16" s="553"/>
      <c r="CG16" s="553"/>
      <c r="CH16" s="553"/>
      <c r="CI16" s="553"/>
      <c r="CJ16" s="553"/>
      <c r="CK16" s="553"/>
      <c r="CL16" s="553"/>
      <c r="CM16" s="553"/>
      <c r="CN16" s="553"/>
      <c r="CO16" s="553"/>
      <c r="CP16" s="553"/>
      <c r="CQ16" s="553"/>
      <c r="CR16" s="553"/>
      <c r="CS16" s="554"/>
      <c r="CT16" s="443"/>
      <c r="CU16" s="444"/>
      <c r="CV16" s="444"/>
      <c r="CW16" s="444"/>
      <c r="CX16" s="444"/>
      <c r="CY16" s="444"/>
      <c r="CZ16" s="444"/>
      <c r="DA16" s="445"/>
      <c r="DB16" s="443"/>
      <c r="DC16" s="444"/>
      <c r="DD16" s="444"/>
      <c r="DE16" s="444"/>
      <c r="DF16" s="444"/>
      <c r="DG16" s="444"/>
      <c r="DH16" s="444"/>
      <c r="DI16" s="445"/>
      <c r="DJ16" s="165"/>
      <c r="DK16" s="165"/>
      <c r="DL16" s="165"/>
      <c r="DM16" s="165"/>
      <c r="DN16" s="165"/>
      <c r="DO16" s="165"/>
    </row>
    <row r="17" spans="1:119" ht="18.75" customHeight="1" thickBot="1">
      <c r="A17" s="166"/>
      <c r="B17" s="512"/>
      <c r="C17" s="513"/>
      <c r="D17" s="513"/>
      <c r="E17" s="513"/>
      <c r="F17" s="513"/>
      <c r="G17" s="513"/>
      <c r="H17" s="513"/>
      <c r="I17" s="513"/>
      <c r="J17" s="513"/>
      <c r="K17" s="514"/>
      <c r="L17" s="181"/>
      <c r="M17" s="550" t="s">
        <v>146</v>
      </c>
      <c r="N17" s="551"/>
      <c r="O17" s="551"/>
      <c r="P17" s="551"/>
      <c r="Q17" s="552"/>
      <c r="R17" s="547" t="s">
        <v>147</v>
      </c>
      <c r="S17" s="548"/>
      <c r="T17" s="548"/>
      <c r="U17" s="548"/>
      <c r="V17" s="549"/>
      <c r="W17" s="462" t="s">
        <v>148</v>
      </c>
      <c r="X17" s="463"/>
      <c r="Y17" s="463"/>
      <c r="Z17" s="463"/>
      <c r="AA17" s="463"/>
      <c r="AB17" s="453"/>
      <c r="AC17" s="497">
        <v>255315</v>
      </c>
      <c r="AD17" s="498"/>
      <c r="AE17" s="498"/>
      <c r="AF17" s="498"/>
      <c r="AG17" s="537"/>
      <c r="AH17" s="497">
        <v>247212</v>
      </c>
      <c r="AI17" s="498"/>
      <c r="AJ17" s="498"/>
      <c r="AK17" s="498"/>
      <c r="AL17" s="499"/>
      <c r="AM17" s="475"/>
      <c r="AN17" s="476"/>
      <c r="AO17" s="476"/>
      <c r="AP17" s="476"/>
      <c r="AQ17" s="476"/>
      <c r="AR17" s="476"/>
      <c r="AS17" s="476"/>
      <c r="AT17" s="477"/>
      <c r="AU17" s="478"/>
      <c r="AV17" s="479"/>
      <c r="AW17" s="479"/>
      <c r="AX17" s="479"/>
      <c r="AY17" s="480" t="s">
        <v>149</v>
      </c>
      <c r="AZ17" s="481"/>
      <c r="BA17" s="481"/>
      <c r="BB17" s="481"/>
      <c r="BC17" s="481"/>
      <c r="BD17" s="481"/>
      <c r="BE17" s="481"/>
      <c r="BF17" s="481"/>
      <c r="BG17" s="481"/>
      <c r="BH17" s="481"/>
      <c r="BI17" s="481"/>
      <c r="BJ17" s="481"/>
      <c r="BK17" s="481"/>
      <c r="BL17" s="481"/>
      <c r="BM17" s="482"/>
      <c r="BN17" s="446">
        <v>163560926</v>
      </c>
      <c r="BO17" s="447"/>
      <c r="BP17" s="447"/>
      <c r="BQ17" s="447"/>
      <c r="BR17" s="447"/>
      <c r="BS17" s="447"/>
      <c r="BT17" s="447"/>
      <c r="BU17" s="448"/>
      <c r="BV17" s="446">
        <v>149769130</v>
      </c>
      <c r="BW17" s="447"/>
      <c r="BX17" s="447"/>
      <c r="BY17" s="447"/>
      <c r="BZ17" s="447"/>
      <c r="CA17" s="447"/>
      <c r="CB17" s="447"/>
      <c r="CC17" s="448"/>
      <c r="CD17" s="180"/>
      <c r="CE17" s="553"/>
      <c r="CF17" s="553"/>
      <c r="CG17" s="553"/>
      <c r="CH17" s="553"/>
      <c r="CI17" s="553"/>
      <c r="CJ17" s="553"/>
      <c r="CK17" s="553"/>
      <c r="CL17" s="553"/>
      <c r="CM17" s="553"/>
      <c r="CN17" s="553"/>
      <c r="CO17" s="553"/>
      <c r="CP17" s="553"/>
      <c r="CQ17" s="553"/>
      <c r="CR17" s="553"/>
      <c r="CS17" s="554"/>
      <c r="CT17" s="443"/>
      <c r="CU17" s="444"/>
      <c r="CV17" s="444"/>
      <c r="CW17" s="444"/>
      <c r="CX17" s="444"/>
      <c r="CY17" s="444"/>
      <c r="CZ17" s="444"/>
      <c r="DA17" s="445"/>
      <c r="DB17" s="443"/>
      <c r="DC17" s="444"/>
      <c r="DD17" s="444"/>
      <c r="DE17" s="444"/>
      <c r="DF17" s="444"/>
      <c r="DG17" s="444"/>
      <c r="DH17" s="444"/>
      <c r="DI17" s="445"/>
      <c r="DJ17" s="165"/>
      <c r="DK17" s="165"/>
      <c r="DL17" s="165"/>
      <c r="DM17" s="165"/>
      <c r="DN17" s="165"/>
      <c r="DO17" s="165"/>
    </row>
    <row r="18" spans="1:119" ht="18.75" customHeight="1" thickBot="1">
      <c r="A18" s="166"/>
      <c r="B18" s="557" t="s">
        <v>150</v>
      </c>
      <c r="C18" s="489"/>
      <c r="D18" s="489"/>
      <c r="E18" s="558"/>
      <c r="F18" s="558"/>
      <c r="G18" s="558"/>
      <c r="H18" s="558"/>
      <c r="I18" s="558"/>
      <c r="J18" s="558"/>
      <c r="K18" s="558"/>
      <c r="L18" s="559">
        <v>149.82</v>
      </c>
      <c r="M18" s="559"/>
      <c r="N18" s="559"/>
      <c r="O18" s="559"/>
      <c r="P18" s="559"/>
      <c r="Q18" s="559"/>
      <c r="R18" s="560"/>
      <c r="S18" s="560"/>
      <c r="T18" s="560"/>
      <c r="U18" s="560"/>
      <c r="V18" s="561"/>
      <c r="W18" s="464"/>
      <c r="X18" s="465"/>
      <c r="Y18" s="465"/>
      <c r="Z18" s="465"/>
      <c r="AA18" s="465"/>
      <c r="AB18" s="456"/>
      <c r="AC18" s="562">
        <v>75.099999999999994</v>
      </c>
      <c r="AD18" s="563"/>
      <c r="AE18" s="563"/>
      <c r="AF18" s="563"/>
      <c r="AG18" s="564"/>
      <c r="AH18" s="562">
        <v>74.8</v>
      </c>
      <c r="AI18" s="563"/>
      <c r="AJ18" s="563"/>
      <c r="AK18" s="563"/>
      <c r="AL18" s="565"/>
      <c r="AM18" s="475"/>
      <c r="AN18" s="476"/>
      <c r="AO18" s="476"/>
      <c r="AP18" s="476"/>
      <c r="AQ18" s="476"/>
      <c r="AR18" s="476"/>
      <c r="AS18" s="476"/>
      <c r="AT18" s="477"/>
      <c r="AU18" s="478"/>
      <c r="AV18" s="479"/>
      <c r="AW18" s="479"/>
      <c r="AX18" s="479"/>
      <c r="AY18" s="480" t="s">
        <v>151</v>
      </c>
      <c r="AZ18" s="481"/>
      <c r="BA18" s="481"/>
      <c r="BB18" s="481"/>
      <c r="BC18" s="481"/>
      <c r="BD18" s="481"/>
      <c r="BE18" s="481"/>
      <c r="BF18" s="481"/>
      <c r="BG18" s="481"/>
      <c r="BH18" s="481"/>
      <c r="BI18" s="481"/>
      <c r="BJ18" s="481"/>
      <c r="BK18" s="481"/>
      <c r="BL18" s="481"/>
      <c r="BM18" s="482"/>
      <c r="BN18" s="446">
        <v>217402839</v>
      </c>
      <c r="BO18" s="447"/>
      <c r="BP18" s="447"/>
      <c r="BQ18" s="447"/>
      <c r="BR18" s="447"/>
      <c r="BS18" s="447"/>
      <c r="BT18" s="447"/>
      <c r="BU18" s="448"/>
      <c r="BV18" s="446">
        <v>183097519</v>
      </c>
      <c r="BW18" s="447"/>
      <c r="BX18" s="447"/>
      <c r="BY18" s="447"/>
      <c r="BZ18" s="447"/>
      <c r="CA18" s="447"/>
      <c r="CB18" s="447"/>
      <c r="CC18" s="448"/>
      <c r="CD18" s="180"/>
      <c r="CE18" s="553"/>
      <c r="CF18" s="553"/>
      <c r="CG18" s="553"/>
      <c r="CH18" s="553"/>
      <c r="CI18" s="553"/>
      <c r="CJ18" s="553"/>
      <c r="CK18" s="553"/>
      <c r="CL18" s="553"/>
      <c r="CM18" s="553"/>
      <c r="CN18" s="553"/>
      <c r="CO18" s="553"/>
      <c r="CP18" s="553"/>
      <c r="CQ18" s="553"/>
      <c r="CR18" s="553"/>
      <c r="CS18" s="554"/>
      <c r="CT18" s="443"/>
      <c r="CU18" s="444"/>
      <c r="CV18" s="444"/>
      <c r="CW18" s="444"/>
      <c r="CX18" s="444"/>
      <c r="CY18" s="444"/>
      <c r="CZ18" s="444"/>
      <c r="DA18" s="445"/>
      <c r="DB18" s="443"/>
      <c r="DC18" s="444"/>
      <c r="DD18" s="444"/>
      <c r="DE18" s="444"/>
      <c r="DF18" s="444"/>
      <c r="DG18" s="444"/>
      <c r="DH18" s="444"/>
      <c r="DI18" s="445"/>
      <c r="DJ18" s="165"/>
      <c r="DK18" s="165"/>
      <c r="DL18" s="165"/>
      <c r="DM18" s="165"/>
      <c r="DN18" s="165"/>
      <c r="DO18" s="165"/>
    </row>
    <row r="19" spans="1:119" ht="18.75" customHeight="1" thickBot="1">
      <c r="A19" s="166"/>
      <c r="B19" s="557" t="s">
        <v>152</v>
      </c>
      <c r="C19" s="489"/>
      <c r="D19" s="489"/>
      <c r="E19" s="558"/>
      <c r="F19" s="558"/>
      <c r="G19" s="558"/>
      <c r="H19" s="558"/>
      <c r="I19" s="558"/>
      <c r="J19" s="558"/>
      <c r="K19" s="558"/>
      <c r="L19" s="566">
        <v>5602</v>
      </c>
      <c r="M19" s="566"/>
      <c r="N19" s="566"/>
      <c r="O19" s="566"/>
      <c r="P19" s="566"/>
      <c r="Q19" s="566"/>
      <c r="R19" s="567"/>
      <c r="S19" s="567"/>
      <c r="T19" s="567"/>
      <c r="U19" s="567"/>
      <c r="V19" s="568"/>
      <c r="W19" s="403"/>
      <c r="X19" s="404"/>
      <c r="Y19" s="404"/>
      <c r="Z19" s="404"/>
      <c r="AA19" s="404"/>
      <c r="AB19" s="404"/>
      <c r="AC19" s="575"/>
      <c r="AD19" s="575"/>
      <c r="AE19" s="575"/>
      <c r="AF19" s="575"/>
      <c r="AG19" s="575"/>
      <c r="AH19" s="575"/>
      <c r="AI19" s="575"/>
      <c r="AJ19" s="575"/>
      <c r="AK19" s="575"/>
      <c r="AL19" s="576"/>
      <c r="AM19" s="475"/>
      <c r="AN19" s="476"/>
      <c r="AO19" s="476"/>
      <c r="AP19" s="476"/>
      <c r="AQ19" s="476"/>
      <c r="AR19" s="476"/>
      <c r="AS19" s="476"/>
      <c r="AT19" s="477"/>
      <c r="AU19" s="478"/>
      <c r="AV19" s="479"/>
      <c r="AW19" s="479"/>
      <c r="AX19" s="479"/>
      <c r="AY19" s="480" t="s">
        <v>153</v>
      </c>
      <c r="AZ19" s="481"/>
      <c r="BA19" s="481"/>
      <c r="BB19" s="481"/>
      <c r="BC19" s="481"/>
      <c r="BD19" s="481"/>
      <c r="BE19" s="481"/>
      <c r="BF19" s="481"/>
      <c r="BG19" s="481"/>
      <c r="BH19" s="481"/>
      <c r="BI19" s="481"/>
      <c r="BJ19" s="481"/>
      <c r="BK19" s="481"/>
      <c r="BL19" s="481"/>
      <c r="BM19" s="482"/>
      <c r="BN19" s="446">
        <v>243030340</v>
      </c>
      <c r="BO19" s="447"/>
      <c r="BP19" s="447"/>
      <c r="BQ19" s="447"/>
      <c r="BR19" s="447"/>
      <c r="BS19" s="447"/>
      <c r="BT19" s="447"/>
      <c r="BU19" s="448"/>
      <c r="BV19" s="446">
        <v>206793567</v>
      </c>
      <c r="BW19" s="447"/>
      <c r="BX19" s="447"/>
      <c r="BY19" s="447"/>
      <c r="BZ19" s="447"/>
      <c r="CA19" s="447"/>
      <c r="CB19" s="447"/>
      <c r="CC19" s="448"/>
      <c r="CD19" s="180"/>
      <c r="CE19" s="553"/>
      <c r="CF19" s="553"/>
      <c r="CG19" s="553"/>
      <c r="CH19" s="553"/>
      <c r="CI19" s="553"/>
      <c r="CJ19" s="553"/>
      <c r="CK19" s="553"/>
      <c r="CL19" s="553"/>
      <c r="CM19" s="553"/>
      <c r="CN19" s="553"/>
      <c r="CO19" s="553"/>
      <c r="CP19" s="553"/>
      <c r="CQ19" s="553"/>
      <c r="CR19" s="553"/>
      <c r="CS19" s="554"/>
      <c r="CT19" s="443"/>
      <c r="CU19" s="444"/>
      <c r="CV19" s="444"/>
      <c r="CW19" s="444"/>
      <c r="CX19" s="444"/>
      <c r="CY19" s="444"/>
      <c r="CZ19" s="444"/>
      <c r="DA19" s="445"/>
      <c r="DB19" s="443"/>
      <c r="DC19" s="444"/>
      <c r="DD19" s="444"/>
      <c r="DE19" s="444"/>
      <c r="DF19" s="444"/>
      <c r="DG19" s="444"/>
      <c r="DH19" s="444"/>
      <c r="DI19" s="445"/>
      <c r="DJ19" s="165"/>
      <c r="DK19" s="165"/>
      <c r="DL19" s="165"/>
      <c r="DM19" s="165"/>
      <c r="DN19" s="165"/>
      <c r="DO19" s="165"/>
    </row>
    <row r="20" spans="1:119" ht="18.75" customHeight="1" thickBot="1">
      <c r="A20" s="166"/>
      <c r="B20" s="557" t="s">
        <v>154</v>
      </c>
      <c r="C20" s="489"/>
      <c r="D20" s="489"/>
      <c r="E20" s="558"/>
      <c r="F20" s="558"/>
      <c r="G20" s="558"/>
      <c r="H20" s="558"/>
      <c r="I20" s="558"/>
      <c r="J20" s="558"/>
      <c r="K20" s="558"/>
      <c r="L20" s="566">
        <v>350301</v>
      </c>
      <c r="M20" s="566"/>
      <c r="N20" s="566"/>
      <c r="O20" s="566"/>
      <c r="P20" s="566"/>
      <c r="Q20" s="566"/>
      <c r="R20" s="567"/>
      <c r="S20" s="567"/>
      <c r="T20" s="567"/>
      <c r="U20" s="567"/>
      <c r="V20" s="568"/>
      <c r="W20" s="464"/>
      <c r="X20" s="465"/>
      <c r="Y20" s="465"/>
      <c r="Z20" s="465"/>
      <c r="AA20" s="465"/>
      <c r="AB20" s="465"/>
      <c r="AC20" s="569"/>
      <c r="AD20" s="569"/>
      <c r="AE20" s="569"/>
      <c r="AF20" s="569"/>
      <c r="AG20" s="569"/>
      <c r="AH20" s="569"/>
      <c r="AI20" s="569"/>
      <c r="AJ20" s="569"/>
      <c r="AK20" s="569"/>
      <c r="AL20" s="570"/>
      <c r="AM20" s="571"/>
      <c r="AN20" s="501"/>
      <c r="AO20" s="501"/>
      <c r="AP20" s="501"/>
      <c r="AQ20" s="501"/>
      <c r="AR20" s="501"/>
      <c r="AS20" s="501"/>
      <c r="AT20" s="502"/>
      <c r="AU20" s="572"/>
      <c r="AV20" s="573"/>
      <c r="AW20" s="573"/>
      <c r="AX20" s="574"/>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80"/>
      <c r="CE20" s="553"/>
      <c r="CF20" s="553"/>
      <c r="CG20" s="553"/>
      <c r="CH20" s="553"/>
      <c r="CI20" s="553"/>
      <c r="CJ20" s="553"/>
      <c r="CK20" s="553"/>
      <c r="CL20" s="553"/>
      <c r="CM20" s="553"/>
      <c r="CN20" s="553"/>
      <c r="CO20" s="553"/>
      <c r="CP20" s="553"/>
      <c r="CQ20" s="553"/>
      <c r="CR20" s="553"/>
      <c r="CS20" s="554"/>
      <c r="CT20" s="443"/>
      <c r="CU20" s="444"/>
      <c r="CV20" s="444"/>
      <c r="CW20" s="444"/>
      <c r="CX20" s="444"/>
      <c r="CY20" s="444"/>
      <c r="CZ20" s="444"/>
      <c r="DA20" s="445"/>
      <c r="DB20" s="443"/>
      <c r="DC20" s="444"/>
      <c r="DD20" s="444"/>
      <c r="DE20" s="444"/>
      <c r="DF20" s="444"/>
      <c r="DG20" s="444"/>
      <c r="DH20" s="444"/>
      <c r="DI20" s="445"/>
      <c r="DJ20" s="165"/>
      <c r="DK20" s="165"/>
      <c r="DL20" s="165"/>
      <c r="DM20" s="165"/>
      <c r="DN20" s="165"/>
      <c r="DO20" s="165"/>
    </row>
    <row r="21" spans="1:119" ht="18.75" customHeight="1">
      <c r="A21" s="166"/>
      <c r="B21" s="577" t="s">
        <v>155</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s="480"/>
      <c r="AZ21" s="481"/>
      <c r="BA21" s="481"/>
      <c r="BB21" s="481"/>
      <c r="BC21" s="481"/>
      <c r="BD21" s="481"/>
      <c r="BE21" s="481"/>
      <c r="BF21" s="481"/>
      <c r="BG21" s="481"/>
      <c r="BH21" s="481"/>
      <c r="BI21" s="481"/>
      <c r="BJ21" s="481"/>
      <c r="BK21" s="481"/>
      <c r="BL21" s="481"/>
      <c r="BM21" s="482"/>
      <c r="BN21" s="446"/>
      <c r="BO21" s="447"/>
      <c r="BP21" s="447"/>
      <c r="BQ21" s="447"/>
      <c r="BR21" s="447"/>
      <c r="BS21" s="447"/>
      <c r="BT21" s="447"/>
      <c r="BU21" s="448"/>
      <c r="BV21" s="446"/>
      <c r="BW21" s="447"/>
      <c r="BX21" s="447"/>
      <c r="BY21" s="447"/>
      <c r="BZ21" s="447"/>
      <c r="CA21" s="447"/>
      <c r="CB21" s="447"/>
      <c r="CC21" s="448"/>
      <c r="CD21" s="180"/>
      <c r="CE21" s="553"/>
      <c r="CF21" s="553"/>
      <c r="CG21" s="553"/>
      <c r="CH21" s="553"/>
      <c r="CI21" s="553"/>
      <c r="CJ21" s="553"/>
      <c r="CK21" s="553"/>
      <c r="CL21" s="553"/>
      <c r="CM21" s="553"/>
      <c r="CN21" s="553"/>
      <c r="CO21" s="553"/>
      <c r="CP21" s="553"/>
      <c r="CQ21" s="553"/>
      <c r="CR21" s="553"/>
      <c r="CS21" s="554"/>
      <c r="CT21" s="443"/>
      <c r="CU21" s="444"/>
      <c r="CV21" s="444"/>
      <c r="CW21" s="444"/>
      <c r="CX21" s="444"/>
      <c r="CY21" s="444"/>
      <c r="CZ21" s="444"/>
      <c r="DA21" s="445"/>
      <c r="DB21" s="443"/>
      <c r="DC21" s="444"/>
      <c r="DD21" s="444"/>
      <c r="DE21" s="444"/>
      <c r="DF21" s="444"/>
      <c r="DG21" s="444"/>
      <c r="DH21" s="444"/>
      <c r="DI21" s="445"/>
      <c r="DJ21" s="165"/>
      <c r="DK21" s="165"/>
      <c r="DL21" s="165"/>
      <c r="DM21" s="165"/>
      <c r="DN21" s="165"/>
      <c r="DO21" s="165"/>
    </row>
    <row r="22" spans="1:119" ht="18.75" customHeight="1" thickBot="1">
      <c r="A22" s="166"/>
      <c r="B22" s="580" t="s">
        <v>156</v>
      </c>
      <c r="C22" s="581"/>
      <c r="D22" s="582"/>
      <c r="E22" s="458" t="s">
        <v>1</v>
      </c>
      <c r="F22" s="463"/>
      <c r="G22" s="463"/>
      <c r="H22" s="463"/>
      <c r="I22" s="463"/>
      <c r="J22" s="463"/>
      <c r="K22" s="453"/>
      <c r="L22" s="458" t="s">
        <v>157</v>
      </c>
      <c r="M22" s="463"/>
      <c r="N22" s="463"/>
      <c r="O22" s="463"/>
      <c r="P22" s="453"/>
      <c r="Q22" s="589" t="s">
        <v>158</v>
      </c>
      <c r="R22" s="590"/>
      <c r="S22" s="590"/>
      <c r="T22" s="590"/>
      <c r="U22" s="590"/>
      <c r="V22" s="591"/>
      <c r="W22" s="595" t="s">
        <v>159</v>
      </c>
      <c r="X22" s="581"/>
      <c r="Y22" s="582"/>
      <c r="Z22" s="458" t="s">
        <v>1</v>
      </c>
      <c r="AA22" s="463"/>
      <c r="AB22" s="463"/>
      <c r="AC22" s="463"/>
      <c r="AD22" s="463"/>
      <c r="AE22" s="463"/>
      <c r="AF22" s="463"/>
      <c r="AG22" s="453"/>
      <c r="AH22" s="608" t="s">
        <v>160</v>
      </c>
      <c r="AI22" s="463"/>
      <c r="AJ22" s="463"/>
      <c r="AK22" s="463"/>
      <c r="AL22" s="453"/>
      <c r="AM22" s="608" t="s">
        <v>161</v>
      </c>
      <c r="AN22" s="609"/>
      <c r="AO22" s="609"/>
      <c r="AP22" s="609"/>
      <c r="AQ22" s="609"/>
      <c r="AR22" s="610"/>
      <c r="AS22" s="589" t="s">
        <v>158</v>
      </c>
      <c r="AT22" s="590"/>
      <c r="AU22" s="590"/>
      <c r="AV22" s="590"/>
      <c r="AW22" s="590"/>
      <c r="AX22" s="614"/>
      <c r="AY22" s="616"/>
      <c r="AZ22" s="617"/>
      <c r="BA22" s="617"/>
      <c r="BB22" s="617"/>
      <c r="BC22" s="617"/>
      <c r="BD22" s="617"/>
      <c r="BE22" s="617"/>
      <c r="BF22" s="617"/>
      <c r="BG22" s="617"/>
      <c r="BH22" s="617"/>
      <c r="BI22" s="617"/>
      <c r="BJ22" s="617"/>
      <c r="BK22" s="617"/>
      <c r="BL22" s="617"/>
      <c r="BM22" s="618"/>
      <c r="BN22" s="619"/>
      <c r="BO22" s="620"/>
      <c r="BP22" s="620"/>
      <c r="BQ22" s="620"/>
      <c r="BR22" s="620"/>
      <c r="BS22" s="620"/>
      <c r="BT22" s="620"/>
      <c r="BU22" s="621"/>
      <c r="BV22" s="619"/>
      <c r="BW22" s="620"/>
      <c r="BX22" s="620"/>
      <c r="BY22" s="620"/>
      <c r="BZ22" s="620"/>
      <c r="CA22" s="620"/>
      <c r="CB22" s="620"/>
      <c r="CC22" s="621"/>
      <c r="CD22" s="180"/>
      <c r="CE22" s="553"/>
      <c r="CF22" s="553"/>
      <c r="CG22" s="553"/>
      <c r="CH22" s="553"/>
      <c r="CI22" s="553"/>
      <c r="CJ22" s="553"/>
      <c r="CK22" s="553"/>
      <c r="CL22" s="553"/>
      <c r="CM22" s="553"/>
      <c r="CN22" s="553"/>
      <c r="CO22" s="553"/>
      <c r="CP22" s="553"/>
      <c r="CQ22" s="553"/>
      <c r="CR22" s="553"/>
      <c r="CS22" s="554"/>
      <c r="CT22" s="443"/>
      <c r="CU22" s="444"/>
      <c r="CV22" s="444"/>
      <c r="CW22" s="444"/>
      <c r="CX22" s="444"/>
      <c r="CY22" s="444"/>
      <c r="CZ22" s="444"/>
      <c r="DA22" s="445"/>
      <c r="DB22" s="443"/>
      <c r="DC22" s="444"/>
      <c r="DD22" s="444"/>
      <c r="DE22" s="444"/>
      <c r="DF22" s="444"/>
      <c r="DG22" s="444"/>
      <c r="DH22" s="444"/>
      <c r="DI22" s="445"/>
      <c r="DJ22" s="165"/>
      <c r="DK22" s="165"/>
      <c r="DL22" s="165"/>
      <c r="DM22" s="165"/>
      <c r="DN22" s="165"/>
      <c r="DO22" s="165"/>
    </row>
    <row r="23" spans="1:119" ht="18.75" customHeight="1">
      <c r="A23" s="166"/>
      <c r="B23" s="583"/>
      <c r="C23" s="584"/>
      <c r="D23" s="585"/>
      <c r="E23" s="432"/>
      <c r="F23" s="437"/>
      <c r="G23" s="437"/>
      <c r="H23" s="437"/>
      <c r="I23" s="437"/>
      <c r="J23" s="437"/>
      <c r="K23" s="426"/>
      <c r="L23" s="432"/>
      <c r="M23" s="437"/>
      <c r="N23" s="437"/>
      <c r="O23" s="437"/>
      <c r="P23" s="426"/>
      <c r="Q23" s="592"/>
      <c r="R23" s="593"/>
      <c r="S23" s="593"/>
      <c r="T23" s="593"/>
      <c r="U23" s="593"/>
      <c r="V23" s="594"/>
      <c r="W23" s="596"/>
      <c r="X23" s="584"/>
      <c r="Y23" s="585"/>
      <c r="Z23" s="432"/>
      <c r="AA23" s="437"/>
      <c r="AB23" s="437"/>
      <c r="AC23" s="437"/>
      <c r="AD23" s="437"/>
      <c r="AE23" s="437"/>
      <c r="AF23" s="437"/>
      <c r="AG23" s="426"/>
      <c r="AH23" s="432"/>
      <c r="AI23" s="437"/>
      <c r="AJ23" s="437"/>
      <c r="AK23" s="437"/>
      <c r="AL23" s="426"/>
      <c r="AM23" s="611"/>
      <c r="AN23" s="612"/>
      <c r="AO23" s="612"/>
      <c r="AP23" s="612"/>
      <c r="AQ23" s="612"/>
      <c r="AR23" s="613"/>
      <c r="AS23" s="592"/>
      <c r="AT23" s="593"/>
      <c r="AU23" s="593"/>
      <c r="AV23" s="593"/>
      <c r="AW23" s="593"/>
      <c r="AX23" s="615"/>
      <c r="AY23" s="406" t="s">
        <v>162</v>
      </c>
      <c r="AZ23" s="407"/>
      <c r="BA23" s="407"/>
      <c r="BB23" s="407"/>
      <c r="BC23" s="407"/>
      <c r="BD23" s="407"/>
      <c r="BE23" s="407"/>
      <c r="BF23" s="407"/>
      <c r="BG23" s="407"/>
      <c r="BH23" s="407"/>
      <c r="BI23" s="407"/>
      <c r="BJ23" s="407"/>
      <c r="BK23" s="407"/>
      <c r="BL23" s="407"/>
      <c r="BM23" s="408"/>
      <c r="BN23" s="446">
        <v>428454234</v>
      </c>
      <c r="BO23" s="447"/>
      <c r="BP23" s="447"/>
      <c r="BQ23" s="447"/>
      <c r="BR23" s="447"/>
      <c r="BS23" s="447"/>
      <c r="BT23" s="447"/>
      <c r="BU23" s="448"/>
      <c r="BV23" s="446">
        <v>407737136</v>
      </c>
      <c r="BW23" s="447"/>
      <c r="BX23" s="447"/>
      <c r="BY23" s="447"/>
      <c r="BZ23" s="447"/>
      <c r="CA23" s="447"/>
      <c r="CB23" s="447"/>
      <c r="CC23" s="448"/>
      <c r="CD23" s="180"/>
      <c r="CE23" s="553"/>
      <c r="CF23" s="553"/>
      <c r="CG23" s="553"/>
      <c r="CH23" s="553"/>
      <c r="CI23" s="553"/>
      <c r="CJ23" s="553"/>
      <c r="CK23" s="553"/>
      <c r="CL23" s="553"/>
      <c r="CM23" s="553"/>
      <c r="CN23" s="553"/>
      <c r="CO23" s="553"/>
      <c r="CP23" s="553"/>
      <c r="CQ23" s="553"/>
      <c r="CR23" s="553"/>
      <c r="CS23" s="554"/>
      <c r="CT23" s="443"/>
      <c r="CU23" s="444"/>
      <c r="CV23" s="444"/>
      <c r="CW23" s="444"/>
      <c r="CX23" s="444"/>
      <c r="CY23" s="444"/>
      <c r="CZ23" s="444"/>
      <c r="DA23" s="445"/>
      <c r="DB23" s="443"/>
      <c r="DC23" s="444"/>
      <c r="DD23" s="444"/>
      <c r="DE23" s="444"/>
      <c r="DF23" s="444"/>
      <c r="DG23" s="444"/>
      <c r="DH23" s="444"/>
      <c r="DI23" s="445"/>
      <c r="DJ23" s="165"/>
      <c r="DK23" s="165"/>
      <c r="DL23" s="165"/>
      <c r="DM23" s="165"/>
      <c r="DN23" s="165"/>
      <c r="DO23" s="165"/>
    </row>
    <row r="24" spans="1:119" ht="18.75" customHeight="1" thickBot="1">
      <c r="A24" s="166"/>
      <c r="B24" s="583"/>
      <c r="C24" s="584"/>
      <c r="D24" s="585"/>
      <c r="E24" s="496" t="s">
        <v>163</v>
      </c>
      <c r="F24" s="476"/>
      <c r="G24" s="476"/>
      <c r="H24" s="476"/>
      <c r="I24" s="476"/>
      <c r="J24" s="476"/>
      <c r="K24" s="477"/>
      <c r="L24" s="497">
        <v>1</v>
      </c>
      <c r="M24" s="498"/>
      <c r="N24" s="498"/>
      <c r="O24" s="498"/>
      <c r="P24" s="537"/>
      <c r="Q24" s="497">
        <v>9520</v>
      </c>
      <c r="R24" s="498"/>
      <c r="S24" s="498"/>
      <c r="T24" s="498"/>
      <c r="U24" s="498"/>
      <c r="V24" s="537"/>
      <c r="W24" s="596"/>
      <c r="X24" s="584"/>
      <c r="Y24" s="585"/>
      <c r="Z24" s="496" t="s">
        <v>164</v>
      </c>
      <c r="AA24" s="476"/>
      <c r="AB24" s="476"/>
      <c r="AC24" s="476"/>
      <c r="AD24" s="476"/>
      <c r="AE24" s="476"/>
      <c r="AF24" s="476"/>
      <c r="AG24" s="477"/>
      <c r="AH24" s="497">
        <v>4757</v>
      </c>
      <c r="AI24" s="498"/>
      <c r="AJ24" s="498"/>
      <c r="AK24" s="498"/>
      <c r="AL24" s="537"/>
      <c r="AM24" s="497">
        <v>14941737</v>
      </c>
      <c r="AN24" s="498"/>
      <c r="AO24" s="498"/>
      <c r="AP24" s="498"/>
      <c r="AQ24" s="498"/>
      <c r="AR24" s="537"/>
      <c r="AS24" s="497">
        <v>3141</v>
      </c>
      <c r="AT24" s="498"/>
      <c r="AU24" s="498"/>
      <c r="AV24" s="498"/>
      <c r="AW24" s="498"/>
      <c r="AX24" s="499"/>
      <c r="AY24" s="616" t="s">
        <v>165</v>
      </c>
      <c r="AZ24" s="617"/>
      <c r="BA24" s="617"/>
      <c r="BB24" s="617"/>
      <c r="BC24" s="617"/>
      <c r="BD24" s="617"/>
      <c r="BE24" s="617"/>
      <c r="BF24" s="617"/>
      <c r="BG24" s="617"/>
      <c r="BH24" s="617"/>
      <c r="BI24" s="617"/>
      <c r="BJ24" s="617"/>
      <c r="BK24" s="617"/>
      <c r="BL24" s="617"/>
      <c r="BM24" s="618"/>
      <c r="BN24" s="446">
        <v>72364978</v>
      </c>
      <c r="BO24" s="447"/>
      <c r="BP24" s="447"/>
      <c r="BQ24" s="447"/>
      <c r="BR24" s="447"/>
      <c r="BS24" s="447"/>
      <c r="BT24" s="447"/>
      <c r="BU24" s="448"/>
      <c r="BV24" s="446">
        <v>76011144</v>
      </c>
      <c r="BW24" s="447"/>
      <c r="BX24" s="447"/>
      <c r="BY24" s="447"/>
      <c r="BZ24" s="447"/>
      <c r="CA24" s="447"/>
      <c r="CB24" s="447"/>
      <c r="CC24" s="448"/>
      <c r="CD24" s="180"/>
      <c r="CE24" s="553"/>
      <c r="CF24" s="553"/>
      <c r="CG24" s="553"/>
      <c r="CH24" s="553"/>
      <c r="CI24" s="553"/>
      <c r="CJ24" s="553"/>
      <c r="CK24" s="553"/>
      <c r="CL24" s="553"/>
      <c r="CM24" s="553"/>
      <c r="CN24" s="553"/>
      <c r="CO24" s="553"/>
      <c r="CP24" s="553"/>
      <c r="CQ24" s="553"/>
      <c r="CR24" s="553"/>
      <c r="CS24" s="554"/>
      <c r="CT24" s="443"/>
      <c r="CU24" s="444"/>
      <c r="CV24" s="444"/>
      <c r="CW24" s="444"/>
      <c r="CX24" s="444"/>
      <c r="CY24" s="444"/>
      <c r="CZ24" s="444"/>
      <c r="DA24" s="445"/>
      <c r="DB24" s="443"/>
      <c r="DC24" s="444"/>
      <c r="DD24" s="444"/>
      <c r="DE24" s="444"/>
      <c r="DF24" s="444"/>
      <c r="DG24" s="444"/>
      <c r="DH24" s="444"/>
      <c r="DI24" s="445"/>
      <c r="DJ24" s="165"/>
      <c r="DK24" s="165"/>
      <c r="DL24" s="165"/>
      <c r="DM24" s="165"/>
      <c r="DN24" s="165"/>
      <c r="DO24" s="165"/>
    </row>
    <row r="25" spans="1:119" s="165" customFormat="1" ht="18.75" customHeight="1">
      <c r="A25" s="166"/>
      <c r="B25" s="583"/>
      <c r="C25" s="584"/>
      <c r="D25" s="585"/>
      <c r="E25" s="496" t="s">
        <v>166</v>
      </c>
      <c r="F25" s="476"/>
      <c r="G25" s="476"/>
      <c r="H25" s="476"/>
      <c r="I25" s="476"/>
      <c r="J25" s="476"/>
      <c r="K25" s="477"/>
      <c r="L25" s="497">
        <v>3</v>
      </c>
      <c r="M25" s="498"/>
      <c r="N25" s="498"/>
      <c r="O25" s="498"/>
      <c r="P25" s="537"/>
      <c r="Q25" s="497">
        <v>8910</v>
      </c>
      <c r="R25" s="498"/>
      <c r="S25" s="498"/>
      <c r="T25" s="498"/>
      <c r="U25" s="498"/>
      <c r="V25" s="537"/>
      <c r="W25" s="596"/>
      <c r="X25" s="584"/>
      <c r="Y25" s="585"/>
      <c r="Z25" s="496" t="s">
        <v>167</v>
      </c>
      <c r="AA25" s="476"/>
      <c r="AB25" s="476"/>
      <c r="AC25" s="476"/>
      <c r="AD25" s="476"/>
      <c r="AE25" s="476"/>
      <c r="AF25" s="476"/>
      <c r="AG25" s="477"/>
      <c r="AH25" s="497">
        <v>893</v>
      </c>
      <c r="AI25" s="498"/>
      <c r="AJ25" s="498"/>
      <c r="AK25" s="498"/>
      <c r="AL25" s="537"/>
      <c r="AM25" s="497">
        <v>2643280</v>
      </c>
      <c r="AN25" s="498"/>
      <c r="AO25" s="498"/>
      <c r="AP25" s="498"/>
      <c r="AQ25" s="498"/>
      <c r="AR25" s="537"/>
      <c r="AS25" s="497">
        <v>2960</v>
      </c>
      <c r="AT25" s="498"/>
      <c r="AU25" s="498"/>
      <c r="AV25" s="498"/>
      <c r="AW25" s="498"/>
      <c r="AX25" s="499"/>
      <c r="AY25" s="406" t="s">
        <v>168</v>
      </c>
      <c r="AZ25" s="407"/>
      <c r="BA25" s="407"/>
      <c r="BB25" s="407"/>
      <c r="BC25" s="407"/>
      <c r="BD25" s="407"/>
      <c r="BE25" s="407"/>
      <c r="BF25" s="407"/>
      <c r="BG25" s="407"/>
      <c r="BH25" s="407"/>
      <c r="BI25" s="407"/>
      <c r="BJ25" s="407"/>
      <c r="BK25" s="407"/>
      <c r="BL25" s="407"/>
      <c r="BM25" s="408"/>
      <c r="BN25" s="409">
        <v>104800704</v>
      </c>
      <c r="BO25" s="410"/>
      <c r="BP25" s="410"/>
      <c r="BQ25" s="410"/>
      <c r="BR25" s="410"/>
      <c r="BS25" s="410"/>
      <c r="BT25" s="410"/>
      <c r="BU25" s="411"/>
      <c r="BV25" s="409">
        <v>85465166</v>
      </c>
      <c r="BW25" s="410"/>
      <c r="BX25" s="410"/>
      <c r="BY25" s="410"/>
      <c r="BZ25" s="410"/>
      <c r="CA25" s="410"/>
      <c r="CB25" s="410"/>
      <c r="CC25" s="411"/>
      <c r="CD25" s="180"/>
      <c r="CE25" s="553"/>
      <c r="CF25" s="553"/>
      <c r="CG25" s="553"/>
      <c r="CH25" s="553"/>
      <c r="CI25" s="553"/>
      <c r="CJ25" s="553"/>
      <c r="CK25" s="553"/>
      <c r="CL25" s="553"/>
      <c r="CM25" s="553"/>
      <c r="CN25" s="553"/>
      <c r="CO25" s="553"/>
      <c r="CP25" s="553"/>
      <c r="CQ25" s="553"/>
      <c r="CR25" s="553"/>
      <c r="CS25" s="554"/>
      <c r="CT25" s="443"/>
      <c r="CU25" s="444"/>
      <c r="CV25" s="444"/>
      <c r="CW25" s="444"/>
      <c r="CX25" s="444"/>
      <c r="CY25" s="444"/>
      <c r="CZ25" s="444"/>
      <c r="DA25" s="445"/>
      <c r="DB25" s="443"/>
      <c r="DC25" s="444"/>
      <c r="DD25" s="444"/>
      <c r="DE25" s="444"/>
      <c r="DF25" s="444"/>
      <c r="DG25" s="444"/>
      <c r="DH25" s="444"/>
      <c r="DI25" s="445"/>
    </row>
    <row r="26" spans="1:119" s="165" customFormat="1" ht="18.75" customHeight="1">
      <c r="A26" s="166"/>
      <c r="B26" s="583"/>
      <c r="C26" s="584"/>
      <c r="D26" s="585"/>
      <c r="E26" s="496" t="s">
        <v>169</v>
      </c>
      <c r="F26" s="476"/>
      <c r="G26" s="476"/>
      <c r="H26" s="476"/>
      <c r="I26" s="476"/>
      <c r="J26" s="476"/>
      <c r="K26" s="477"/>
      <c r="L26" s="497">
        <v>1</v>
      </c>
      <c r="M26" s="498"/>
      <c r="N26" s="498"/>
      <c r="O26" s="498"/>
      <c r="P26" s="537"/>
      <c r="Q26" s="497">
        <v>7534</v>
      </c>
      <c r="R26" s="498"/>
      <c r="S26" s="498"/>
      <c r="T26" s="498"/>
      <c r="U26" s="498"/>
      <c r="V26" s="537"/>
      <c r="W26" s="596"/>
      <c r="X26" s="584"/>
      <c r="Y26" s="585"/>
      <c r="Z26" s="496" t="s">
        <v>170</v>
      </c>
      <c r="AA26" s="606"/>
      <c r="AB26" s="606"/>
      <c r="AC26" s="606"/>
      <c r="AD26" s="606"/>
      <c r="AE26" s="606"/>
      <c r="AF26" s="606"/>
      <c r="AG26" s="607"/>
      <c r="AH26" s="497">
        <v>62</v>
      </c>
      <c r="AI26" s="498"/>
      <c r="AJ26" s="498"/>
      <c r="AK26" s="498"/>
      <c r="AL26" s="537"/>
      <c r="AM26" s="497">
        <v>199888</v>
      </c>
      <c r="AN26" s="498"/>
      <c r="AO26" s="498"/>
      <c r="AP26" s="498"/>
      <c r="AQ26" s="498"/>
      <c r="AR26" s="537"/>
      <c r="AS26" s="497">
        <v>3224</v>
      </c>
      <c r="AT26" s="498"/>
      <c r="AU26" s="498"/>
      <c r="AV26" s="498"/>
      <c r="AW26" s="498"/>
      <c r="AX26" s="499"/>
      <c r="AY26" s="449" t="s">
        <v>171</v>
      </c>
      <c r="AZ26" s="450"/>
      <c r="BA26" s="450"/>
      <c r="BB26" s="450"/>
      <c r="BC26" s="450"/>
      <c r="BD26" s="450"/>
      <c r="BE26" s="450"/>
      <c r="BF26" s="450"/>
      <c r="BG26" s="450"/>
      <c r="BH26" s="450"/>
      <c r="BI26" s="450"/>
      <c r="BJ26" s="450"/>
      <c r="BK26" s="450"/>
      <c r="BL26" s="450"/>
      <c r="BM26" s="451"/>
      <c r="BN26" s="446">
        <v>1760384</v>
      </c>
      <c r="BO26" s="447"/>
      <c r="BP26" s="447"/>
      <c r="BQ26" s="447"/>
      <c r="BR26" s="447"/>
      <c r="BS26" s="447"/>
      <c r="BT26" s="447"/>
      <c r="BU26" s="448"/>
      <c r="BV26" s="446">
        <v>1876242</v>
      </c>
      <c r="BW26" s="447"/>
      <c r="BX26" s="447"/>
      <c r="BY26" s="447"/>
      <c r="BZ26" s="447"/>
      <c r="CA26" s="447"/>
      <c r="CB26" s="447"/>
      <c r="CC26" s="448"/>
      <c r="CD26" s="180"/>
      <c r="CE26" s="553"/>
      <c r="CF26" s="553"/>
      <c r="CG26" s="553"/>
      <c r="CH26" s="553"/>
      <c r="CI26" s="553"/>
      <c r="CJ26" s="553"/>
      <c r="CK26" s="553"/>
      <c r="CL26" s="553"/>
      <c r="CM26" s="553"/>
      <c r="CN26" s="553"/>
      <c r="CO26" s="553"/>
      <c r="CP26" s="553"/>
      <c r="CQ26" s="553"/>
      <c r="CR26" s="553"/>
      <c r="CS26" s="554"/>
      <c r="CT26" s="443"/>
      <c r="CU26" s="444"/>
      <c r="CV26" s="444"/>
      <c r="CW26" s="444"/>
      <c r="CX26" s="444"/>
      <c r="CY26" s="444"/>
      <c r="CZ26" s="444"/>
      <c r="DA26" s="445"/>
      <c r="DB26" s="443"/>
      <c r="DC26" s="444"/>
      <c r="DD26" s="444"/>
      <c r="DE26" s="444"/>
      <c r="DF26" s="444"/>
      <c r="DG26" s="444"/>
      <c r="DH26" s="444"/>
      <c r="DI26" s="445"/>
    </row>
    <row r="27" spans="1:119" ht="18.75" customHeight="1" thickBot="1">
      <c r="A27" s="166"/>
      <c r="B27" s="583"/>
      <c r="C27" s="584"/>
      <c r="D27" s="585"/>
      <c r="E27" s="496" t="s">
        <v>172</v>
      </c>
      <c r="F27" s="476"/>
      <c r="G27" s="476"/>
      <c r="H27" s="476"/>
      <c r="I27" s="476"/>
      <c r="J27" s="476"/>
      <c r="K27" s="477"/>
      <c r="L27" s="497">
        <v>1</v>
      </c>
      <c r="M27" s="498"/>
      <c r="N27" s="498"/>
      <c r="O27" s="498"/>
      <c r="P27" s="537"/>
      <c r="Q27" s="497">
        <v>9500</v>
      </c>
      <c r="R27" s="498"/>
      <c r="S27" s="498"/>
      <c r="T27" s="498"/>
      <c r="U27" s="498"/>
      <c r="V27" s="537"/>
      <c r="W27" s="596"/>
      <c r="X27" s="584"/>
      <c r="Y27" s="585"/>
      <c r="Z27" s="496" t="s">
        <v>173</v>
      </c>
      <c r="AA27" s="476"/>
      <c r="AB27" s="476"/>
      <c r="AC27" s="476"/>
      <c r="AD27" s="476"/>
      <c r="AE27" s="476"/>
      <c r="AF27" s="476"/>
      <c r="AG27" s="477"/>
      <c r="AH27" s="497">
        <v>3878</v>
      </c>
      <c r="AI27" s="498"/>
      <c r="AJ27" s="498"/>
      <c r="AK27" s="498"/>
      <c r="AL27" s="537"/>
      <c r="AM27" s="497">
        <v>12889494</v>
      </c>
      <c r="AN27" s="498"/>
      <c r="AO27" s="498"/>
      <c r="AP27" s="498"/>
      <c r="AQ27" s="498"/>
      <c r="AR27" s="537"/>
      <c r="AS27" s="497">
        <v>3324</v>
      </c>
      <c r="AT27" s="498"/>
      <c r="AU27" s="498"/>
      <c r="AV27" s="498"/>
      <c r="AW27" s="498"/>
      <c r="AX27" s="499"/>
      <c r="AY27" s="538" t="s">
        <v>174</v>
      </c>
      <c r="AZ27" s="539"/>
      <c r="BA27" s="539"/>
      <c r="BB27" s="539"/>
      <c r="BC27" s="539"/>
      <c r="BD27" s="539"/>
      <c r="BE27" s="539"/>
      <c r="BF27" s="539"/>
      <c r="BG27" s="539"/>
      <c r="BH27" s="539"/>
      <c r="BI27" s="539"/>
      <c r="BJ27" s="539"/>
      <c r="BK27" s="539"/>
      <c r="BL27" s="539"/>
      <c r="BM27" s="540"/>
      <c r="BN27" s="619" t="s">
        <v>130</v>
      </c>
      <c r="BO27" s="620"/>
      <c r="BP27" s="620"/>
      <c r="BQ27" s="620"/>
      <c r="BR27" s="620"/>
      <c r="BS27" s="620"/>
      <c r="BT27" s="620"/>
      <c r="BU27" s="621"/>
      <c r="BV27" s="619" t="s">
        <v>121</v>
      </c>
      <c r="BW27" s="620"/>
      <c r="BX27" s="620"/>
      <c r="BY27" s="620"/>
      <c r="BZ27" s="620"/>
      <c r="CA27" s="620"/>
      <c r="CB27" s="620"/>
      <c r="CC27" s="621"/>
      <c r="CD27" s="182"/>
      <c r="CE27" s="553"/>
      <c r="CF27" s="553"/>
      <c r="CG27" s="553"/>
      <c r="CH27" s="553"/>
      <c r="CI27" s="553"/>
      <c r="CJ27" s="553"/>
      <c r="CK27" s="553"/>
      <c r="CL27" s="553"/>
      <c r="CM27" s="553"/>
      <c r="CN27" s="553"/>
      <c r="CO27" s="553"/>
      <c r="CP27" s="553"/>
      <c r="CQ27" s="553"/>
      <c r="CR27" s="553"/>
      <c r="CS27" s="554"/>
      <c r="CT27" s="443"/>
      <c r="CU27" s="444"/>
      <c r="CV27" s="444"/>
      <c r="CW27" s="444"/>
      <c r="CX27" s="444"/>
      <c r="CY27" s="444"/>
      <c r="CZ27" s="444"/>
      <c r="DA27" s="445"/>
      <c r="DB27" s="443"/>
      <c r="DC27" s="444"/>
      <c r="DD27" s="444"/>
      <c r="DE27" s="444"/>
      <c r="DF27" s="444"/>
      <c r="DG27" s="444"/>
      <c r="DH27" s="444"/>
      <c r="DI27" s="445"/>
      <c r="DJ27" s="165"/>
      <c r="DK27" s="165"/>
      <c r="DL27" s="165"/>
      <c r="DM27" s="165"/>
      <c r="DN27" s="165"/>
      <c r="DO27" s="165"/>
    </row>
    <row r="28" spans="1:119" ht="18.75" customHeight="1">
      <c r="A28" s="166"/>
      <c r="B28" s="583"/>
      <c r="C28" s="584"/>
      <c r="D28" s="585"/>
      <c r="E28" s="496" t="s">
        <v>175</v>
      </c>
      <c r="F28" s="476"/>
      <c r="G28" s="476"/>
      <c r="H28" s="476"/>
      <c r="I28" s="476"/>
      <c r="J28" s="476"/>
      <c r="K28" s="477"/>
      <c r="L28" s="497">
        <v>1</v>
      </c>
      <c r="M28" s="498"/>
      <c r="N28" s="498"/>
      <c r="O28" s="498"/>
      <c r="P28" s="537"/>
      <c r="Q28" s="497">
        <v>8500</v>
      </c>
      <c r="R28" s="498"/>
      <c r="S28" s="498"/>
      <c r="T28" s="498"/>
      <c r="U28" s="498"/>
      <c r="V28" s="537"/>
      <c r="W28" s="596"/>
      <c r="X28" s="584"/>
      <c r="Y28" s="585"/>
      <c r="Z28" s="496" t="s">
        <v>176</v>
      </c>
      <c r="AA28" s="476"/>
      <c r="AB28" s="476"/>
      <c r="AC28" s="476"/>
      <c r="AD28" s="476"/>
      <c r="AE28" s="476"/>
      <c r="AF28" s="476"/>
      <c r="AG28" s="477"/>
      <c r="AH28" s="497">
        <v>63</v>
      </c>
      <c r="AI28" s="498"/>
      <c r="AJ28" s="498"/>
      <c r="AK28" s="498"/>
      <c r="AL28" s="537"/>
      <c r="AM28" s="497">
        <v>172935</v>
      </c>
      <c r="AN28" s="498"/>
      <c r="AO28" s="498"/>
      <c r="AP28" s="498"/>
      <c r="AQ28" s="498"/>
      <c r="AR28" s="537"/>
      <c r="AS28" s="497">
        <v>2745</v>
      </c>
      <c r="AT28" s="498"/>
      <c r="AU28" s="498"/>
      <c r="AV28" s="498"/>
      <c r="AW28" s="498"/>
      <c r="AX28" s="499"/>
      <c r="AY28" s="622" t="s">
        <v>177</v>
      </c>
      <c r="AZ28" s="623"/>
      <c r="BA28" s="623"/>
      <c r="BB28" s="624"/>
      <c r="BC28" s="406" t="s">
        <v>42</v>
      </c>
      <c r="BD28" s="407"/>
      <c r="BE28" s="407"/>
      <c r="BF28" s="407"/>
      <c r="BG28" s="407"/>
      <c r="BH28" s="407"/>
      <c r="BI28" s="407"/>
      <c r="BJ28" s="407"/>
      <c r="BK28" s="407"/>
      <c r="BL28" s="407"/>
      <c r="BM28" s="408"/>
      <c r="BN28" s="409">
        <v>1818500</v>
      </c>
      <c r="BO28" s="410"/>
      <c r="BP28" s="410"/>
      <c r="BQ28" s="410"/>
      <c r="BR28" s="410"/>
      <c r="BS28" s="410"/>
      <c r="BT28" s="410"/>
      <c r="BU28" s="411"/>
      <c r="BV28" s="409">
        <v>1816500</v>
      </c>
      <c r="BW28" s="410"/>
      <c r="BX28" s="410"/>
      <c r="BY28" s="410"/>
      <c r="BZ28" s="410"/>
      <c r="CA28" s="410"/>
      <c r="CB28" s="410"/>
      <c r="CC28" s="411"/>
      <c r="CD28" s="180"/>
      <c r="CE28" s="553"/>
      <c r="CF28" s="553"/>
      <c r="CG28" s="553"/>
      <c r="CH28" s="553"/>
      <c r="CI28" s="553"/>
      <c r="CJ28" s="553"/>
      <c r="CK28" s="553"/>
      <c r="CL28" s="553"/>
      <c r="CM28" s="553"/>
      <c r="CN28" s="553"/>
      <c r="CO28" s="553"/>
      <c r="CP28" s="553"/>
      <c r="CQ28" s="553"/>
      <c r="CR28" s="553"/>
      <c r="CS28" s="554"/>
      <c r="CT28" s="443"/>
      <c r="CU28" s="444"/>
      <c r="CV28" s="444"/>
      <c r="CW28" s="444"/>
      <c r="CX28" s="444"/>
      <c r="CY28" s="444"/>
      <c r="CZ28" s="444"/>
      <c r="DA28" s="445"/>
      <c r="DB28" s="443"/>
      <c r="DC28" s="444"/>
      <c r="DD28" s="444"/>
      <c r="DE28" s="444"/>
      <c r="DF28" s="444"/>
      <c r="DG28" s="444"/>
      <c r="DH28" s="444"/>
      <c r="DI28" s="445"/>
      <c r="DJ28" s="165"/>
      <c r="DK28" s="165"/>
      <c r="DL28" s="165"/>
      <c r="DM28" s="165"/>
      <c r="DN28" s="165"/>
      <c r="DO28" s="165"/>
    </row>
    <row r="29" spans="1:119" ht="18.75" customHeight="1">
      <c r="A29" s="166"/>
      <c r="B29" s="583"/>
      <c r="C29" s="584"/>
      <c r="D29" s="585"/>
      <c r="E29" s="496" t="s">
        <v>178</v>
      </c>
      <c r="F29" s="476"/>
      <c r="G29" s="476"/>
      <c r="H29" s="476"/>
      <c r="I29" s="476"/>
      <c r="J29" s="476"/>
      <c r="K29" s="477"/>
      <c r="L29" s="497">
        <v>46</v>
      </c>
      <c r="M29" s="498"/>
      <c r="N29" s="498"/>
      <c r="O29" s="498"/>
      <c r="P29" s="537"/>
      <c r="Q29" s="497">
        <v>7800</v>
      </c>
      <c r="R29" s="498"/>
      <c r="S29" s="498"/>
      <c r="T29" s="498"/>
      <c r="U29" s="498"/>
      <c r="V29" s="537"/>
      <c r="W29" s="597"/>
      <c r="X29" s="598"/>
      <c r="Y29" s="599"/>
      <c r="Z29" s="496" t="s">
        <v>179</v>
      </c>
      <c r="AA29" s="476"/>
      <c r="AB29" s="476"/>
      <c r="AC29" s="476"/>
      <c r="AD29" s="476"/>
      <c r="AE29" s="476"/>
      <c r="AF29" s="476"/>
      <c r="AG29" s="477"/>
      <c r="AH29" s="497">
        <v>8698</v>
      </c>
      <c r="AI29" s="498"/>
      <c r="AJ29" s="498"/>
      <c r="AK29" s="498"/>
      <c r="AL29" s="537"/>
      <c r="AM29" s="497">
        <v>28004166</v>
      </c>
      <c r="AN29" s="498"/>
      <c r="AO29" s="498"/>
      <c r="AP29" s="498"/>
      <c r="AQ29" s="498"/>
      <c r="AR29" s="537"/>
      <c r="AS29" s="497">
        <v>3220</v>
      </c>
      <c r="AT29" s="498"/>
      <c r="AU29" s="498"/>
      <c r="AV29" s="498"/>
      <c r="AW29" s="498"/>
      <c r="AX29" s="499"/>
      <c r="AY29" s="625"/>
      <c r="AZ29" s="626"/>
      <c r="BA29" s="626"/>
      <c r="BB29" s="627"/>
      <c r="BC29" s="480" t="s">
        <v>180</v>
      </c>
      <c r="BD29" s="481"/>
      <c r="BE29" s="481"/>
      <c r="BF29" s="481"/>
      <c r="BG29" s="481"/>
      <c r="BH29" s="481"/>
      <c r="BI29" s="481"/>
      <c r="BJ29" s="481"/>
      <c r="BK29" s="481"/>
      <c r="BL29" s="481"/>
      <c r="BM29" s="482"/>
      <c r="BN29" s="446">
        <v>3822115</v>
      </c>
      <c r="BO29" s="447"/>
      <c r="BP29" s="447"/>
      <c r="BQ29" s="447"/>
      <c r="BR29" s="447"/>
      <c r="BS29" s="447"/>
      <c r="BT29" s="447"/>
      <c r="BU29" s="448"/>
      <c r="BV29" s="446">
        <v>6075782</v>
      </c>
      <c r="BW29" s="447"/>
      <c r="BX29" s="447"/>
      <c r="BY29" s="447"/>
      <c r="BZ29" s="447"/>
      <c r="CA29" s="447"/>
      <c r="CB29" s="447"/>
      <c r="CC29" s="448"/>
      <c r="CD29" s="182"/>
      <c r="CE29" s="553"/>
      <c r="CF29" s="553"/>
      <c r="CG29" s="553"/>
      <c r="CH29" s="553"/>
      <c r="CI29" s="553"/>
      <c r="CJ29" s="553"/>
      <c r="CK29" s="553"/>
      <c r="CL29" s="553"/>
      <c r="CM29" s="553"/>
      <c r="CN29" s="553"/>
      <c r="CO29" s="553"/>
      <c r="CP29" s="553"/>
      <c r="CQ29" s="553"/>
      <c r="CR29" s="553"/>
      <c r="CS29" s="554"/>
      <c r="CT29" s="443"/>
      <c r="CU29" s="444"/>
      <c r="CV29" s="444"/>
      <c r="CW29" s="444"/>
      <c r="CX29" s="444"/>
      <c r="CY29" s="444"/>
      <c r="CZ29" s="444"/>
      <c r="DA29" s="445"/>
      <c r="DB29" s="443"/>
      <c r="DC29" s="444"/>
      <c r="DD29" s="444"/>
      <c r="DE29" s="444"/>
      <c r="DF29" s="444"/>
      <c r="DG29" s="444"/>
      <c r="DH29" s="444"/>
      <c r="DI29" s="445"/>
      <c r="DJ29" s="165"/>
      <c r="DK29" s="165"/>
      <c r="DL29" s="165"/>
      <c r="DM29" s="165"/>
      <c r="DN29" s="165"/>
      <c r="DO29" s="165"/>
    </row>
    <row r="30" spans="1:119" ht="18.75" customHeight="1" thickBot="1">
      <c r="A30" s="166"/>
      <c r="B30" s="586"/>
      <c r="C30" s="587"/>
      <c r="D30" s="588"/>
      <c r="E30" s="500"/>
      <c r="F30" s="501"/>
      <c r="G30" s="501"/>
      <c r="H30" s="501"/>
      <c r="I30" s="501"/>
      <c r="J30" s="501"/>
      <c r="K30" s="502"/>
      <c r="L30" s="600"/>
      <c r="M30" s="601"/>
      <c r="N30" s="601"/>
      <c r="O30" s="601"/>
      <c r="P30" s="602"/>
      <c r="Q30" s="600"/>
      <c r="R30" s="601"/>
      <c r="S30" s="601"/>
      <c r="T30" s="601"/>
      <c r="U30" s="601"/>
      <c r="V30" s="602"/>
      <c r="W30" s="603" t="s">
        <v>181</v>
      </c>
      <c r="X30" s="604"/>
      <c r="Y30" s="604"/>
      <c r="Z30" s="604"/>
      <c r="AA30" s="604"/>
      <c r="AB30" s="604"/>
      <c r="AC30" s="604"/>
      <c r="AD30" s="604"/>
      <c r="AE30" s="604"/>
      <c r="AF30" s="604"/>
      <c r="AG30" s="605"/>
      <c r="AH30" s="562">
        <v>99.7</v>
      </c>
      <c r="AI30" s="563"/>
      <c r="AJ30" s="563"/>
      <c r="AK30" s="563"/>
      <c r="AL30" s="563"/>
      <c r="AM30" s="563"/>
      <c r="AN30" s="563"/>
      <c r="AO30" s="563"/>
      <c r="AP30" s="563"/>
      <c r="AQ30" s="563"/>
      <c r="AR30" s="563"/>
      <c r="AS30" s="563"/>
      <c r="AT30" s="563"/>
      <c r="AU30" s="563"/>
      <c r="AV30" s="563"/>
      <c r="AW30" s="563"/>
      <c r="AX30" s="565"/>
      <c r="AY30" s="628"/>
      <c r="AZ30" s="629"/>
      <c r="BA30" s="629"/>
      <c r="BB30" s="630"/>
      <c r="BC30" s="616" t="s">
        <v>44</v>
      </c>
      <c r="BD30" s="617"/>
      <c r="BE30" s="617"/>
      <c r="BF30" s="617"/>
      <c r="BG30" s="617"/>
      <c r="BH30" s="617"/>
      <c r="BI30" s="617"/>
      <c r="BJ30" s="617"/>
      <c r="BK30" s="617"/>
      <c r="BL30" s="617"/>
      <c r="BM30" s="618"/>
      <c r="BN30" s="619">
        <v>37528593</v>
      </c>
      <c r="BO30" s="620"/>
      <c r="BP30" s="620"/>
      <c r="BQ30" s="620"/>
      <c r="BR30" s="620"/>
      <c r="BS30" s="620"/>
      <c r="BT30" s="620"/>
      <c r="BU30" s="621"/>
      <c r="BV30" s="619">
        <v>37241400</v>
      </c>
      <c r="BW30" s="620"/>
      <c r="BX30" s="620"/>
      <c r="BY30" s="620"/>
      <c r="BZ30" s="620"/>
      <c r="CA30" s="620"/>
      <c r="CB30" s="620"/>
      <c r="CC30" s="621"/>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182</v>
      </c>
      <c r="D32" s="193"/>
      <c r="E32" s="193"/>
      <c r="F32" s="190"/>
      <c r="G32" s="190"/>
      <c r="H32" s="190"/>
      <c r="I32" s="190"/>
      <c r="J32" s="190"/>
      <c r="K32" s="190"/>
      <c r="L32" s="190"/>
      <c r="M32" s="190"/>
      <c r="N32" s="190"/>
      <c r="O32" s="190"/>
      <c r="P32" s="190"/>
      <c r="Q32" s="190"/>
      <c r="R32" s="190"/>
      <c r="S32" s="190"/>
      <c r="T32" s="190"/>
      <c r="U32" s="190" t="s">
        <v>183</v>
      </c>
      <c r="V32" s="190"/>
      <c r="W32" s="190"/>
      <c r="X32" s="190"/>
      <c r="Y32" s="190"/>
      <c r="Z32" s="190"/>
      <c r="AA32" s="190"/>
      <c r="AB32" s="190"/>
      <c r="AC32" s="190"/>
      <c r="AD32" s="190"/>
      <c r="AE32" s="190"/>
      <c r="AF32" s="190"/>
      <c r="AG32" s="190"/>
      <c r="AH32" s="190"/>
      <c r="AI32" s="190"/>
      <c r="AJ32" s="190"/>
      <c r="AK32" s="190"/>
      <c r="AL32" s="190"/>
      <c r="AM32" s="194" t="s">
        <v>184</v>
      </c>
      <c r="AN32" s="190"/>
      <c r="AO32" s="190"/>
      <c r="AP32" s="190"/>
      <c r="AQ32" s="190"/>
      <c r="AR32" s="190"/>
      <c r="AS32" s="194"/>
      <c r="AT32" s="194"/>
      <c r="AU32" s="194"/>
      <c r="AV32" s="194"/>
      <c r="AW32" s="194"/>
      <c r="AX32" s="194"/>
      <c r="AY32" s="194"/>
      <c r="AZ32" s="194"/>
      <c r="BA32" s="194"/>
      <c r="BB32" s="190"/>
      <c r="BC32" s="194"/>
      <c r="BD32" s="190"/>
      <c r="BE32" s="194" t="s">
        <v>185</v>
      </c>
      <c r="BF32" s="190"/>
      <c r="BG32" s="190"/>
      <c r="BH32" s="190"/>
      <c r="BI32" s="190"/>
      <c r="BJ32" s="194"/>
      <c r="BK32" s="194"/>
      <c r="BL32" s="194"/>
      <c r="BM32" s="194"/>
      <c r="BN32" s="194"/>
      <c r="BO32" s="194"/>
      <c r="BP32" s="194"/>
      <c r="BQ32" s="194"/>
      <c r="BR32" s="190"/>
      <c r="BS32" s="190"/>
      <c r="BT32" s="190"/>
      <c r="BU32" s="190"/>
      <c r="BV32" s="190"/>
      <c r="BW32" s="190" t="s">
        <v>186</v>
      </c>
      <c r="BX32" s="190"/>
      <c r="BY32" s="190"/>
      <c r="BZ32" s="190"/>
      <c r="CA32" s="190"/>
      <c r="CB32" s="194"/>
      <c r="CC32" s="194"/>
      <c r="CD32" s="194"/>
      <c r="CE32" s="194"/>
      <c r="CF32" s="194"/>
      <c r="CG32" s="194"/>
      <c r="CH32" s="194"/>
      <c r="CI32" s="194"/>
      <c r="CJ32" s="194"/>
      <c r="CK32" s="194"/>
      <c r="CL32" s="194"/>
      <c r="CM32" s="194"/>
      <c r="CN32" s="194"/>
      <c r="CO32" s="194" t="s">
        <v>187</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70" t="s">
        <v>188</v>
      </c>
      <c r="D33" s="470"/>
      <c r="E33" s="435" t="s">
        <v>189</v>
      </c>
      <c r="F33" s="435"/>
      <c r="G33" s="435"/>
      <c r="H33" s="435"/>
      <c r="I33" s="435"/>
      <c r="J33" s="435"/>
      <c r="K33" s="435"/>
      <c r="L33" s="435"/>
      <c r="M33" s="435"/>
      <c r="N33" s="435"/>
      <c r="O33" s="435"/>
      <c r="P33" s="435"/>
      <c r="Q33" s="435"/>
      <c r="R33" s="435"/>
      <c r="S33" s="435"/>
      <c r="T33" s="195"/>
      <c r="U33" s="470" t="s">
        <v>190</v>
      </c>
      <c r="V33" s="470"/>
      <c r="W33" s="435" t="s">
        <v>189</v>
      </c>
      <c r="X33" s="435"/>
      <c r="Y33" s="435"/>
      <c r="Z33" s="435"/>
      <c r="AA33" s="435"/>
      <c r="AB33" s="435"/>
      <c r="AC33" s="435"/>
      <c r="AD33" s="435"/>
      <c r="AE33" s="435"/>
      <c r="AF33" s="435"/>
      <c r="AG33" s="435"/>
      <c r="AH33" s="435"/>
      <c r="AI33" s="435"/>
      <c r="AJ33" s="435"/>
      <c r="AK33" s="435"/>
      <c r="AL33" s="195"/>
      <c r="AM33" s="470" t="s">
        <v>190</v>
      </c>
      <c r="AN33" s="470"/>
      <c r="AO33" s="435" t="s">
        <v>191</v>
      </c>
      <c r="AP33" s="435"/>
      <c r="AQ33" s="435"/>
      <c r="AR33" s="435"/>
      <c r="AS33" s="435"/>
      <c r="AT33" s="435"/>
      <c r="AU33" s="435"/>
      <c r="AV33" s="435"/>
      <c r="AW33" s="435"/>
      <c r="AX33" s="435"/>
      <c r="AY33" s="435"/>
      <c r="AZ33" s="435"/>
      <c r="BA33" s="435"/>
      <c r="BB33" s="435"/>
      <c r="BC33" s="435"/>
      <c r="BD33" s="196"/>
      <c r="BE33" s="435" t="s">
        <v>192</v>
      </c>
      <c r="BF33" s="435"/>
      <c r="BG33" s="435" t="s">
        <v>193</v>
      </c>
      <c r="BH33" s="435"/>
      <c r="BI33" s="435"/>
      <c r="BJ33" s="435"/>
      <c r="BK33" s="435"/>
      <c r="BL33" s="435"/>
      <c r="BM33" s="435"/>
      <c r="BN33" s="435"/>
      <c r="BO33" s="435"/>
      <c r="BP33" s="435"/>
      <c r="BQ33" s="435"/>
      <c r="BR33" s="435"/>
      <c r="BS33" s="435"/>
      <c r="BT33" s="435"/>
      <c r="BU33" s="435"/>
      <c r="BV33" s="196"/>
      <c r="BW33" s="470" t="s">
        <v>192</v>
      </c>
      <c r="BX33" s="470"/>
      <c r="BY33" s="435" t="s">
        <v>194</v>
      </c>
      <c r="BZ33" s="435"/>
      <c r="CA33" s="435"/>
      <c r="CB33" s="435"/>
      <c r="CC33" s="435"/>
      <c r="CD33" s="435"/>
      <c r="CE33" s="435"/>
      <c r="CF33" s="435"/>
      <c r="CG33" s="435"/>
      <c r="CH33" s="435"/>
      <c r="CI33" s="435"/>
      <c r="CJ33" s="435"/>
      <c r="CK33" s="435"/>
      <c r="CL33" s="435"/>
      <c r="CM33" s="435"/>
      <c r="CN33" s="195"/>
      <c r="CO33" s="470" t="s">
        <v>190</v>
      </c>
      <c r="CP33" s="470"/>
      <c r="CQ33" s="435" t="s">
        <v>195</v>
      </c>
      <c r="CR33" s="435"/>
      <c r="CS33" s="435"/>
      <c r="CT33" s="435"/>
      <c r="CU33" s="435"/>
      <c r="CV33" s="435"/>
      <c r="CW33" s="435"/>
      <c r="CX33" s="435"/>
      <c r="CY33" s="435"/>
      <c r="CZ33" s="435"/>
      <c r="DA33" s="435"/>
      <c r="DB33" s="435"/>
      <c r="DC33" s="435"/>
      <c r="DD33" s="435"/>
      <c r="DE33" s="435"/>
      <c r="DF33" s="195"/>
      <c r="DG33" s="631" t="s">
        <v>196</v>
      </c>
      <c r="DH33" s="631"/>
      <c r="DI33" s="197"/>
      <c r="DJ33" s="165"/>
      <c r="DK33" s="165"/>
      <c r="DL33" s="165"/>
      <c r="DM33" s="165"/>
      <c r="DN33" s="165"/>
      <c r="DO33" s="165"/>
    </row>
    <row r="34" spans="1:119" ht="32.25" customHeight="1">
      <c r="A34" s="166"/>
      <c r="B34" s="192"/>
      <c r="C34" s="632">
        <f>IF(E34="","",1)</f>
        <v>1</v>
      </c>
      <c r="D34" s="632"/>
      <c r="E34" s="633" t="str">
        <f>IF('各会計、関係団体の財政状況及び健全化判断比率'!B7="","",'各会計、関係団体の財政状況及び健全化判断比率'!B7)</f>
        <v>一般会計</v>
      </c>
      <c r="F34" s="633"/>
      <c r="G34" s="633"/>
      <c r="H34" s="633"/>
      <c r="I34" s="633"/>
      <c r="J34" s="633"/>
      <c r="K34" s="633"/>
      <c r="L34" s="633"/>
      <c r="M34" s="633"/>
      <c r="N34" s="633"/>
      <c r="O34" s="633"/>
      <c r="P34" s="633"/>
      <c r="Q34" s="633"/>
      <c r="R34" s="633"/>
      <c r="S34" s="633"/>
      <c r="T34" s="193"/>
      <c r="U34" s="632">
        <f>IF(W34="","",MAX(C34:D43)+1)</f>
        <v>6</v>
      </c>
      <c r="V34" s="632"/>
      <c r="W34" s="633" t="str">
        <f>IF('各会計、関係団体の財政状況及び健全化判断比率'!B28="","",'各会計、関係団体の財政状況及び健全化判断比率'!B28)</f>
        <v>国民健康保険事業特別会計</v>
      </c>
      <c r="X34" s="633"/>
      <c r="Y34" s="633"/>
      <c r="Z34" s="633"/>
      <c r="AA34" s="633"/>
      <c r="AB34" s="633"/>
      <c r="AC34" s="633"/>
      <c r="AD34" s="633"/>
      <c r="AE34" s="633"/>
      <c r="AF34" s="633"/>
      <c r="AG34" s="633"/>
      <c r="AH34" s="633"/>
      <c r="AI34" s="633"/>
      <c r="AJ34" s="633"/>
      <c r="AK34" s="633"/>
      <c r="AL34" s="193"/>
      <c r="AM34" s="632">
        <f>IF(AO34="","",MAX(C34:D43,U34:V43)+1)</f>
        <v>9</v>
      </c>
      <c r="AN34" s="632"/>
      <c r="AO34" s="633" t="str">
        <f>IF('各会計、関係団体の財政状況及び健全化判断比率'!B31="","",'各会計、関係団体の財政状況及び健全化判断比率'!B31)</f>
        <v>堺市水道事業会計</v>
      </c>
      <c r="AP34" s="633"/>
      <c r="AQ34" s="633"/>
      <c r="AR34" s="633"/>
      <c r="AS34" s="633"/>
      <c r="AT34" s="633"/>
      <c r="AU34" s="633"/>
      <c r="AV34" s="633"/>
      <c r="AW34" s="633"/>
      <c r="AX34" s="633"/>
      <c r="AY34" s="633"/>
      <c r="AZ34" s="633"/>
      <c r="BA34" s="633"/>
      <c r="BB34" s="633"/>
      <c r="BC34" s="633"/>
      <c r="BD34" s="193"/>
      <c r="BE34" s="632" t="str">
        <f>IF(BG34="","",MAX(C34:D43,U34:V43,AM34:AN43)+1)</f>
        <v/>
      </c>
      <c r="BF34" s="632"/>
      <c r="BG34" s="633"/>
      <c r="BH34" s="633"/>
      <c r="BI34" s="633"/>
      <c r="BJ34" s="633"/>
      <c r="BK34" s="633"/>
      <c r="BL34" s="633"/>
      <c r="BM34" s="633"/>
      <c r="BN34" s="633"/>
      <c r="BO34" s="633"/>
      <c r="BP34" s="633"/>
      <c r="BQ34" s="633"/>
      <c r="BR34" s="633"/>
      <c r="BS34" s="633"/>
      <c r="BT34" s="633"/>
      <c r="BU34" s="633"/>
      <c r="BV34" s="193"/>
      <c r="BW34" s="632">
        <f>IF(BY34="","",MAX(C34:D43,U34:V43,AM34:AN43,BE34:BF43)+1)</f>
        <v>11</v>
      </c>
      <c r="BX34" s="632"/>
      <c r="BY34" s="633" t="str">
        <f>IF('各会計、関係団体の財政状況及び健全化判断比率'!B68="","",'各会計、関係団体の財政状況及び健全化判断比率'!B68)</f>
        <v>大阪府都市競艇組合</v>
      </c>
      <c r="BZ34" s="633"/>
      <c r="CA34" s="633"/>
      <c r="CB34" s="633"/>
      <c r="CC34" s="633"/>
      <c r="CD34" s="633"/>
      <c r="CE34" s="633"/>
      <c r="CF34" s="633"/>
      <c r="CG34" s="633"/>
      <c r="CH34" s="633"/>
      <c r="CI34" s="633"/>
      <c r="CJ34" s="633"/>
      <c r="CK34" s="633"/>
      <c r="CL34" s="633"/>
      <c r="CM34" s="633"/>
      <c r="CN34" s="193"/>
      <c r="CO34" s="632">
        <f>IF(CQ34="","",MAX(C34:D43,U34:V43,AM34:AN43,BE34:BF43,BW34:BX43)+1)</f>
        <v>17</v>
      </c>
      <c r="CP34" s="632"/>
      <c r="CQ34" s="633" t="str">
        <f>IF('各会計、関係団体の財政状況及び健全化判断比率'!BS7="","",'各会計、関係団体の財政状況及び健全化判断比率'!BS7)</f>
        <v>（公財）堺都市政策研究所</v>
      </c>
      <c r="CR34" s="633"/>
      <c r="CS34" s="633"/>
      <c r="CT34" s="633"/>
      <c r="CU34" s="633"/>
      <c r="CV34" s="633"/>
      <c r="CW34" s="633"/>
      <c r="CX34" s="633"/>
      <c r="CY34" s="633"/>
      <c r="CZ34" s="633"/>
      <c r="DA34" s="633"/>
      <c r="DB34" s="633"/>
      <c r="DC34" s="633"/>
      <c r="DD34" s="633"/>
      <c r="DE34" s="633"/>
      <c r="DF34" s="190"/>
      <c r="DG34" s="634" t="str">
        <f>IF('各会計、関係団体の財政状況及び健全化判断比率'!BR7="","",'各会計、関係団体の財政状況及び健全化判断比率'!BR7)</f>
        <v/>
      </c>
      <c r="DH34" s="634"/>
      <c r="DI34" s="197"/>
      <c r="DJ34" s="165"/>
      <c r="DK34" s="165"/>
      <c r="DL34" s="165"/>
      <c r="DM34" s="165"/>
      <c r="DN34" s="165"/>
      <c r="DO34" s="165"/>
    </row>
    <row r="35" spans="1:119" ht="32.25" customHeight="1">
      <c r="A35" s="166"/>
      <c r="B35" s="192"/>
      <c r="C35" s="632">
        <f>IF(E35="","",C34+1)</f>
        <v>2</v>
      </c>
      <c r="D35" s="632"/>
      <c r="E35" s="633" t="str">
        <f>IF('各会計、関係団体の財政状況及び健全化判断比率'!B8="","",'各会計、関係団体の財政状況及び健全化判断比率'!B8)</f>
        <v>都市開発資金特別会計</v>
      </c>
      <c r="F35" s="633"/>
      <c r="G35" s="633"/>
      <c r="H35" s="633"/>
      <c r="I35" s="633"/>
      <c r="J35" s="633"/>
      <c r="K35" s="633"/>
      <c r="L35" s="633"/>
      <c r="M35" s="633"/>
      <c r="N35" s="633"/>
      <c r="O35" s="633"/>
      <c r="P35" s="633"/>
      <c r="Q35" s="633"/>
      <c r="R35" s="633"/>
      <c r="S35" s="633"/>
      <c r="T35" s="193"/>
      <c r="U35" s="632">
        <f>IF(W35="","",U34+1)</f>
        <v>7</v>
      </c>
      <c r="V35" s="632"/>
      <c r="W35" s="633" t="str">
        <f>IF('各会計、関係団体の財政状況及び健全化判断比率'!B29="","",'各会計、関係団体の財政状況及び健全化判断比率'!B29)</f>
        <v>介護保険事業特別会計</v>
      </c>
      <c r="X35" s="633"/>
      <c r="Y35" s="633"/>
      <c r="Z35" s="633"/>
      <c r="AA35" s="633"/>
      <c r="AB35" s="633"/>
      <c r="AC35" s="633"/>
      <c r="AD35" s="633"/>
      <c r="AE35" s="633"/>
      <c r="AF35" s="633"/>
      <c r="AG35" s="633"/>
      <c r="AH35" s="633"/>
      <c r="AI35" s="633"/>
      <c r="AJ35" s="633"/>
      <c r="AK35" s="633"/>
      <c r="AL35" s="193"/>
      <c r="AM35" s="632">
        <f t="shared" ref="AM35:AM43" si="0">IF(AO35="","",AM34+1)</f>
        <v>10</v>
      </c>
      <c r="AN35" s="632"/>
      <c r="AO35" s="633" t="str">
        <f>IF('各会計、関係団体の財政状況及び健全化判断比率'!B32="","",'各会計、関係団体の財政状況及び健全化判断比率'!B32)</f>
        <v>堺市下水道事業会計</v>
      </c>
      <c r="AP35" s="633"/>
      <c r="AQ35" s="633"/>
      <c r="AR35" s="633"/>
      <c r="AS35" s="633"/>
      <c r="AT35" s="633"/>
      <c r="AU35" s="633"/>
      <c r="AV35" s="633"/>
      <c r="AW35" s="633"/>
      <c r="AX35" s="633"/>
      <c r="AY35" s="633"/>
      <c r="AZ35" s="633"/>
      <c r="BA35" s="633"/>
      <c r="BB35" s="633"/>
      <c r="BC35" s="633"/>
      <c r="BD35" s="193"/>
      <c r="BE35" s="632" t="str">
        <f t="shared" ref="BE35:BE43" si="1">IF(BG35="","",BE34+1)</f>
        <v/>
      </c>
      <c r="BF35" s="632"/>
      <c r="BG35" s="633"/>
      <c r="BH35" s="633"/>
      <c r="BI35" s="633"/>
      <c r="BJ35" s="633"/>
      <c r="BK35" s="633"/>
      <c r="BL35" s="633"/>
      <c r="BM35" s="633"/>
      <c r="BN35" s="633"/>
      <c r="BO35" s="633"/>
      <c r="BP35" s="633"/>
      <c r="BQ35" s="633"/>
      <c r="BR35" s="633"/>
      <c r="BS35" s="633"/>
      <c r="BT35" s="633"/>
      <c r="BU35" s="633"/>
      <c r="BV35" s="193"/>
      <c r="BW35" s="632">
        <f t="shared" ref="BW35:BW43" si="2">IF(BY35="","",BW34+1)</f>
        <v>12</v>
      </c>
      <c r="BX35" s="632"/>
      <c r="BY35" s="633" t="str">
        <f>IF('各会計、関係団体の財政状況及び健全化判断比率'!B69="","",'各会計、関係団体の財政状況及び健全化判断比率'!B69)</f>
        <v>大阪府後期高齢者医療広域連合（一般会計）</v>
      </c>
      <c r="BZ35" s="633"/>
      <c r="CA35" s="633"/>
      <c r="CB35" s="633"/>
      <c r="CC35" s="633"/>
      <c r="CD35" s="633"/>
      <c r="CE35" s="633"/>
      <c r="CF35" s="633"/>
      <c r="CG35" s="633"/>
      <c r="CH35" s="633"/>
      <c r="CI35" s="633"/>
      <c r="CJ35" s="633"/>
      <c r="CK35" s="633"/>
      <c r="CL35" s="633"/>
      <c r="CM35" s="633"/>
      <c r="CN35" s="193"/>
      <c r="CO35" s="632">
        <f t="shared" ref="CO35:CO43" si="3">IF(CQ35="","",CO34+1)</f>
        <v>18</v>
      </c>
      <c r="CP35" s="632"/>
      <c r="CQ35" s="633" t="str">
        <f>IF('各会計、関係団体の財政状況及び健全化判断比率'!BS8="","",'各会計、関係団体の財政状況及び健全化判断比率'!BS8)</f>
        <v>（公財）堺市文化振興財団</v>
      </c>
      <c r="CR35" s="633"/>
      <c r="CS35" s="633"/>
      <c r="CT35" s="633"/>
      <c r="CU35" s="633"/>
      <c r="CV35" s="633"/>
      <c r="CW35" s="633"/>
      <c r="CX35" s="633"/>
      <c r="CY35" s="633"/>
      <c r="CZ35" s="633"/>
      <c r="DA35" s="633"/>
      <c r="DB35" s="633"/>
      <c r="DC35" s="633"/>
      <c r="DD35" s="633"/>
      <c r="DE35" s="633"/>
      <c r="DF35" s="190"/>
      <c r="DG35" s="634" t="str">
        <f>IF('各会計、関係団体の財政状況及び健全化判断比率'!BR8="","",'各会計、関係団体の財政状況及び健全化判断比率'!BR8)</f>
        <v/>
      </c>
      <c r="DH35" s="634"/>
      <c r="DI35" s="197"/>
      <c r="DJ35" s="165"/>
      <c r="DK35" s="165"/>
      <c r="DL35" s="165"/>
      <c r="DM35" s="165"/>
      <c r="DN35" s="165"/>
      <c r="DO35" s="165"/>
    </row>
    <row r="36" spans="1:119" ht="32.25" customHeight="1">
      <c r="A36" s="166"/>
      <c r="B36" s="192"/>
      <c r="C36" s="632">
        <f>IF(E36="","",C35+1)</f>
        <v>3</v>
      </c>
      <c r="D36" s="632"/>
      <c r="E36" s="633" t="str">
        <f>IF('各会計、関係団体の財政状況及び健全化判断比率'!B9="","",'各会計、関係団体の財政状況及び健全化判断比率'!B9)</f>
        <v>公共用地先行取得事業特別会計</v>
      </c>
      <c r="F36" s="633"/>
      <c r="G36" s="633"/>
      <c r="H36" s="633"/>
      <c r="I36" s="633"/>
      <c r="J36" s="633"/>
      <c r="K36" s="633"/>
      <c r="L36" s="633"/>
      <c r="M36" s="633"/>
      <c r="N36" s="633"/>
      <c r="O36" s="633"/>
      <c r="P36" s="633"/>
      <c r="Q36" s="633"/>
      <c r="R36" s="633"/>
      <c r="S36" s="633"/>
      <c r="T36" s="193"/>
      <c r="U36" s="632">
        <f t="shared" ref="U36:U43" si="4">IF(W36="","",U35+1)</f>
        <v>8</v>
      </c>
      <c r="V36" s="632"/>
      <c r="W36" s="633" t="str">
        <f>IF('各会計、関係団体の財政状況及び健全化判断比率'!B30="","",'各会計、関係団体の財政状況及び健全化判断比率'!B30)</f>
        <v>後期高齢者医療事業特別会計</v>
      </c>
      <c r="X36" s="633"/>
      <c r="Y36" s="633"/>
      <c r="Z36" s="633"/>
      <c r="AA36" s="633"/>
      <c r="AB36" s="633"/>
      <c r="AC36" s="633"/>
      <c r="AD36" s="633"/>
      <c r="AE36" s="633"/>
      <c r="AF36" s="633"/>
      <c r="AG36" s="633"/>
      <c r="AH36" s="633"/>
      <c r="AI36" s="633"/>
      <c r="AJ36" s="633"/>
      <c r="AK36" s="633"/>
      <c r="AL36" s="193"/>
      <c r="AM36" s="632" t="str">
        <f t="shared" si="0"/>
        <v/>
      </c>
      <c r="AN36" s="632"/>
      <c r="AO36" s="633"/>
      <c r="AP36" s="633"/>
      <c r="AQ36" s="633"/>
      <c r="AR36" s="633"/>
      <c r="AS36" s="633"/>
      <c r="AT36" s="633"/>
      <c r="AU36" s="633"/>
      <c r="AV36" s="633"/>
      <c r="AW36" s="633"/>
      <c r="AX36" s="633"/>
      <c r="AY36" s="633"/>
      <c r="AZ36" s="633"/>
      <c r="BA36" s="633"/>
      <c r="BB36" s="633"/>
      <c r="BC36" s="633"/>
      <c r="BD36" s="193"/>
      <c r="BE36" s="632" t="str">
        <f t="shared" si="1"/>
        <v/>
      </c>
      <c r="BF36" s="632"/>
      <c r="BG36" s="633"/>
      <c r="BH36" s="633"/>
      <c r="BI36" s="633"/>
      <c r="BJ36" s="633"/>
      <c r="BK36" s="633"/>
      <c r="BL36" s="633"/>
      <c r="BM36" s="633"/>
      <c r="BN36" s="633"/>
      <c r="BO36" s="633"/>
      <c r="BP36" s="633"/>
      <c r="BQ36" s="633"/>
      <c r="BR36" s="633"/>
      <c r="BS36" s="633"/>
      <c r="BT36" s="633"/>
      <c r="BU36" s="633"/>
      <c r="BV36" s="193"/>
      <c r="BW36" s="632">
        <f t="shared" si="2"/>
        <v>13</v>
      </c>
      <c r="BX36" s="632"/>
      <c r="BY36" s="633" t="str">
        <f>IF('各会計、関係団体の財政状況及び健全化判断比率'!B70="","",'各会計、関係団体の財政状況及び健全化判断比率'!B70)</f>
        <v>大阪府後期高齢者医療広域連合（後期高齢者医療特別会計）</v>
      </c>
      <c r="BZ36" s="633"/>
      <c r="CA36" s="633"/>
      <c r="CB36" s="633"/>
      <c r="CC36" s="633"/>
      <c r="CD36" s="633"/>
      <c r="CE36" s="633"/>
      <c r="CF36" s="633"/>
      <c r="CG36" s="633"/>
      <c r="CH36" s="633"/>
      <c r="CI36" s="633"/>
      <c r="CJ36" s="633"/>
      <c r="CK36" s="633"/>
      <c r="CL36" s="633"/>
      <c r="CM36" s="633"/>
      <c r="CN36" s="193"/>
      <c r="CO36" s="632">
        <f t="shared" si="3"/>
        <v>19</v>
      </c>
      <c r="CP36" s="632"/>
      <c r="CQ36" s="633" t="str">
        <f>IF('各会計、関係団体の財政状況及び健全化判断比率'!BS9="","",'各会計、関係団体の財政状況及び健全化判断比率'!BS9)</f>
        <v>さかいウェルネス（株）</v>
      </c>
      <c r="CR36" s="633"/>
      <c r="CS36" s="633"/>
      <c r="CT36" s="633"/>
      <c r="CU36" s="633"/>
      <c r="CV36" s="633"/>
      <c r="CW36" s="633"/>
      <c r="CX36" s="633"/>
      <c r="CY36" s="633"/>
      <c r="CZ36" s="633"/>
      <c r="DA36" s="633"/>
      <c r="DB36" s="633"/>
      <c r="DC36" s="633"/>
      <c r="DD36" s="633"/>
      <c r="DE36" s="633"/>
      <c r="DF36" s="190"/>
      <c r="DG36" s="634" t="str">
        <f>IF('各会計、関係団体の財政状況及び健全化判断比率'!BR9="","",'各会計、関係団体の財政状況及び健全化判断比率'!BR9)</f>
        <v/>
      </c>
      <c r="DH36" s="634"/>
      <c r="DI36" s="197"/>
      <c r="DJ36" s="165"/>
      <c r="DK36" s="165"/>
      <c r="DL36" s="165"/>
      <c r="DM36" s="165"/>
      <c r="DN36" s="165"/>
      <c r="DO36" s="165"/>
    </row>
    <row r="37" spans="1:119" ht="32.25" customHeight="1">
      <c r="A37" s="166"/>
      <c r="B37" s="192"/>
      <c r="C37" s="632">
        <f>IF(E37="","",C36+1)</f>
        <v>4</v>
      </c>
      <c r="D37" s="632"/>
      <c r="E37" s="633" t="str">
        <f>IF('各会計、関係団体の財政状況及び健全化判断比率'!B10="","",'各会計、関係団体の財政状況及び健全化判断比率'!B10)</f>
        <v>母子父子寡婦福祉資金貸付事業特別会計</v>
      </c>
      <c r="F37" s="633"/>
      <c r="G37" s="633"/>
      <c r="H37" s="633"/>
      <c r="I37" s="633"/>
      <c r="J37" s="633"/>
      <c r="K37" s="633"/>
      <c r="L37" s="633"/>
      <c r="M37" s="633"/>
      <c r="N37" s="633"/>
      <c r="O37" s="633"/>
      <c r="P37" s="633"/>
      <c r="Q37" s="633"/>
      <c r="R37" s="633"/>
      <c r="S37" s="633"/>
      <c r="T37" s="193"/>
      <c r="U37" s="632" t="str">
        <f t="shared" si="4"/>
        <v/>
      </c>
      <c r="V37" s="632"/>
      <c r="W37" s="633"/>
      <c r="X37" s="633"/>
      <c r="Y37" s="633"/>
      <c r="Z37" s="633"/>
      <c r="AA37" s="633"/>
      <c r="AB37" s="633"/>
      <c r="AC37" s="633"/>
      <c r="AD37" s="633"/>
      <c r="AE37" s="633"/>
      <c r="AF37" s="633"/>
      <c r="AG37" s="633"/>
      <c r="AH37" s="633"/>
      <c r="AI37" s="633"/>
      <c r="AJ37" s="633"/>
      <c r="AK37" s="633"/>
      <c r="AL37" s="193"/>
      <c r="AM37" s="632" t="str">
        <f t="shared" si="0"/>
        <v/>
      </c>
      <c r="AN37" s="632"/>
      <c r="AO37" s="633"/>
      <c r="AP37" s="633"/>
      <c r="AQ37" s="633"/>
      <c r="AR37" s="633"/>
      <c r="AS37" s="633"/>
      <c r="AT37" s="633"/>
      <c r="AU37" s="633"/>
      <c r="AV37" s="633"/>
      <c r="AW37" s="633"/>
      <c r="AX37" s="633"/>
      <c r="AY37" s="633"/>
      <c r="AZ37" s="633"/>
      <c r="BA37" s="633"/>
      <c r="BB37" s="633"/>
      <c r="BC37" s="633"/>
      <c r="BD37" s="193"/>
      <c r="BE37" s="632" t="str">
        <f t="shared" si="1"/>
        <v/>
      </c>
      <c r="BF37" s="632"/>
      <c r="BG37" s="633"/>
      <c r="BH37" s="633"/>
      <c r="BI37" s="633"/>
      <c r="BJ37" s="633"/>
      <c r="BK37" s="633"/>
      <c r="BL37" s="633"/>
      <c r="BM37" s="633"/>
      <c r="BN37" s="633"/>
      <c r="BO37" s="633"/>
      <c r="BP37" s="633"/>
      <c r="BQ37" s="633"/>
      <c r="BR37" s="633"/>
      <c r="BS37" s="633"/>
      <c r="BT37" s="633"/>
      <c r="BU37" s="633"/>
      <c r="BV37" s="193"/>
      <c r="BW37" s="632">
        <f t="shared" si="2"/>
        <v>14</v>
      </c>
      <c r="BX37" s="632"/>
      <c r="BY37" s="633" t="str">
        <f>IF('各会計、関係団体の財政状況及び健全化判断比率'!B71="","",'各会計、関係団体の財政状況及び健全化判断比率'!B71)</f>
        <v>大阪広域水道企業団（水道事業会計）</v>
      </c>
      <c r="BZ37" s="633"/>
      <c r="CA37" s="633"/>
      <c r="CB37" s="633"/>
      <c r="CC37" s="633"/>
      <c r="CD37" s="633"/>
      <c r="CE37" s="633"/>
      <c r="CF37" s="633"/>
      <c r="CG37" s="633"/>
      <c r="CH37" s="633"/>
      <c r="CI37" s="633"/>
      <c r="CJ37" s="633"/>
      <c r="CK37" s="633"/>
      <c r="CL37" s="633"/>
      <c r="CM37" s="633"/>
      <c r="CN37" s="193"/>
      <c r="CO37" s="632">
        <f t="shared" si="3"/>
        <v>20</v>
      </c>
      <c r="CP37" s="632"/>
      <c r="CQ37" s="633" t="str">
        <f>IF('各会計、関係団体の財政状況及び健全化判断比率'!BS10="","",'各会計、関係団体の財政状況及び健全化判断比率'!BS10)</f>
        <v>（公財）堺市救急医療事業団</v>
      </c>
      <c r="CR37" s="633"/>
      <c r="CS37" s="633"/>
      <c r="CT37" s="633"/>
      <c r="CU37" s="633"/>
      <c r="CV37" s="633"/>
      <c r="CW37" s="633"/>
      <c r="CX37" s="633"/>
      <c r="CY37" s="633"/>
      <c r="CZ37" s="633"/>
      <c r="DA37" s="633"/>
      <c r="DB37" s="633"/>
      <c r="DC37" s="633"/>
      <c r="DD37" s="633"/>
      <c r="DE37" s="633"/>
      <c r="DF37" s="190"/>
      <c r="DG37" s="634" t="str">
        <f>IF('各会計、関係団体の財政状況及び健全化判断比率'!BR10="","",'各会計、関係団体の財政状況及び健全化判断比率'!BR10)</f>
        <v/>
      </c>
      <c r="DH37" s="634"/>
      <c r="DI37" s="197"/>
      <c r="DJ37" s="165"/>
      <c r="DK37" s="165"/>
      <c r="DL37" s="165"/>
      <c r="DM37" s="165"/>
      <c r="DN37" s="165"/>
      <c r="DO37" s="165"/>
    </row>
    <row r="38" spans="1:119" ht="32.25" customHeight="1">
      <c r="A38" s="166"/>
      <c r="B38" s="192"/>
      <c r="C38" s="632">
        <f t="shared" ref="C38:C43" si="5">IF(E38="","",C37+1)</f>
        <v>5</v>
      </c>
      <c r="D38" s="632"/>
      <c r="E38" s="633" t="str">
        <f>IF('各会計、関係団体の財政状況及び健全化判断比率'!B11="","",'各会計、関係団体の財政状況及び健全化判断比率'!B11)</f>
        <v>公債管理特別会計</v>
      </c>
      <c r="F38" s="633"/>
      <c r="G38" s="633"/>
      <c r="H38" s="633"/>
      <c r="I38" s="633"/>
      <c r="J38" s="633"/>
      <c r="K38" s="633"/>
      <c r="L38" s="633"/>
      <c r="M38" s="633"/>
      <c r="N38" s="633"/>
      <c r="O38" s="633"/>
      <c r="P38" s="633"/>
      <c r="Q38" s="633"/>
      <c r="R38" s="633"/>
      <c r="S38" s="633"/>
      <c r="T38" s="193"/>
      <c r="U38" s="632" t="str">
        <f t="shared" si="4"/>
        <v/>
      </c>
      <c r="V38" s="632"/>
      <c r="W38" s="633"/>
      <c r="X38" s="633"/>
      <c r="Y38" s="633"/>
      <c r="Z38" s="633"/>
      <c r="AA38" s="633"/>
      <c r="AB38" s="633"/>
      <c r="AC38" s="633"/>
      <c r="AD38" s="633"/>
      <c r="AE38" s="633"/>
      <c r="AF38" s="633"/>
      <c r="AG38" s="633"/>
      <c r="AH38" s="633"/>
      <c r="AI38" s="633"/>
      <c r="AJ38" s="633"/>
      <c r="AK38" s="633"/>
      <c r="AL38" s="193"/>
      <c r="AM38" s="632" t="str">
        <f t="shared" si="0"/>
        <v/>
      </c>
      <c r="AN38" s="632"/>
      <c r="AO38" s="633"/>
      <c r="AP38" s="633"/>
      <c r="AQ38" s="633"/>
      <c r="AR38" s="633"/>
      <c r="AS38" s="633"/>
      <c r="AT38" s="633"/>
      <c r="AU38" s="633"/>
      <c r="AV38" s="633"/>
      <c r="AW38" s="633"/>
      <c r="AX38" s="633"/>
      <c r="AY38" s="633"/>
      <c r="AZ38" s="633"/>
      <c r="BA38" s="633"/>
      <c r="BB38" s="633"/>
      <c r="BC38" s="633"/>
      <c r="BD38" s="193"/>
      <c r="BE38" s="632" t="str">
        <f t="shared" si="1"/>
        <v/>
      </c>
      <c r="BF38" s="632"/>
      <c r="BG38" s="633"/>
      <c r="BH38" s="633"/>
      <c r="BI38" s="633"/>
      <c r="BJ38" s="633"/>
      <c r="BK38" s="633"/>
      <c r="BL38" s="633"/>
      <c r="BM38" s="633"/>
      <c r="BN38" s="633"/>
      <c r="BO38" s="633"/>
      <c r="BP38" s="633"/>
      <c r="BQ38" s="633"/>
      <c r="BR38" s="633"/>
      <c r="BS38" s="633"/>
      <c r="BT38" s="633"/>
      <c r="BU38" s="633"/>
      <c r="BV38" s="193"/>
      <c r="BW38" s="632">
        <f t="shared" si="2"/>
        <v>15</v>
      </c>
      <c r="BX38" s="632"/>
      <c r="BY38" s="633" t="str">
        <f>IF('各会計、関係団体の財政状況及び健全化判断比率'!B72="","",'各会計、関係団体の財政状況及び健全化判断比率'!B72)</f>
        <v>大阪広域水道企業団（工業用水道事業会計）</v>
      </c>
      <c r="BZ38" s="633"/>
      <c r="CA38" s="633"/>
      <c r="CB38" s="633"/>
      <c r="CC38" s="633"/>
      <c r="CD38" s="633"/>
      <c r="CE38" s="633"/>
      <c r="CF38" s="633"/>
      <c r="CG38" s="633"/>
      <c r="CH38" s="633"/>
      <c r="CI38" s="633"/>
      <c r="CJ38" s="633"/>
      <c r="CK38" s="633"/>
      <c r="CL38" s="633"/>
      <c r="CM38" s="633"/>
      <c r="CN38" s="193"/>
      <c r="CO38" s="632">
        <f t="shared" si="3"/>
        <v>21</v>
      </c>
      <c r="CP38" s="632"/>
      <c r="CQ38" s="633" t="str">
        <f>IF('各会計、関係団体の財政状況及び健全化判断比率'!BS11="","",'各会計、関係団体の財政状況及び健全化判断比率'!BS11)</f>
        <v>（株）さかい新事業創造センター</v>
      </c>
      <c r="CR38" s="633"/>
      <c r="CS38" s="633"/>
      <c r="CT38" s="633"/>
      <c r="CU38" s="633"/>
      <c r="CV38" s="633"/>
      <c r="CW38" s="633"/>
      <c r="CX38" s="633"/>
      <c r="CY38" s="633"/>
      <c r="CZ38" s="633"/>
      <c r="DA38" s="633"/>
      <c r="DB38" s="633"/>
      <c r="DC38" s="633"/>
      <c r="DD38" s="633"/>
      <c r="DE38" s="633"/>
      <c r="DF38" s="190"/>
      <c r="DG38" s="634" t="str">
        <f>IF('各会計、関係団体の財政状況及び健全化判断比率'!BR11="","",'各会計、関係団体の財政状況及び健全化判断比率'!BR11)</f>
        <v/>
      </c>
      <c r="DH38" s="634"/>
      <c r="DI38" s="197"/>
      <c r="DJ38" s="165"/>
      <c r="DK38" s="165"/>
      <c r="DL38" s="165"/>
      <c r="DM38" s="165"/>
      <c r="DN38" s="165"/>
      <c r="DO38" s="165"/>
    </row>
    <row r="39" spans="1:119" ht="32.25" customHeight="1">
      <c r="A39" s="166"/>
      <c r="B39" s="192"/>
      <c r="C39" s="632" t="str">
        <f t="shared" si="5"/>
        <v/>
      </c>
      <c r="D39" s="632"/>
      <c r="E39" s="633" t="str">
        <f>IF('各会計、関係団体の財政状況及び健全化判断比率'!B12="","",'各会計、関係団体の財政状況及び健全化判断比率'!B12)</f>
        <v/>
      </c>
      <c r="F39" s="633"/>
      <c r="G39" s="633"/>
      <c r="H39" s="633"/>
      <c r="I39" s="633"/>
      <c r="J39" s="633"/>
      <c r="K39" s="633"/>
      <c r="L39" s="633"/>
      <c r="M39" s="633"/>
      <c r="N39" s="633"/>
      <c r="O39" s="633"/>
      <c r="P39" s="633"/>
      <c r="Q39" s="633"/>
      <c r="R39" s="633"/>
      <c r="S39" s="633"/>
      <c r="T39" s="193"/>
      <c r="U39" s="632" t="str">
        <f t="shared" si="4"/>
        <v/>
      </c>
      <c r="V39" s="632"/>
      <c r="W39" s="633"/>
      <c r="X39" s="633"/>
      <c r="Y39" s="633"/>
      <c r="Z39" s="633"/>
      <c r="AA39" s="633"/>
      <c r="AB39" s="633"/>
      <c r="AC39" s="633"/>
      <c r="AD39" s="633"/>
      <c r="AE39" s="633"/>
      <c r="AF39" s="633"/>
      <c r="AG39" s="633"/>
      <c r="AH39" s="633"/>
      <c r="AI39" s="633"/>
      <c r="AJ39" s="633"/>
      <c r="AK39" s="633"/>
      <c r="AL39" s="193"/>
      <c r="AM39" s="632" t="str">
        <f t="shared" si="0"/>
        <v/>
      </c>
      <c r="AN39" s="632"/>
      <c r="AO39" s="633"/>
      <c r="AP39" s="633"/>
      <c r="AQ39" s="633"/>
      <c r="AR39" s="633"/>
      <c r="AS39" s="633"/>
      <c r="AT39" s="633"/>
      <c r="AU39" s="633"/>
      <c r="AV39" s="633"/>
      <c r="AW39" s="633"/>
      <c r="AX39" s="633"/>
      <c r="AY39" s="633"/>
      <c r="AZ39" s="633"/>
      <c r="BA39" s="633"/>
      <c r="BB39" s="633"/>
      <c r="BC39" s="633"/>
      <c r="BD39" s="193"/>
      <c r="BE39" s="632" t="str">
        <f t="shared" si="1"/>
        <v/>
      </c>
      <c r="BF39" s="632"/>
      <c r="BG39" s="633"/>
      <c r="BH39" s="633"/>
      <c r="BI39" s="633"/>
      <c r="BJ39" s="633"/>
      <c r="BK39" s="633"/>
      <c r="BL39" s="633"/>
      <c r="BM39" s="633"/>
      <c r="BN39" s="633"/>
      <c r="BO39" s="633"/>
      <c r="BP39" s="633"/>
      <c r="BQ39" s="633"/>
      <c r="BR39" s="633"/>
      <c r="BS39" s="633"/>
      <c r="BT39" s="633"/>
      <c r="BU39" s="633"/>
      <c r="BV39" s="193"/>
      <c r="BW39" s="632">
        <f t="shared" si="2"/>
        <v>16</v>
      </c>
      <c r="BX39" s="632"/>
      <c r="BY39" s="633" t="str">
        <f>IF('各会計、関係団体の財政状況及び健全化判断比率'!B73="","",'各会計、関係団体の財政状況及び健全化判断比率'!B73)</f>
        <v>関西広域連合</v>
      </c>
      <c r="BZ39" s="633"/>
      <c r="CA39" s="633"/>
      <c r="CB39" s="633"/>
      <c r="CC39" s="633"/>
      <c r="CD39" s="633"/>
      <c r="CE39" s="633"/>
      <c r="CF39" s="633"/>
      <c r="CG39" s="633"/>
      <c r="CH39" s="633"/>
      <c r="CI39" s="633"/>
      <c r="CJ39" s="633"/>
      <c r="CK39" s="633"/>
      <c r="CL39" s="633"/>
      <c r="CM39" s="633"/>
      <c r="CN39" s="193"/>
      <c r="CO39" s="632">
        <f t="shared" si="3"/>
        <v>22</v>
      </c>
      <c r="CP39" s="632"/>
      <c r="CQ39" s="633" t="str">
        <f>IF('各会計、関係団体の財政状況及び健全化判断比率'!BS12="","",'各会計、関係団体の財政状況及び健全化判断比率'!BS12)</f>
        <v>（公財）堺市産業振興センター</v>
      </c>
      <c r="CR39" s="633"/>
      <c r="CS39" s="633"/>
      <c r="CT39" s="633"/>
      <c r="CU39" s="633"/>
      <c r="CV39" s="633"/>
      <c r="CW39" s="633"/>
      <c r="CX39" s="633"/>
      <c r="CY39" s="633"/>
      <c r="CZ39" s="633"/>
      <c r="DA39" s="633"/>
      <c r="DB39" s="633"/>
      <c r="DC39" s="633"/>
      <c r="DD39" s="633"/>
      <c r="DE39" s="633"/>
      <c r="DF39" s="190"/>
      <c r="DG39" s="634" t="str">
        <f>IF('各会計、関係団体の財政状況及び健全化判断比率'!BR12="","",'各会計、関係団体の財政状況及び健全化判断比率'!BR12)</f>
        <v/>
      </c>
      <c r="DH39" s="634"/>
      <c r="DI39" s="197"/>
      <c r="DJ39" s="165"/>
      <c r="DK39" s="165"/>
      <c r="DL39" s="165"/>
      <c r="DM39" s="165"/>
      <c r="DN39" s="165"/>
      <c r="DO39" s="165"/>
    </row>
    <row r="40" spans="1:119" ht="32.25" customHeight="1">
      <c r="A40" s="166"/>
      <c r="B40" s="192"/>
      <c r="C40" s="632" t="str">
        <f t="shared" si="5"/>
        <v/>
      </c>
      <c r="D40" s="632"/>
      <c r="E40" s="633" t="str">
        <f>IF('各会計、関係団体の財政状況及び健全化判断比率'!B13="","",'各会計、関係団体の財政状況及び健全化判断比率'!B13)</f>
        <v/>
      </c>
      <c r="F40" s="633"/>
      <c r="G40" s="633"/>
      <c r="H40" s="633"/>
      <c r="I40" s="633"/>
      <c r="J40" s="633"/>
      <c r="K40" s="633"/>
      <c r="L40" s="633"/>
      <c r="M40" s="633"/>
      <c r="N40" s="633"/>
      <c r="O40" s="633"/>
      <c r="P40" s="633"/>
      <c r="Q40" s="633"/>
      <c r="R40" s="633"/>
      <c r="S40" s="633"/>
      <c r="T40" s="193"/>
      <c r="U40" s="632" t="str">
        <f t="shared" si="4"/>
        <v/>
      </c>
      <c r="V40" s="632"/>
      <c r="W40" s="633"/>
      <c r="X40" s="633"/>
      <c r="Y40" s="633"/>
      <c r="Z40" s="633"/>
      <c r="AA40" s="633"/>
      <c r="AB40" s="633"/>
      <c r="AC40" s="633"/>
      <c r="AD40" s="633"/>
      <c r="AE40" s="633"/>
      <c r="AF40" s="633"/>
      <c r="AG40" s="633"/>
      <c r="AH40" s="633"/>
      <c r="AI40" s="633"/>
      <c r="AJ40" s="633"/>
      <c r="AK40" s="633"/>
      <c r="AL40" s="193"/>
      <c r="AM40" s="632" t="str">
        <f t="shared" si="0"/>
        <v/>
      </c>
      <c r="AN40" s="632"/>
      <c r="AO40" s="633"/>
      <c r="AP40" s="633"/>
      <c r="AQ40" s="633"/>
      <c r="AR40" s="633"/>
      <c r="AS40" s="633"/>
      <c r="AT40" s="633"/>
      <c r="AU40" s="633"/>
      <c r="AV40" s="633"/>
      <c r="AW40" s="633"/>
      <c r="AX40" s="633"/>
      <c r="AY40" s="633"/>
      <c r="AZ40" s="633"/>
      <c r="BA40" s="633"/>
      <c r="BB40" s="633"/>
      <c r="BC40" s="633"/>
      <c r="BD40" s="193"/>
      <c r="BE40" s="632" t="str">
        <f t="shared" si="1"/>
        <v/>
      </c>
      <c r="BF40" s="632"/>
      <c r="BG40" s="633"/>
      <c r="BH40" s="633"/>
      <c r="BI40" s="633"/>
      <c r="BJ40" s="633"/>
      <c r="BK40" s="633"/>
      <c r="BL40" s="633"/>
      <c r="BM40" s="633"/>
      <c r="BN40" s="633"/>
      <c r="BO40" s="633"/>
      <c r="BP40" s="633"/>
      <c r="BQ40" s="633"/>
      <c r="BR40" s="633"/>
      <c r="BS40" s="633"/>
      <c r="BT40" s="633"/>
      <c r="BU40" s="633"/>
      <c r="BV40" s="193"/>
      <c r="BW40" s="632" t="str">
        <f t="shared" si="2"/>
        <v/>
      </c>
      <c r="BX40" s="632"/>
      <c r="BY40" s="633" t="str">
        <f>IF('各会計、関係団体の財政状況及び健全化判断比率'!B74="","",'各会計、関係団体の財政状況及び健全化判断比率'!B74)</f>
        <v/>
      </c>
      <c r="BZ40" s="633"/>
      <c r="CA40" s="633"/>
      <c r="CB40" s="633"/>
      <c r="CC40" s="633"/>
      <c r="CD40" s="633"/>
      <c r="CE40" s="633"/>
      <c r="CF40" s="633"/>
      <c r="CG40" s="633"/>
      <c r="CH40" s="633"/>
      <c r="CI40" s="633"/>
      <c r="CJ40" s="633"/>
      <c r="CK40" s="633"/>
      <c r="CL40" s="633"/>
      <c r="CM40" s="633"/>
      <c r="CN40" s="193"/>
      <c r="CO40" s="632">
        <f t="shared" si="3"/>
        <v>23</v>
      </c>
      <c r="CP40" s="632"/>
      <c r="CQ40" s="633" t="str">
        <f>IF('各会計、関係団体の財政状況及び健全化判断比率'!BS13="","",'各会計、関係団体の財政状況及び健全化判断比率'!BS13)</f>
        <v>（公財）堺市勤労者福祉サービスセンター</v>
      </c>
      <c r="CR40" s="633"/>
      <c r="CS40" s="633"/>
      <c r="CT40" s="633"/>
      <c r="CU40" s="633"/>
      <c r="CV40" s="633"/>
      <c r="CW40" s="633"/>
      <c r="CX40" s="633"/>
      <c r="CY40" s="633"/>
      <c r="CZ40" s="633"/>
      <c r="DA40" s="633"/>
      <c r="DB40" s="633"/>
      <c r="DC40" s="633"/>
      <c r="DD40" s="633"/>
      <c r="DE40" s="633"/>
      <c r="DF40" s="190"/>
      <c r="DG40" s="634" t="str">
        <f>IF('各会計、関係団体の財政状況及び健全化判断比率'!BR13="","",'各会計、関係団体の財政状況及び健全化判断比率'!BR13)</f>
        <v/>
      </c>
      <c r="DH40" s="634"/>
      <c r="DI40" s="197"/>
      <c r="DJ40" s="165"/>
      <c r="DK40" s="165"/>
      <c r="DL40" s="165"/>
      <c r="DM40" s="165"/>
      <c r="DN40" s="165"/>
      <c r="DO40" s="165"/>
    </row>
    <row r="41" spans="1:119" ht="32.25" customHeight="1">
      <c r="A41" s="166"/>
      <c r="B41" s="192"/>
      <c r="C41" s="632" t="str">
        <f t="shared" si="5"/>
        <v/>
      </c>
      <c r="D41" s="632"/>
      <c r="E41" s="633" t="str">
        <f>IF('各会計、関係団体の財政状況及び健全化判断比率'!B14="","",'各会計、関係団体の財政状況及び健全化判断比率'!B14)</f>
        <v/>
      </c>
      <c r="F41" s="633"/>
      <c r="G41" s="633"/>
      <c r="H41" s="633"/>
      <c r="I41" s="633"/>
      <c r="J41" s="633"/>
      <c r="K41" s="633"/>
      <c r="L41" s="633"/>
      <c r="M41" s="633"/>
      <c r="N41" s="633"/>
      <c r="O41" s="633"/>
      <c r="P41" s="633"/>
      <c r="Q41" s="633"/>
      <c r="R41" s="633"/>
      <c r="S41" s="633"/>
      <c r="T41" s="193"/>
      <c r="U41" s="632" t="str">
        <f t="shared" si="4"/>
        <v/>
      </c>
      <c r="V41" s="632"/>
      <c r="W41" s="633"/>
      <c r="X41" s="633"/>
      <c r="Y41" s="633"/>
      <c r="Z41" s="633"/>
      <c r="AA41" s="633"/>
      <c r="AB41" s="633"/>
      <c r="AC41" s="633"/>
      <c r="AD41" s="633"/>
      <c r="AE41" s="633"/>
      <c r="AF41" s="633"/>
      <c r="AG41" s="633"/>
      <c r="AH41" s="633"/>
      <c r="AI41" s="633"/>
      <c r="AJ41" s="633"/>
      <c r="AK41" s="633"/>
      <c r="AL41" s="193"/>
      <c r="AM41" s="632" t="str">
        <f t="shared" si="0"/>
        <v/>
      </c>
      <c r="AN41" s="632"/>
      <c r="AO41" s="633"/>
      <c r="AP41" s="633"/>
      <c r="AQ41" s="633"/>
      <c r="AR41" s="633"/>
      <c r="AS41" s="633"/>
      <c r="AT41" s="633"/>
      <c r="AU41" s="633"/>
      <c r="AV41" s="633"/>
      <c r="AW41" s="633"/>
      <c r="AX41" s="633"/>
      <c r="AY41" s="633"/>
      <c r="AZ41" s="633"/>
      <c r="BA41" s="633"/>
      <c r="BB41" s="633"/>
      <c r="BC41" s="633"/>
      <c r="BD41" s="193"/>
      <c r="BE41" s="632" t="str">
        <f t="shared" si="1"/>
        <v/>
      </c>
      <c r="BF41" s="632"/>
      <c r="BG41" s="633"/>
      <c r="BH41" s="633"/>
      <c r="BI41" s="633"/>
      <c r="BJ41" s="633"/>
      <c r="BK41" s="633"/>
      <c r="BL41" s="633"/>
      <c r="BM41" s="633"/>
      <c r="BN41" s="633"/>
      <c r="BO41" s="633"/>
      <c r="BP41" s="633"/>
      <c r="BQ41" s="633"/>
      <c r="BR41" s="633"/>
      <c r="BS41" s="633"/>
      <c r="BT41" s="633"/>
      <c r="BU41" s="633"/>
      <c r="BV41" s="193"/>
      <c r="BW41" s="632" t="str">
        <f t="shared" si="2"/>
        <v/>
      </c>
      <c r="BX41" s="632"/>
      <c r="BY41" s="633" t="str">
        <f>IF('各会計、関係団体の財政状況及び健全化判断比率'!B75="","",'各会計、関係団体の財政状況及び健全化判断比率'!B75)</f>
        <v/>
      </c>
      <c r="BZ41" s="633"/>
      <c r="CA41" s="633"/>
      <c r="CB41" s="633"/>
      <c r="CC41" s="633"/>
      <c r="CD41" s="633"/>
      <c r="CE41" s="633"/>
      <c r="CF41" s="633"/>
      <c r="CG41" s="633"/>
      <c r="CH41" s="633"/>
      <c r="CI41" s="633"/>
      <c r="CJ41" s="633"/>
      <c r="CK41" s="633"/>
      <c r="CL41" s="633"/>
      <c r="CM41" s="633"/>
      <c r="CN41" s="193"/>
      <c r="CO41" s="632">
        <f t="shared" si="3"/>
        <v>24</v>
      </c>
      <c r="CP41" s="632"/>
      <c r="CQ41" s="633" t="str">
        <f>IF('各会計、関係団体の財政状況及び健全化判断比率'!BS14="","",'各会計、関係団体の財政状況及び健全化判断比率'!BS14)</f>
        <v>堺市住宅供給公社</v>
      </c>
      <c r="CR41" s="633"/>
      <c r="CS41" s="633"/>
      <c r="CT41" s="633"/>
      <c r="CU41" s="633"/>
      <c r="CV41" s="633"/>
      <c r="CW41" s="633"/>
      <c r="CX41" s="633"/>
      <c r="CY41" s="633"/>
      <c r="CZ41" s="633"/>
      <c r="DA41" s="633"/>
      <c r="DB41" s="633"/>
      <c r="DC41" s="633"/>
      <c r="DD41" s="633"/>
      <c r="DE41" s="633"/>
      <c r="DF41" s="190"/>
      <c r="DG41" s="634" t="str">
        <f>IF('各会計、関係団体の財政状況及び健全化判断比率'!BR14="","",'各会計、関係団体の財政状況及び健全化判断比率'!BR14)</f>
        <v/>
      </c>
      <c r="DH41" s="634"/>
      <c r="DI41" s="197"/>
      <c r="DJ41" s="165"/>
      <c r="DK41" s="165"/>
      <c r="DL41" s="165"/>
      <c r="DM41" s="165"/>
      <c r="DN41" s="165"/>
      <c r="DO41" s="165"/>
    </row>
    <row r="42" spans="1:119" ht="32.25" customHeight="1">
      <c r="A42" s="165"/>
      <c r="B42" s="192"/>
      <c r="C42" s="632" t="str">
        <f t="shared" si="5"/>
        <v/>
      </c>
      <c r="D42" s="632"/>
      <c r="E42" s="633" t="str">
        <f>IF('各会計、関係団体の財政状況及び健全化判断比率'!B15="","",'各会計、関係団体の財政状況及び健全化判断比率'!B15)</f>
        <v/>
      </c>
      <c r="F42" s="633"/>
      <c r="G42" s="633"/>
      <c r="H42" s="633"/>
      <c r="I42" s="633"/>
      <c r="J42" s="633"/>
      <c r="K42" s="633"/>
      <c r="L42" s="633"/>
      <c r="M42" s="633"/>
      <c r="N42" s="633"/>
      <c r="O42" s="633"/>
      <c r="P42" s="633"/>
      <c r="Q42" s="633"/>
      <c r="R42" s="633"/>
      <c r="S42" s="633"/>
      <c r="T42" s="193"/>
      <c r="U42" s="632" t="str">
        <f t="shared" si="4"/>
        <v/>
      </c>
      <c r="V42" s="632"/>
      <c r="W42" s="633"/>
      <c r="X42" s="633"/>
      <c r="Y42" s="633"/>
      <c r="Z42" s="633"/>
      <c r="AA42" s="633"/>
      <c r="AB42" s="633"/>
      <c r="AC42" s="633"/>
      <c r="AD42" s="633"/>
      <c r="AE42" s="633"/>
      <c r="AF42" s="633"/>
      <c r="AG42" s="633"/>
      <c r="AH42" s="633"/>
      <c r="AI42" s="633"/>
      <c r="AJ42" s="633"/>
      <c r="AK42" s="633"/>
      <c r="AL42" s="193"/>
      <c r="AM42" s="632" t="str">
        <f t="shared" si="0"/>
        <v/>
      </c>
      <c r="AN42" s="632"/>
      <c r="AO42" s="633"/>
      <c r="AP42" s="633"/>
      <c r="AQ42" s="633"/>
      <c r="AR42" s="633"/>
      <c r="AS42" s="633"/>
      <c r="AT42" s="633"/>
      <c r="AU42" s="633"/>
      <c r="AV42" s="633"/>
      <c r="AW42" s="633"/>
      <c r="AX42" s="633"/>
      <c r="AY42" s="633"/>
      <c r="AZ42" s="633"/>
      <c r="BA42" s="633"/>
      <c r="BB42" s="633"/>
      <c r="BC42" s="633"/>
      <c r="BD42" s="193"/>
      <c r="BE42" s="632" t="str">
        <f t="shared" si="1"/>
        <v/>
      </c>
      <c r="BF42" s="632"/>
      <c r="BG42" s="633"/>
      <c r="BH42" s="633"/>
      <c r="BI42" s="633"/>
      <c r="BJ42" s="633"/>
      <c r="BK42" s="633"/>
      <c r="BL42" s="633"/>
      <c r="BM42" s="633"/>
      <c r="BN42" s="633"/>
      <c r="BO42" s="633"/>
      <c r="BP42" s="633"/>
      <c r="BQ42" s="633"/>
      <c r="BR42" s="633"/>
      <c r="BS42" s="633"/>
      <c r="BT42" s="633"/>
      <c r="BU42" s="633"/>
      <c r="BV42" s="193"/>
      <c r="BW42" s="632" t="str">
        <f t="shared" si="2"/>
        <v/>
      </c>
      <c r="BX42" s="632"/>
      <c r="BY42" s="633" t="str">
        <f>IF('各会計、関係団体の財政状況及び健全化判断比率'!B76="","",'各会計、関係団体の財政状況及び健全化判断比率'!B76)</f>
        <v/>
      </c>
      <c r="BZ42" s="633"/>
      <c r="CA42" s="633"/>
      <c r="CB42" s="633"/>
      <c r="CC42" s="633"/>
      <c r="CD42" s="633"/>
      <c r="CE42" s="633"/>
      <c r="CF42" s="633"/>
      <c r="CG42" s="633"/>
      <c r="CH42" s="633"/>
      <c r="CI42" s="633"/>
      <c r="CJ42" s="633"/>
      <c r="CK42" s="633"/>
      <c r="CL42" s="633"/>
      <c r="CM42" s="633"/>
      <c r="CN42" s="193"/>
      <c r="CO42" s="632">
        <f t="shared" si="3"/>
        <v>25</v>
      </c>
      <c r="CP42" s="632"/>
      <c r="CQ42" s="633" t="str">
        <f>IF('各会計、関係団体の財政状況及び健全化判断比率'!BS15="","",'各会計、関係団体の財政状況及び健全化判断比率'!BS15)</f>
        <v>（公財）堺市公園協会</v>
      </c>
      <c r="CR42" s="633"/>
      <c r="CS42" s="633"/>
      <c r="CT42" s="633"/>
      <c r="CU42" s="633"/>
      <c r="CV42" s="633"/>
      <c r="CW42" s="633"/>
      <c r="CX42" s="633"/>
      <c r="CY42" s="633"/>
      <c r="CZ42" s="633"/>
      <c r="DA42" s="633"/>
      <c r="DB42" s="633"/>
      <c r="DC42" s="633"/>
      <c r="DD42" s="633"/>
      <c r="DE42" s="633"/>
      <c r="DF42" s="190"/>
      <c r="DG42" s="634" t="str">
        <f>IF('各会計、関係団体の財政状況及び健全化判断比率'!BR15="","",'各会計、関係団体の財政状況及び健全化判断比率'!BR15)</f>
        <v/>
      </c>
      <c r="DH42" s="634"/>
      <c r="DI42" s="197"/>
      <c r="DJ42" s="165"/>
      <c r="DK42" s="165"/>
      <c r="DL42" s="165"/>
      <c r="DM42" s="165"/>
      <c r="DN42" s="165"/>
      <c r="DO42" s="165"/>
    </row>
    <row r="43" spans="1:119" ht="32.25" customHeight="1">
      <c r="A43" s="165"/>
      <c r="B43" s="192"/>
      <c r="C43" s="632" t="str">
        <f t="shared" si="5"/>
        <v/>
      </c>
      <c r="D43" s="632"/>
      <c r="E43" s="633" t="str">
        <f>IF('各会計、関係団体の財政状況及び健全化判断比率'!B16="","",'各会計、関係団体の財政状況及び健全化判断比率'!B16)</f>
        <v/>
      </c>
      <c r="F43" s="633"/>
      <c r="G43" s="633"/>
      <c r="H43" s="633"/>
      <c r="I43" s="633"/>
      <c r="J43" s="633"/>
      <c r="K43" s="633"/>
      <c r="L43" s="633"/>
      <c r="M43" s="633"/>
      <c r="N43" s="633"/>
      <c r="O43" s="633"/>
      <c r="P43" s="633"/>
      <c r="Q43" s="633"/>
      <c r="R43" s="633"/>
      <c r="S43" s="633"/>
      <c r="T43" s="193"/>
      <c r="U43" s="632" t="str">
        <f t="shared" si="4"/>
        <v/>
      </c>
      <c r="V43" s="632"/>
      <c r="W43" s="633"/>
      <c r="X43" s="633"/>
      <c r="Y43" s="633"/>
      <c r="Z43" s="633"/>
      <c r="AA43" s="633"/>
      <c r="AB43" s="633"/>
      <c r="AC43" s="633"/>
      <c r="AD43" s="633"/>
      <c r="AE43" s="633"/>
      <c r="AF43" s="633"/>
      <c r="AG43" s="633"/>
      <c r="AH43" s="633"/>
      <c r="AI43" s="633"/>
      <c r="AJ43" s="633"/>
      <c r="AK43" s="633"/>
      <c r="AL43" s="193"/>
      <c r="AM43" s="632" t="str">
        <f t="shared" si="0"/>
        <v/>
      </c>
      <c r="AN43" s="632"/>
      <c r="AO43" s="633"/>
      <c r="AP43" s="633"/>
      <c r="AQ43" s="633"/>
      <c r="AR43" s="633"/>
      <c r="AS43" s="633"/>
      <c r="AT43" s="633"/>
      <c r="AU43" s="633"/>
      <c r="AV43" s="633"/>
      <c r="AW43" s="633"/>
      <c r="AX43" s="633"/>
      <c r="AY43" s="633"/>
      <c r="AZ43" s="633"/>
      <c r="BA43" s="633"/>
      <c r="BB43" s="633"/>
      <c r="BC43" s="633"/>
      <c r="BD43" s="193"/>
      <c r="BE43" s="632" t="str">
        <f t="shared" si="1"/>
        <v/>
      </c>
      <c r="BF43" s="632"/>
      <c r="BG43" s="633"/>
      <c r="BH43" s="633"/>
      <c r="BI43" s="633"/>
      <c r="BJ43" s="633"/>
      <c r="BK43" s="633"/>
      <c r="BL43" s="633"/>
      <c r="BM43" s="633"/>
      <c r="BN43" s="633"/>
      <c r="BO43" s="633"/>
      <c r="BP43" s="633"/>
      <c r="BQ43" s="633"/>
      <c r="BR43" s="633"/>
      <c r="BS43" s="633"/>
      <c r="BT43" s="633"/>
      <c r="BU43" s="633"/>
      <c r="BV43" s="193"/>
      <c r="BW43" s="632" t="str">
        <f t="shared" si="2"/>
        <v/>
      </c>
      <c r="BX43" s="632"/>
      <c r="BY43" s="633" t="str">
        <f>IF('各会計、関係団体の財政状況及び健全化判断比率'!B77="","",'各会計、関係団体の財政状況及び健全化判断比率'!B77)</f>
        <v/>
      </c>
      <c r="BZ43" s="633"/>
      <c r="CA43" s="633"/>
      <c r="CB43" s="633"/>
      <c r="CC43" s="633"/>
      <c r="CD43" s="633"/>
      <c r="CE43" s="633"/>
      <c r="CF43" s="633"/>
      <c r="CG43" s="633"/>
      <c r="CH43" s="633"/>
      <c r="CI43" s="633"/>
      <c r="CJ43" s="633"/>
      <c r="CK43" s="633"/>
      <c r="CL43" s="633"/>
      <c r="CM43" s="633"/>
      <c r="CN43" s="193"/>
      <c r="CO43" s="632">
        <f t="shared" si="3"/>
        <v>26</v>
      </c>
      <c r="CP43" s="632"/>
      <c r="CQ43" s="633" t="str">
        <f>IF('各会計、関係団体の財政状況及び健全化判断比率'!BS16="","",'各会計、関係団体の財政状況及び健全化判断比率'!BS16)</f>
        <v>（公財）堺市教育スポーツ振興事業団</v>
      </c>
      <c r="CR43" s="633"/>
      <c r="CS43" s="633"/>
      <c r="CT43" s="633"/>
      <c r="CU43" s="633"/>
      <c r="CV43" s="633"/>
      <c r="CW43" s="633"/>
      <c r="CX43" s="633"/>
      <c r="CY43" s="633"/>
      <c r="CZ43" s="633"/>
      <c r="DA43" s="633"/>
      <c r="DB43" s="633"/>
      <c r="DC43" s="633"/>
      <c r="DD43" s="633"/>
      <c r="DE43" s="633"/>
      <c r="DF43" s="190"/>
      <c r="DG43" s="634" t="str">
        <f>IF('各会計、関係団体の財政状況及び健全化判断比率'!BR16="","",'各会計、関係団体の財政状況及び健全化判断比率'!BR16)</f>
        <v/>
      </c>
      <c r="DH43" s="634"/>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197</v>
      </c>
      <c r="C46" s="165"/>
      <c r="D46" s="165"/>
      <c r="E46" s="165" t="s">
        <v>198</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199</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200</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201</v>
      </c>
    </row>
    <row r="50" spans="5:5">
      <c r="E50" s="167" t="s">
        <v>202</v>
      </c>
    </row>
    <row r="51" spans="5:5">
      <c r="E51" s="167" t="s">
        <v>203</v>
      </c>
    </row>
    <row r="52" spans="5:5">
      <c r="E52" s="167" t="s">
        <v>204</v>
      </c>
    </row>
    <row r="53" spans="5:5">
      <c r="E53" s="167" t="s">
        <v>205</v>
      </c>
    </row>
    <row r="54" spans="5:5"/>
    <row r="55" spans="5:5"/>
    <row r="56" spans="5:5"/>
  </sheetData>
  <sheetProtection algorithmName="SHA-512" hashValue="2zb7B1zEqt7nUIbHGrj3A3WZNHintE9v2CN0s9T+LtS1hn4tkwLBtb5rdJQYjo+vQM6SNgLCwgRczZogF4u/xA==" saltValue="MCoWZj6PhCQXegzbdv+Y/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3"/>
  <sheetViews>
    <sheetView showGridLines="0"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35" t="s">
        <v>206</v>
      </c>
      <c r="DI1" s="636"/>
      <c r="DJ1" s="636"/>
      <c r="DK1" s="636"/>
      <c r="DL1" s="636"/>
      <c r="DM1" s="636"/>
      <c r="DN1" s="637"/>
      <c r="DO1" s="205"/>
      <c r="DP1" s="635" t="s">
        <v>207</v>
      </c>
      <c r="DQ1" s="636"/>
      <c r="DR1" s="636"/>
      <c r="DS1" s="636"/>
      <c r="DT1" s="636"/>
      <c r="DU1" s="636"/>
      <c r="DV1" s="636"/>
      <c r="DW1" s="636"/>
      <c r="DX1" s="636"/>
      <c r="DY1" s="636"/>
      <c r="DZ1" s="636"/>
      <c r="EA1" s="636"/>
      <c r="EB1" s="636"/>
      <c r="EC1" s="637"/>
      <c r="ED1" s="203"/>
      <c r="EE1" s="203"/>
      <c r="EF1" s="203"/>
      <c r="EG1" s="203"/>
      <c r="EH1" s="203"/>
      <c r="EI1" s="203"/>
      <c r="EJ1" s="203"/>
      <c r="EK1" s="203"/>
      <c r="EL1" s="203"/>
      <c r="EM1" s="203"/>
    </row>
    <row r="2" spans="2:143" ht="22.5" customHeight="1">
      <c r="B2" s="206" t="s">
        <v>208</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638" t="s">
        <v>209</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210</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41" t="s">
        <v>211</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c r="B4" s="638" t="s">
        <v>1</v>
      </c>
      <c r="C4" s="639"/>
      <c r="D4" s="639"/>
      <c r="E4" s="639"/>
      <c r="F4" s="639"/>
      <c r="G4" s="639"/>
      <c r="H4" s="639"/>
      <c r="I4" s="639"/>
      <c r="J4" s="639"/>
      <c r="K4" s="639"/>
      <c r="L4" s="639"/>
      <c r="M4" s="639"/>
      <c r="N4" s="639"/>
      <c r="O4" s="639"/>
      <c r="P4" s="639"/>
      <c r="Q4" s="640"/>
      <c r="R4" s="638" t="s">
        <v>212</v>
      </c>
      <c r="S4" s="639"/>
      <c r="T4" s="639"/>
      <c r="U4" s="639"/>
      <c r="V4" s="639"/>
      <c r="W4" s="639"/>
      <c r="X4" s="639"/>
      <c r="Y4" s="640"/>
      <c r="Z4" s="638" t="s">
        <v>213</v>
      </c>
      <c r="AA4" s="639"/>
      <c r="AB4" s="639"/>
      <c r="AC4" s="640"/>
      <c r="AD4" s="638" t="s">
        <v>214</v>
      </c>
      <c r="AE4" s="639"/>
      <c r="AF4" s="639"/>
      <c r="AG4" s="639"/>
      <c r="AH4" s="639"/>
      <c r="AI4" s="639"/>
      <c r="AJ4" s="639"/>
      <c r="AK4" s="640"/>
      <c r="AL4" s="638" t="s">
        <v>213</v>
      </c>
      <c r="AM4" s="639"/>
      <c r="AN4" s="639"/>
      <c r="AO4" s="640"/>
      <c r="AP4" s="644" t="s">
        <v>215</v>
      </c>
      <c r="AQ4" s="644"/>
      <c r="AR4" s="644"/>
      <c r="AS4" s="644"/>
      <c r="AT4" s="644"/>
      <c r="AU4" s="644"/>
      <c r="AV4" s="644"/>
      <c r="AW4" s="644"/>
      <c r="AX4" s="644"/>
      <c r="AY4" s="644"/>
      <c r="AZ4" s="644"/>
      <c r="BA4" s="644"/>
      <c r="BB4" s="644"/>
      <c r="BC4" s="644"/>
      <c r="BD4" s="644"/>
      <c r="BE4" s="644"/>
      <c r="BF4" s="644"/>
      <c r="BG4" s="644" t="s">
        <v>216</v>
      </c>
      <c r="BH4" s="644"/>
      <c r="BI4" s="644"/>
      <c r="BJ4" s="644"/>
      <c r="BK4" s="644"/>
      <c r="BL4" s="644"/>
      <c r="BM4" s="644"/>
      <c r="BN4" s="644"/>
      <c r="BO4" s="644" t="s">
        <v>213</v>
      </c>
      <c r="BP4" s="644"/>
      <c r="BQ4" s="644"/>
      <c r="BR4" s="644"/>
      <c r="BS4" s="644" t="s">
        <v>217</v>
      </c>
      <c r="BT4" s="644"/>
      <c r="BU4" s="644"/>
      <c r="BV4" s="644"/>
      <c r="BW4" s="644"/>
      <c r="BX4" s="644"/>
      <c r="BY4" s="644"/>
      <c r="BZ4" s="644"/>
      <c r="CA4" s="644"/>
      <c r="CB4" s="644"/>
      <c r="CD4" s="641" t="s">
        <v>218</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s="209" customFormat="1" ht="11.25" customHeight="1">
      <c r="B5" s="645" t="s">
        <v>219</v>
      </c>
      <c r="C5" s="646"/>
      <c r="D5" s="646"/>
      <c r="E5" s="646"/>
      <c r="F5" s="646"/>
      <c r="G5" s="646"/>
      <c r="H5" s="646"/>
      <c r="I5" s="646"/>
      <c r="J5" s="646"/>
      <c r="K5" s="646"/>
      <c r="L5" s="646"/>
      <c r="M5" s="646"/>
      <c r="N5" s="646"/>
      <c r="O5" s="646"/>
      <c r="P5" s="646"/>
      <c r="Q5" s="647"/>
      <c r="R5" s="648">
        <v>134355183</v>
      </c>
      <c r="S5" s="649"/>
      <c r="T5" s="649"/>
      <c r="U5" s="649"/>
      <c r="V5" s="649"/>
      <c r="W5" s="649"/>
      <c r="X5" s="649"/>
      <c r="Y5" s="650"/>
      <c r="Z5" s="651">
        <v>33.4</v>
      </c>
      <c r="AA5" s="651"/>
      <c r="AB5" s="651"/>
      <c r="AC5" s="651"/>
      <c r="AD5" s="652">
        <v>123914045</v>
      </c>
      <c r="AE5" s="652"/>
      <c r="AF5" s="652"/>
      <c r="AG5" s="652"/>
      <c r="AH5" s="652"/>
      <c r="AI5" s="652"/>
      <c r="AJ5" s="652"/>
      <c r="AK5" s="652"/>
      <c r="AL5" s="653">
        <v>63.1</v>
      </c>
      <c r="AM5" s="654"/>
      <c r="AN5" s="654"/>
      <c r="AO5" s="655"/>
      <c r="AP5" s="645" t="s">
        <v>220</v>
      </c>
      <c r="AQ5" s="646"/>
      <c r="AR5" s="646"/>
      <c r="AS5" s="646"/>
      <c r="AT5" s="646"/>
      <c r="AU5" s="646"/>
      <c r="AV5" s="646"/>
      <c r="AW5" s="646"/>
      <c r="AX5" s="646"/>
      <c r="AY5" s="646"/>
      <c r="AZ5" s="646"/>
      <c r="BA5" s="646"/>
      <c r="BB5" s="646"/>
      <c r="BC5" s="646"/>
      <c r="BD5" s="646"/>
      <c r="BE5" s="646"/>
      <c r="BF5" s="647"/>
      <c r="BG5" s="659">
        <v>119193013</v>
      </c>
      <c r="BH5" s="660"/>
      <c r="BI5" s="660"/>
      <c r="BJ5" s="660"/>
      <c r="BK5" s="660"/>
      <c r="BL5" s="660"/>
      <c r="BM5" s="660"/>
      <c r="BN5" s="661"/>
      <c r="BO5" s="662">
        <v>88.7</v>
      </c>
      <c r="BP5" s="662"/>
      <c r="BQ5" s="662"/>
      <c r="BR5" s="662"/>
      <c r="BS5" s="663">
        <v>1658639</v>
      </c>
      <c r="BT5" s="663"/>
      <c r="BU5" s="663"/>
      <c r="BV5" s="663"/>
      <c r="BW5" s="663"/>
      <c r="BX5" s="663"/>
      <c r="BY5" s="663"/>
      <c r="BZ5" s="663"/>
      <c r="CA5" s="663"/>
      <c r="CB5" s="667"/>
      <c r="CD5" s="641" t="s">
        <v>215</v>
      </c>
      <c r="CE5" s="642"/>
      <c r="CF5" s="642"/>
      <c r="CG5" s="642"/>
      <c r="CH5" s="642"/>
      <c r="CI5" s="642"/>
      <c r="CJ5" s="642"/>
      <c r="CK5" s="642"/>
      <c r="CL5" s="642"/>
      <c r="CM5" s="642"/>
      <c r="CN5" s="642"/>
      <c r="CO5" s="642"/>
      <c r="CP5" s="642"/>
      <c r="CQ5" s="643"/>
      <c r="CR5" s="641" t="s">
        <v>221</v>
      </c>
      <c r="CS5" s="642"/>
      <c r="CT5" s="642"/>
      <c r="CU5" s="642"/>
      <c r="CV5" s="642"/>
      <c r="CW5" s="642"/>
      <c r="CX5" s="642"/>
      <c r="CY5" s="643"/>
      <c r="CZ5" s="641" t="s">
        <v>213</v>
      </c>
      <c r="DA5" s="642"/>
      <c r="DB5" s="642"/>
      <c r="DC5" s="643"/>
      <c r="DD5" s="641" t="s">
        <v>222</v>
      </c>
      <c r="DE5" s="642"/>
      <c r="DF5" s="642"/>
      <c r="DG5" s="642"/>
      <c r="DH5" s="642"/>
      <c r="DI5" s="642"/>
      <c r="DJ5" s="642"/>
      <c r="DK5" s="642"/>
      <c r="DL5" s="642"/>
      <c r="DM5" s="642"/>
      <c r="DN5" s="642"/>
      <c r="DO5" s="642"/>
      <c r="DP5" s="643"/>
      <c r="DQ5" s="641" t="s">
        <v>223</v>
      </c>
      <c r="DR5" s="642"/>
      <c r="DS5" s="642"/>
      <c r="DT5" s="642"/>
      <c r="DU5" s="642"/>
      <c r="DV5" s="642"/>
      <c r="DW5" s="642"/>
      <c r="DX5" s="642"/>
      <c r="DY5" s="642"/>
      <c r="DZ5" s="642"/>
      <c r="EA5" s="642"/>
      <c r="EB5" s="642"/>
      <c r="EC5" s="643"/>
    </row>
    <row r="6" spans="2:143" ht="11.25" customHeight="1">
      <c r="B6" s="656" t="s">
        <v>224</v>
      </c>
      <c r="C6" s="657"/>
      <c r="D6" s="657"/>
      <c r="E6" s="657"/>
      <c r="F6" s="657"/>
      <c r="G6" s="657"/>
      <c r="H6" s="657"/>
      <c r="I6" s="657"/>
      <c r="J6" s="657"/>
      <c r="K6" s="657"/>
      <c r="L6" s="657"/>
      <c r="M6" s="657"/>
      <c r="N6" s="657"/>
      <c r="O6" s="657"/>
      <c r="P6" s="657"/>
      <c r="Q6" s="658"/>
      <c r="R6" s="659">
        <v>2106811</v>
      </c>
      <c r="S6" s="660"/>
      <c r="T6" s="660"/>
      <c r="U6" s="660"/>
      <c r="V6" s="660"/>
      <c r="W6" s="660"/>
      <c r="X6" s="660"/>
      <c r="Y6" s="661"/>
      <c r="Z6" s="662">
        <v>0.5</v>
      </c>
      <c r="AA6" s="662"/>
      <c r="AB6" s="662"/>
      <c r="AC6" s="662"/>
      <c r="AD6" s="663">
        <v>2106811</v>
      </c>
      <c r="AE6" s="663"/>
      <c r="AF6" s="663"/>
      <c r="AG6" s="663"/>
      <c r="AH6" s="663"/>
      <c r="AI6" s="663"/>
      <c r="AJ6" s="663"/>
      <c r="AK6" s="663"/>
      <c r="AL6" s="664">
        <v>1.1000000000000001</v>
      </c>
      <c r="AM6" s="665"/>
      <c r="AN6" s="665"/>
      <c r="AO6" s="666"/>
      <c r="AP6" s="656" t="s">
        <v>225</v>
      </c>
      <c r="AQ6" s="657"/>
      <c r="AR6" s="657"/>
      <c r="AS6" s="657"/>
      <c r="AT6" s="657"/>
      <c r="AU6" s="657"/>
      <c r="AV6" s="657"/>
      <c r="AW6" s="657"/>
      <c r="AX6" s="657"/>
      <c r="AY6" s="657"/>
      <c r="AZ6" s="657"/>
      <c r="BA6" s="657"/>
      <c r="BB6" s="657"/>
      <c r="BC6" s="657"/>
      <c r="BD6" s="657"/>
      <c r="BE6" s="657"/>
      <c r="BF6" s="658"/>
      <c r="BG6" s="659">
        <v>119193013</v>
      </c>
      <c r="BH6" s="660"/>
      <c r="BI6" s="660"/>
      <c r="BJ6" s="660"/>
      <c r="BK6" s="660"/>
      <c r="BL6" s="660"/>
      <c r="BM6" s="660"/>
      <c r="BN6" s="661"/>
      <c r="BO6" s="662">
        <v>88.7</v>
      </c>
      <c r="BP6" s="662"/>
      <c r="BQ6" s="662"/>
      <c r="BR6" s="662"/>
      <c r="BS6" s="663">
        <v>1658639</v>
      </c>
      <c r="BT6" s="663"/>
      <c r="BU6" s="663"/>
      <c r="BV6" s="663"/>
      <c r="BW6" s="663"/>
      <c r="BX6" s="663"/>
      <c r="BY6" s="663"/>
      <c r="BZ6" s="663"/>
      <c r="CA6" s="663"/>
      <c r="CB6" s="667"/>
      <c r="CD6" s="670" t="s">
        <v>226</v>
      </c>
      <c r="CE6" s="671"/>
      <c r="CF6" s="671"/>
      <c r="CG6" s="671"/>
      <c r="CH6" s="671"/>
      <c r="CI6" s="671"/>
      <c r="CJ6" s="671"/>
      <c r="CK6" s="671"/>
      <c r="CL6" s="671"/>
      <c r="CM6" s="671"/>
      <c r="CN6" s="671"/>
      <c r="CO6" s="671"/>
      <c r="CP6" s="671"/>
      <c r="CQ6" s="672"/>
      <c r="CR6" s="659">
        <v>1220025</v>
      </c>
      <c r="CS6" s="660"/>
      <c r="CT6" s="660"/>
      <c r="CU6" s="660"/>
      <c r="CV6" s="660"/>
      <c r="CW6" s="660"/>
      <c r="CX6" s="660"/>
      <c r="CY6" s="661"/>
      <c r="CZ6" s="653">
        <v>0.3</v>
      </c>
      <c r="DA6" s="654"/>
      <c r="DB6" s="654"/>
      <c r="DC6" s="673"/>
      <c r="DD6" s="668" t="s">
        <v>130</v>
      </c>
      <c r="DE6" s="660"/>
      <c r="DF6" s="660"/>
      <c r="DG6" s="660"/>
      <c r="DH6" s="660"/>
      <c r="DI6" s="660"/>
      <c r="DJ6" s="660"/>
      <c r="DK6" s="660"/>
      <c r="DL6" s="660"/>
      <c r="DM6" s="660"/>
      <c r="DN6" s="660"/>
      <c r="DO6" s="660"/>
      <c r="DP6" s="661"/>
      <c r="DQ6" s="668">
        <v>1219817</v>
      </c>
      <c r="DR6" s="660"/>
      <c r="DS6" s="660"/>
      <c r="DT6" s="660"/>
      <c r="DU6" s="660"/>
      <c r="DV6" s="660"/>
      <c r="DW6" s="660"/>
      <c r="DX6" s="660"/>
      <c r="DY6" s="660"/>
      <c r="DZ6" s="660"/>
      <c r="EA6" s="660"/>
      <c r="EB6" s="660"/>
      <c r="EC6" s="669"/>
    </row>
    <row r="7" spans="2:143" ht="11.25" customHeight="1">
      <c r="B7" s="656" t="s">
        <v>227</v>
      </c>
      <c r="C7" s="657"/>
      <c r="D7" s="657"/>
      <c r="E7" s="657"/>
      <c r="F7" s="657"/>
      <c r="G7" s="657"/>
      <c r="H7" s="657"/>
      <c r="I7" s="657"/>
      <c r="J7" s="657"/>
      <c r="K7" s="657"/>
      <c r="L7" s="657"/>
      <c r="M7" s="657"/>
      <c r="N7" s="657"/>
      <c r="O7" s="657"/>
      <c r="P7" s="657"/>
      <c r="Q7" s="658"/>
      <c r="R7" s="659">
        <v>288171</v>
      </c>
      <c r="S7" s="660"/>
      <c r="T7" s="660"/>
      <c r="U7" s="660"/>
      <c r="V7" s="660"/>
      <c r="W7" s="660"/>
      <c r="X7" s="660"/>
      <c r="Y7" s="661"/>
      <c r="Z7" s="662">
        <v>0.1</v>
      </c>
      <c r="AA7" s="662"/>
      <c r="AB7" s="662"/>
      <c r="AC7" s="662"/>
      <c r="AD7" s="663">
        <v>288171</v>
      </c>
      <c r="AE7" s="663"/>
      <c r="AF7" s="663"/>
      <c r="AG7" s="663"/>
      <c r="AH7" s="663"/>
      <c r="AI7" s="663"/>
      <c r="AJ7" s="663"/>
      <c r="AK7" s="663"/>
      <c r="AL7" s="664">
        <v>0.1</v>
      </c>
      <c r="AM7" s="665"/>
      <c r="AN7" s="665"/>
      <c r="AO7" s="666"/>
      <c r="AP7" s="656" t="s">
        <v>228</v>
      </c>
      <c r="AQ7" s="657"/>
      <c r="AR7" s="657"/>
      <c r="AS7" s="657"/>
      <c r="AT7" s="657"/>
      <c r="AU7" s="657"/>
      <c r="AV7" s="657"/>
      <c r="AW7" s="657"/>
      <c r="AX7" s="657"/>
      <c r="AY7" s="657"/>
      <c r="AZ7" s="657"/>
      <c r="BA7" s="657"/>
      <c r="BB7" s="657"/>
      <c r="BC7" s="657"/>
      <c r="BD7" s="657"/>
      <c r="BE7" s="657"/>
      <c r="BF7" s="658"/>
      <c r="BG7" s="659">
        <v>55897372</v>
      </c>
      <c r="BH7" s="660"/>
      <c r="BI7" s="660"/>
      <c r="BJ7" s="660"/>
      <c r="BK7" s="660"/>
      <c r="BL7" s="660"/>
      <c r="BM7" s="660"/>
      <c r="BN7" s="661"/>
      <c r="BO7" s="662">
        <v>41.6</v>
      </c>
      <c r="BP7" s="662"/>
      <c r="BQ7" s="662"/>
      <c r="BR7" s="662"/>
      <c r="BS7" s="663">
        <v>1658639</v>
      </c>
      <c r="BT7" s="663"/>
      <c r="BU7" s="663"/>
      <c r="BV7" s="663"/>
      <c r="BW7" s="663"/>
      <c r="BX7" s="663"/>
      <c r="BY7" s="663"/>
      <c r="BZ7" s="663"/>
      <c r="CA7" s="663"/>
      <c r="CB7" s="667"/>
      <c r="CD7" s="674" t="s">
        <v>229</v>
      </c>
      <c r="CE7" s="675"/>
      <c r="CF7" s="675"/>
      <c r="CG7" s="675"/>
      <c r="CH7" s="675"/>
      <c r="CI7" s="675"/>
      <c r="CJ7" s="675"/>
      <c r="CK7" s="675"/>
      <c r="CL7" s="675"/>
      <c r="CM7" s="675"/>
      <c r="CN7" s="675"/>
      <c r="CO7" s="675"/>
      <c r="CP7" s="675"/>
      <c r="CQ7" s="676"/>
      <c r="CR7" s="659">
        <v>29148164</v>
      </c>
      <c r="CS7" s="660"/>
      <c r="CT7" s="660"/>
      <c r="CU7" s="660"/>
      <c r="CV7" s="660"/>
      <c r="CW7" s="660"/>
      <c r="CX7" s="660"/>
      <c r="CY7" s="661"/>
      <c r="CZ7" s="662">
        <v>7.3</v>
      </c>
      <c r="DA7" s="662"/>
      <c r="DB7" s="662"/>
      <c r="DC7" s="662"/>
      <c r="DD7" s="668">
        <v>6849333</v>
      </c>
      <c r="DE7" s="660"/>
      <c r="DF7" s="660"/>
      <c r="DG7" s="660"/>
      <c r="DH7" s="660"/>
      <c r="DI7" s="660"/>
      <c r="DJ7" s="660"/>
      <c r="DK7" s="660"/>
      <c r="DL7" s="660"/>
      <c r="DM7" s="660"/>
      <c r="DN7" s="660"/>
      <c r="DO7" s="660"/>
      <c r="DP7" s="661"/>
      <c r="DQ7" s="668">
        <v>20318323</v>
      </c>
      <c r="DR7" s="660"/>
      <c r="DS7" s="660"/>
      <c r="DT7" s="660"/>
      <c r="DU7" s="660"/>
      <c r="DV7" s="660"/>
      <c r="DW7" s="660"/>
      <c r="DX7" s="660"/>
      <c r="DY7" s="660"/>
      <c r="DZ7" s="660"/>
      <c r="EA7" s="660"/>
      <c r="EB7" s="660"/>
      <c r="EC7" s="669"/>
    </row>
    <row r="8" spans="2:143" ht="11.25" customHeight="1">
      <c r="B8" s="656" t="s">
        <v>230</v>
      </c>
      <c r="C8" s="657"/>
      <c r="D8" s="657"/>
      <c r="E8" s="657"/>
      <c r="F8" s="657"/>
      <c r="G8" s="657"/>
      <c r="H8" s="657"/>
      <c r="I8" s="657"/>
      <c r="J8" s="657"/>
      <c r="K8" s="657"/>
      <c r="L8" s="657"/>
      <c r="M8" s="657"/>
      <c r="N8" s="657"/>
      <c r="O8" s="657"/>
      <c r="P8" s="657"/>
      <c r="Q8" s="658"/>
      <c r="R8" s="659">
        <v>817437</v>
      </c>
      <c r="S8" s="660"/>
      <c r="T8" s="660"/>
      <c r="U8" s="660"/>
      <c r="V8" s="660"/>
      <c r="W8" s="660"/>
      <c r="X8" s="660"/>
      <c r="Y8" s="661"/>
      <c r="Z8" s="662">
        <v>0.2</v>
      </c>
      <c r="AA8" s="662"/>
      <c r="AB8" s="662"/>
      <c r="AC8" s="662"/>
      <c r="AD8" s="663">
        <v>817437</v>
      </c>
      <c r="AE8" s="663"/>
      <c r="AF8" s="663"/>
      <c r="AG8" s="663"/>
      <c r="AH8" s="663"/>
      <c r="AI8" s="663"/>
      <c r="AJ8" s="663"/>
      <c r="AK8" s="663"/>
      <c r="AL8" s="664">
        <v>0.4</v>
      </c>
      <c r="AM8" s="665"/>
      <c r="AN8" s="665"/>
      <c r="AO8" s="666"/>
      <c r="AP8" s="656" t="s">
        <v>231</v>
      </c>
      <c r="AQ8" s="657"/>
      <c r="AR8" s="657"/>
      <c r="AS8" s="657"/>
      <c r="AT8" s="657"/>
      <c r="AU8" s="657"/>
      <c r="AV8" s="657"/>
      <c r="AW8" s="657"/>
      <c r="AX8" s="657"/>
      <c r="AY8" s="657"/>
      <c r="AZ8" s="657"/>
      <c r="BA8" s="657"/>
      <c r="BB8" s="657"/>
      <c r="BC8" s="657"/>
      <c r="BD8" s="657"/>
      <c r="BE8" s="657"/>
      <c r="BF8" s="658"/>
      <c r="BG8" s="659">
        <v>1305209</v>
      </c>
      <c r="BH8" s="660"/>
      <c r="BI8" s="660"/>
      <c r="BJ8" s="660"/>
      <c r="BK8" s="660"/>
      <c r="BL8" s="660"/>
      <c r="BM8" s="660"/>
      <c r="BN8" s="661"/>
      <c r="BO8" s="662">
        <v>1</v>
      </c>
      <c r="BP8" s="662"/>
      <c r="BQ8" s="662"/>
      <c r="BR8" s="662"/>
      <c r="BS8" s="668" t="s">
        <v>130</v>
      </c>
      <c r="BT8" s="660"/>
      <c r="BU8" s="660"/>
      <c r="BV8" s="660"/>
      <c r="BW8" s="660"/>
      <c r="BX8" s="660"/>
      <c r="BY8" s="660"/>
      <c r="BZ8" s="660"/>
      <c r="CA8" s="660"/>
      <c r="CB8" s="669"/>
      <c r="CD8" s="674" t="s">
        <v>232</v>
      </c>
      <c r="CE8" s="675"/>
      <c r="CF8" s="675"/>
      <c r="CG8" s="675"/>
      <c r="CH8" s="675"/>
      <c r="CI8" s="675"/>
      <c r="CJ8" s="675"/>
      <c r="CK8" s="675"/>
      <c r="CL8" s="675"/>
      <c r="CM8" s="675"/>
      <c r="CN8" s="675"/>
      <c r="CO8" s="675"/>
      <c r="CP8" s="675"/>
      <c r="CQ8" s="676"/>
      <c r="CR8" s="659">
        <v>176498828</v>
      </c>
      <c r="CS8" s="660"/>
      <c r="CT8" s="660"/>
      <c r="CU8" s="660"/>
      <c r="CV8" s="660"/>
      <c r="CW8" s="660"/>
      <c r="CX8" s="660"/>
      <c r="CY8" s="661"/>
      <c r="CZ8" s="662">
        <v>44.4</v>
      </c>
      <c r="DA8" s="662"/>
      <c r="DB8" s="662"/>
      <c r="DC8" s="662"/>
      <c r="DD8" s="668">
        <v>2817251</v>
      </c>
      <c r="DE8" s="660"/>
      <c r="DF8" s="660"/>
      <c r="DG8" s="660"/>
      <c r="DH8" s="660"/>
      <c r="DI8" s="660"/>
      <c r="DJ8" s="660"/>
      <c r="DK8" s="660"/>
      <c r="DL8" s="660"/>
      <c r="DM8" s="660"/>
      <c r="DN8" s="660"/>
      <c r="DO8" s="660"/>
      <c r="DP8" s="661"/>
      <c r="DQ8" s="668">
        <v>79225565</v>
      </c>
      <c r="DR8" s="660"/>
      <c r="DS8" s="660"/>
      <c r="DT8" s="660"/>
      <c r="DU8" s="660"/>
      <c r="DV8" s="660"/>
      <c r="DW8" s="660"/>
      <c r="DX8" s="660"/>
      <c r="DY8" s="660"/>
      <c r="DZ8" s="660"/>
      <c r="EA8" s="660"/>
      <c r="EB8" s="660"/>
      <c r="EC8" s="669"/>
    </row>
    <row r="9" spans="2:143" ht="11.25" customHeight="1">
      <c r="B9" s="656" t="s">
        <v>233</v>
      </c>
      <c r="C9" s="657"/>
      <c r="D9" s="657"/>
      <c r="E9" s="657"/>
      <c r="F9" s="657"/>
      <c r="G9" s="657"/>
      <c r="H9" s="657"/>
      <c r="I9" s="657"/>
      <c r="J9" s="657"/>
      <c r="K9" s="657"/>
      <c r="L9" s="657"/>
      <c r="M9" s="657"/>
      <c r="N9" s="657"/>
      <c r="O9" s="657"/>
      <c r="P9" s="657"/>
      <c r="Q9" s="658"/>
      <c r="R9" s="659">
        <v>828193</v>
      </c>
      <c r="S9" s="660"/>
      <c r="T9" s="660"/>
      <c r="U9" s="660"/>
      <c r="V9" s="660"/>
      <c r="W9" s="660"/>
      <c r="X9" s="660"/>
      <c r="Y9" s="661"/>
      <c r="Z9" s="662">
        <v>0.2</v>
      </c>
      <c r="AA9" s="662"/>
      <c r="AB9" s="662"/>
      <c r="AC9" s="662"/>
      <c r="AD9" s="663">
        <v>828193</v>
      </c>
      <c r="AE9" s="663"/>
      <c r="AF9" s="663"/>
      <c r="AG9" s="663"/>
      <c r="AH9" s="663"/>
      <c r="AI9" s="663"/>
      <c r="AJ9" s="663"/>
      <c r="AK9" s="663"/>
      <c r="AL9" s="664">
        <v>0.4</v>
      </c>
      <c r="AM9" s="665"/>
      <c r="AN9" s="665"/>
      <c r="AO9" s="666"/>
      <c r="AP9" s="656" t="s">
        <v>234</v>
      </c>
      <c r="AQ9" s="657"/>
      <c r="AR9" s="657"/>
      <c r="AS9" s="657"/>
      <c r="AT9" s="657"/>
      <c r="AU9" s="657"/>
      <c r="AV9" s="657"/>
      <c r="AW9" s="657"/>
      <c r="AX9" s="657"/>
      <c r="AY9" s="657"/>
      <c r="AZ9" s="657"/>
      <c r="BA9" s="657"/>
      <c r="BB9" s="657"/>
      <c r="BC9" s="657"/>
      <c r="BD9" s="657"/>
      <c r="BE9" s="657"/>
      <c r="BF9" s="658"/>
      <c r="BG9" s="659">
        <v>43326195</v>
      </c>
      <c r="BH9" s="660"/>
      <c r="BI9" s="660"/>
      <c r="BJ9" s="660"/>
      <c r="BK9" s="660"/>
      <c r="BL9" s="660"/>
      <c r="BM9" s="660"/>
      <c r="BN9" s="661"/>
      <c r="BO9" s="662">
        <v>32.200000000000003</v>
      </c>
      <c r="BP9" s="662"/>
      <c r="BQ9" s="662"/>
      <c r="BR9" s="662"/>
      <c r="BS9" s="668" t="s">
        <v>235</v>
      </c>
      <c r="BT9" s="660"/>
      <c r="BU9" s="660"/>
      <c r="BV9" s="660"/>
      <c r="BW9" s="660"/>
      <c r="BX9" s="660"/>
      <c r="BY9" s="660"/>
      <c r="BZ9" s="660"/>
      <c r="CA9" s="660"/>
      <c r="CB9" s="669"/>
      <c r="CD9" s="674" t="s">
        <v>236</v>
      </c>
      <c r="CE9" s="675"/>
      <c r="CF9" s="675"/>
      <c r="CG9" s="675"/>
      <c r="CH9" s="675"/>
      <c r="CI9" s="675"/>
      <c r="CJ9" s="675"/>
      <c r="CK9" s="675"/>
      <c r="CL9" s="675"/>
      <c r="CM9" s="675"/>
      <c r="CN9" s="675"/>
      <c r="CO9" s="675"/>
      <c r="CP9" s="675"/>
      <c r="CQ9" s="676"/>
      <c r="CR9" s="659">
        <v>24571642</v>
      </c>
      <c r="CS9" s="660"/>
      <c r="CT9" s="660"/>
      <c r="CU9" s="660"/>
      <c r="CV9" s="660"/>
      <c r="CW9" s="660"/>
      <c r="CX9" s="660"/>
      <c r="CY9" s="661"/>
      <c r="CZ9" s="662">
        <v>6.2</v>
      </c>
      <c r="DA9" s="662"/>
      <c r="DB9" s="662"/>
      <c r="DC9" s="662"/>
      <c r="DD9" s="668">
        <v>1097039</v>
      </c>
      <c r="DE9" s="660"/>
      <c r="DF9" s="660"/>
      <c r="DG9" s="660"/>
      <c r="DH9" s="660"/>
      <c r="DI9" s="660"/>
      <c r="DJ9" s="660"/>
      <c r="DK9" s="660"/>
      <c r="DL9" s="660"/>
      <c r="DM9" s="660"/>
      <c r="DN9" s="660"/>
      <c r="DO9" s="660"/>
      <c r="DP9" s="661"/>
      <c r="DQ9" s="668">
        <v>19006451</v>
      </c>
      <c r="DR9" s="660"/>
      <c r="DS9" s="660"/>
      <c r="DT9" s="660"/>
      <c r="DU9" s="660"/>
      <c r="DV9" s="660"/>
      <c r="DW9" s="660"/>
      <c r="DX9" s="660"/>
      <c r="DY9" s="660"/>
      <c r="DZ9" s="660"/>
      <c r="EA9" s="660"/>
      <c r="EB9" s="660"/>
      <c r="EC9" s="669"/>
    </row>
    <row r="10" spans="2:143" ht="11.25" customHeight="1">
      <c r="B10" s="656" t="s">
        <v>237</v>
      </c>
      <c r="C10" s="657"/>
      <c r="D10" s="657"/>
      <c r="E10" s="657"/>
      <c r="F10" s="657"/>
      <c r="G10" s="657"/>
      <c r="H10" s="657"/>
      <c r="I10" s="657"/>
      <c r="J10" s="657"/>
      <c r="K10" s="657"/>
      <c r="L10" s="657"/>
      <c r="M10" s="657"/>
      <c r="N10" s="657"/>
      <c r="O10" s="657"/>
      <c r="P10" s="657"/>
      <c r="Q10" s="658"/>
      <c r="R10" s="659">
        <v>102359</v>
      </c>
      <c r="S10" s="660"/>
      <c r="T10" s="660"/>
      <c r="U10" s="660"/>
      <c r="V10" s="660"/>
      <c r="W10" s="660"/>
      <c r="X10" s="660"/>
      <c r="Y10" s="661"/>
      <c r="Z10" s="662">
        <v>0</v>
      </c>
      <c r="AA10" s="662"/>
      <c r="AB10" s="662"/>
      <c r="AC10" s="662"/>
      <c r="AD10" s="663">
        <v>102359</v>
      </c>
      <c r="AE10" s="663"/>
      <c r="AF10" s="663"/>
      <c r="AG10" s="663"/>
      <c r="AH10" s="663"/>
      <c r="AI10" s="663"/>
      <c r="AJ10" s="663"/>
      <c r="AK10" s="663"/>
      <c r="AL10" s="664">
        <v>0.1</v>
      </c>
      <c r="AM10" s="665"/>
      <c r="AN10" s="665"/>
      <c r="AO10" s="666"/>
      <c r="AP10" s="656" t="s">
        <v>238</v>
      </c>
      <c r="AQ10" s="657"/>
      <c r="AR10" s="657"/>
      <c r="AS10" s="657"/>
      <c r="AT10" s="657"/>
      <c r="AU10" s="657"/>
      <c r="AV10" s="657"/>
      <c r="AW10" s="657"/>
      <c r="AX10" s="657"/>
      <c r="AY10" s="657"/>
      <c r="AZ10" s="657"/>
      <c r="BA10" s="657"/>
      <c r="BB10" s="657"/>
      <c r="BC10" s="657"/>
      <c r="BD10" s="657"/>
      <c r="BE10" s="657"/>
      <c r="BF10" s="658"/>
      <c r="BG10" s="659">
        <v>2353628</v>
      </c>
      <c r="BH10" s="660"/>
      <c r="BI10" s="660"/>
      <c r="BJ10" s="660"/>
      <c r="BK10" s="660"/>
      <c r="BL10" s="660"/>
      <c r="BM10" s="660"/>
      <c r="BN10" s="661"/>
      <c r="BO10" s="662">
        <v>1.8</v>
      </c>
      <c r="BP10" s="662"/>
      <c r="BQ10" s="662"/>
      <c r="BR10" s="662"/>
      <c r="BS10" s="668" t="s">
        <v>239</v>
      </c>
      <c r="BT10" s="660"/>
      <c r="BU10" s="660"/>
      <c r="BV10" s="660"/>
      <c r="BW10" s="660"/>
      <c r="BX10" s="660"/>
      <c r="BY10" s="660"/>
      <c r="BZ10" s="660"/>
      <c r="CA10" s="660"/>
      <c r="CB10" s="669"/>
      <c r="CD10" s="674" t="s">
        <v>240</v>
      </c>
      <c r="CE10" s="675"/>
      <c r="CF10" s="675"/>
      <c r="CG10" s="675"/>
      <c r="CH10" s="675"/>
      <c r="CI10" s="675"/>
      <c r="CJ10" s="675"/>
      <c r="CK10" s="675"/>
      <c r="CL10" s="675"/>
      <c r="CM10" s="675"/>
      <c r="CN10" s="675"/>
      <c r="CO10" s="675"/>
      <c r="CP10" s="675"/>
      <c r="CQ10" s="676"/>
      <c r="CR10" s="659">
        <v>411198</v>
      </c>
      <c r="CS10" s="660"/>
      <c r="CT10" s="660"/>
      <c r="CU10" s="660"/>
      <c r="CV10" s="660"/>
      <c r="CW10" s="660"/>
      <c r="CX10" s="660"/>
      <c r="CY10" s="661"/>
      <c r="CZ10" s="662">
        <v>0.1</v>
      </c>
      <c r="DA10" s="662"/>
      <c r="DB10" s="662"/>
      <c r="DC10" s="662"/>
      <c r="DD10" s="668">
        <v>74673</v>
      </c>
      <c r="DE10" s="660"/>
      <c r="DF10" s="660"/>
      <c r="DG10" s="660"/>
      <c r="DH10" s="660"/>
      <c r="DI10" s="660"/>
      <c r="DJ10" s="660"/>
      <c r="DK10" s="660"/>
      <c r="DL10" s="660"/>
      <c r="DM10" s="660"/>
      <c r="DN10" s="660"/>
      <c r="DO10" s="660"/>
      <c r="DP10" s="661"/>
      <c r="DQ10" s="668">
        <v>339880</v>
      </c>
      <c r="DR10" s="660"/>
      <c r="DS10" s="660"/>
      <c r="DT10" s="660"/>
      <c r="DU10" s="660"/>
      <c r="DV10" s="660"/>
      <c r="DW10" s="660"/>
      <c r="DX10" s="660"/>
      <c r="DY10" s="660"/>
      <c r="DZ10" s="660"/>
      <c r="EA10" s="660"/>
      <c r="EB10" s="660"/>
      <c r="EC10" s="669"/>
    </row>
    <row r="11" spans="2:143" ht="11.25" customHeight="1">
      <c r="B11" s="656" t="s">
        <v>241</v>
      </c>
      <c r="C11" s="657"/>
      <c r="D11" s="657"/>
      <c r="E11" s="657"/>
      <c r="F11" s="657"/>
      <c r="G11" s="657"/>
      <c r="H11" s="657"/>
      <c r="I11" s="657"/>
      <c r="J11" s="657"/>
      <c r="K11" s="657"/>
      <c r="L11" s="657"/>
      <c r="M11" s="657"/>
      <c r="N11" s="657"/>
      <c r="O11" s="657"/>
      <c r="P11" s="657"/>
      <c r="Q11" s="658"/>
      <c r="R11" s="659">
        <v>13979772</v>
      </c>
      <c r="S11" s="660"/>
      <c r="T11" s="660"/>
      <c r="U11" s="660"/>
      <c r="V11" s="660"/>
      <c r="W11" s="660"/>
      <c r="X11" s="660"/>
      <c r="Y11" s="661"/>
      <c r="Z11" s="662">
        <v>3.5</v>
      </c>
      <c r="AA11" s="662"/>
      <c r="AB11" s="662"/>
      <c r="AC11" s="662"/>
      <c r="AD11" s="663">
        <v>13979772</v>
      </c>
      <c r="AE11" s="663"/>
      <c r="AF11" s="663"/>
      <c r="AG11" s="663"/>
      <c r="AH11" s="663"/>
      <c r="AI11" s="663"/>
      <c r="AJ11" s="663"/>
      <c r="AK11" s="663"/>
      <c r="AL11" s="664">
        <v>7.1</v>
      </c>
      <c r="AM11" s="665"/>
      <c r="AN11" s="665"/>
      <c r="AO11" s="666"/>
      <c r="AP11" s="656" t="s">
        <v>242</v>
      </c>
      <c r="AQ11" s="657"/>
      <c r="AR11" s="657"/>
      <c r="AS11" s="657"/>
      <c r="AT11" s="657"/>
      <c r="AU11" s="657"/>
      <c r="AV11" s="657"/>
      <c r="AW11" s="657"/>
      <c r="AX11" s="657"/>
      <c r="AY11" s="657"/>
      <c r="AZ11" s="657"/>
      <c r="BA11" s="657"/>
      <c r="BB11" s="657"/>
      <c r="BC11" s="657"/>
      <c r="BD11" s="657"/>
      <c r="BE11" s="657"/>
      <c r="BF11" s="658"/>
      <c r="BG11" s="659">
        <v>8912340</v>
      </c>
      <c r="BH11" s="660"/>
      <c r="BI11" s="660"/>
      <c r="BJ11" s="660"/>
      <c r="BK11" s="660"/>
      <c r="BL11" s="660"/>
      <c r="BM11" s="660"/>
      <c r="BN11" s="661"/>
      <c r="BO11" s="662">
        <v>6.6</v>
      </c>
      <c r="BP11" s="662"/>
      <c r="BQ11" s="662"/>
      <c r="BR11" s="662"/>
      <c r="BS11" s="668">
        <v>1658639</v>
      </c>
      <c r="BT11" s="660"/>
      <c r="BU11" s="660"/>
      <c r="BV11" s="660"/>
      <c r="BW11" s="660"/>
      <c r="BX11" s="660"/>
      <c r="BY11" s="660"/>
      <c r="BZ11" s="660"/>
      <c r="CA11" s="660"/>
      <c r="CB11" s="669"/>
      <c r="CD11" s="674" t="s">
        <v>243</v>
      </c>
      <c r="CE11" s="675"/>
      <c r="CF11" s="675"/>
      <c r="CG11" s="675"/>
      <c r="CH11" s="675"/>
      <c r="CI11" s="675"/>
      <c r="CJ11" s="675"/>
      <c r="CK11" s="675"/>
      <c r="CL11" s="675"/>
      <c r="CM11" s="675"/>
      <c r="CN11" s="675"/>
      <c r="CO11" s="675"/>
      <c r="CP11" s="675"/>
      <c r="CQ11" s="676"/>
      <c r="CR11" s="659">
        <v>833744</v>
      </c>
      <c r="CS11" s="660"/>
      <c r="CT11" s="660"/>
      <c r="CU11" s="660"/>
      <c r="CV11" s="660"/>
      <c r="CW11" s="660"/>
      <c r="CX11" s="660"/>
      <c r="CY11" s="661"/>
      <c r="CZ11" s="662">
        <v>0.2</v>
      </c>
      <c r="DA11" s="662"/>
      <c r="DB11" s="662"/>
      <c r="DC11" s="662"/>
      <c r="DD11" s="668">
        <v>304369</v>
      </c>
      <c r="DE11" s="660"/>
      <c r="DF11" s="660"/>
      <c r="DG11" s="660"/>
      <c r="DH11" s="660"/>
      <c r="DI11" s="660"/>
      <c r="DJ11" s="660"/>
      <c r="DK11" s="660"/>
      <c r="DL11" s="660"/>
      <c r="DM11" s="660"/>
      <c r="DN11" s="660"/>
      <c r="DO11" s="660"/>
      <c r="DP11" s="661"/>
      <c r="DQ11" s="668">
        <v>665688</v>
      </c>
      <c r="DR11" s="660"/>
      <c r="DS11" s="660"/>
      <c r="DT11" s="660"/>
      <c r="DU11" s="660"/>
      <c r="DV11" s="660"/>
      <c r="DW11" s="660"/>
      <c r="DX11" s="660"/>
      <c r="DY11" s="660"/>
      <c r="DZ11" s="660"/>
      <c r="EA11" s="660"/>
      <c r="EB11" s="660"/>
      <c r="EC11" s="669"/>
    </row>
    <row r="12" spans="2:143" ht="11.25" customHeight="1">
      <c r="B12" s="656" t="s">
        <v>244</v>
      </c>
      <c r="C12" s="657"/>
      <c r="D12" s="657"/>
      <c r="E12" s="657"/>
      <c r="F12" s="657"/>
      <c r="G12" s="657"/>
      <c r="H12" s="657"/>
      <c r="I12" s="657"/>
      <c r="J12" s="657"/>
      <c r="K12" s="657"/>
      <c r="L12" s="657"/>
      <c r="M12" s="657"/>
      <c r="N12" s="657"/>
      <c r="O12" s="657"/>
      <c r="P12" s="657"/>
      <c r="Q12" s="658"/>
      <c r="R12" s="659">
        <v>14731041</v>
      </c>
      <c r="S12" s="660"/>
      <c r="T12" s="660"/>
      <c r="U12" s="660"/>
      <c r="V12" s="660"/>
      <c r="W12" s="660"/>
      <c r="X12" s="660"/>
      <c r="Y12" s="661"/>
      <c r="Z12" s="662">
        <v>3.7</v>
      </c>
      <c r="AA12" s="662"/>
      <c r="AB12" s="662"/>
      <c r="AC12" s="662"/>
      <c r="AD12" s="663">
        <v>14731041</v>
      </c>
      <c r="AE12" s="663"/>
      <c r="AF12" s="663"/>
      <c r="AG12" s="663"/>
      <c r="AH12" s="663"/>
      <c r="AI12" s="663"/>
      <c r="AJ12" s="663"/>
      <c r="AK12" s="663"/>
      <c r="AL12" s="664">
        <v>7.5</v>
      </c>
      <c r="AM12" s="665"/>
      <c r="AN12" s="665"/>
      <c r="AO12" s="666"/>
      <c r="AP12" s="656" t="s">
        <v>245</v>
      </c>
      <c r="AQ12" s="657"/>
      <c r="AR12" s="657"/>
      <c r="AS12" s="657"/>
      <c r="AT12" s="657"/>
      <c r="AU12" s="657"/>
      <c r="AV12" s="657"/>
      <c r="AW12" s="657"/>
      <c r="AX12" s="657"/>
      <c r="AY12" s="657"/>
      <c r="AZ12" s="657"/>
      <c r="BA12" s="657"/>
      <c r="BB12" s="657"/>
      <c r="BC12" s="657"/>
      <c r="BD12" s="657"/>
      <c r="BE12" s="657"/>
      <c r="BF12" s="658"/>
      <c r="BG12" s="659">
        <v>56494674</v>
      </c>
      <c r="BH12" s="660"/>
      <c r="BI12" s="660"/>
      <c r="BJ12" s="660"/>
      <c r="BK12" s="660"/>
      <c r="BL12" s="660"/>
      <c r="BM12" s="660"/>
      <c r="BN12" s="661"/>
      <c r="BO12" s="662">
        <v>42</v>
      </c>
      <c r="BP12" s="662"/>
      <c r="BQ12" s="662"/>
      <c r="BR12" s="662"/>
      <c r="BS12" s="668" t="s">
        <v>130</v>
      </c>
      <c r="BT12" s="660"/>
      <c r="BU12" s="660"/>
      <c r="BV12" s="660"/>
      <c r="BW12" s="660"/>
      <c r="BX12" s="660"/>
      <c r="BY12" s="660"/>
      <c r="BZ12" s="660"/>
      <c r="CA12" s="660"/>
      <c r="CB12" s="669"/>
      <c r="CD12" s="674" t="s">
        <v>246</v>
      </c>
      <c r="CE12" s="675"/>
      <c r="CF12" s="675"/>
      <c r="CG12" s="675"/>
      <c r="CH12" s="675"/>
      <c r="CI12" s="675"/>
      <c r="CJ12" s="675"/>
      <c r="CK12" s="675"/>
      <c r="CL12" s="675"/>
      <c r="CM12" s="675"/>
      <c r="CN12" s="675"/>
      <c r="CO12" s="675"/>
      <c r="CP12" s="675"/>
      <c r="CQ12" s="676"/>
      <c r="CR12" s="659">
        <v>3484627</v>
      </c>
      <c r="CS12" s="660"/>
      <c r="CT12" s="660"/>
      <c r="CU12" s="660"/>
      <c r="CV12" s="660"/>
      <c r="CW12" s="660"/>
      <c r="CX12" s="660"/>
      <c r="CY12" s="661"/>
      <c r="CZ12" s="662">
        <v>0.9</v>
      </c>
      <c r="DA12" s="662"/>
      <c r="DB12" s="662"/>
      <c r="DC12" s="662"/>
      <c r="DD12" s="668" t="s">
        <v>130</v>
      </c>
      <c r="DE12" s="660"/>
      <c r="DF12" s="660"/>
      <c r="DG12" s="660"/>
      <c r="DH12" s="660"/>
      <c r="DI12" s="660"/>
      <c r="DJ12" s="660"/>
      <c r="DK12" s="660"/>
      <c r="DL12" s="660"/>
      <c r="DM12" s="660"/>
      <c r="DN12" s="660"/>
      <c r="DO12" s="660"/>
      <c r="DP12" s="661"/>
      <c r="DQ12" s="668">
        <v>1861294</v>
      </c>
      <c r="DR12" s="660"/>
      <c r="DS12" s="660"/>
      <c r="DT12" s="660"/>
      <c r="DU12" s="660"/>
      <c r="DV12" s="660"/>
      <c r="DW12" s="660"/>
      <c r="DX12" s="660"/>
      <c r="DY12" s="660"/>
      <c r="DZ12" s="660"/>
      <c r="EA12" s="660"/>
      <c r="EB12" s="660"/>
      <c r="EC12" s="669"/>
    </row>
    <row r="13" spans="2:143" ht="11.25" customHeight="1">
      <c r="B13" s="656" t="s">
        <v>247</v>
      </c>
      <c r="C13" s="657"/>
      <c r="D13" s="657"/>
      <c r="E13" s="657"/>
      <c r="F13" s="657"/>
      <c r="G13" s="657"/>
      <c r="H13" s="657"/>
      <c r="I13" s="657"/>
      <c r="J13" s="657"/>
      <c r="K13" s="657"/>
      <c r="L13" s="657"/>
      <c r="M13" s="657"/>
      <c r="N13" s="657"/>
      <c r="O13" s="657"/>
      <c r="P13" s="657"/>
      <c r="Q13" s="658"/>
      <c r="R13" s="659">
        <v>132040</v>
      </c>
      <c r="S13" s="660"/>
      <c r="T13" s="660"/>
      <c r="U13" s="660"/>
      <c r="V13" s="660"/>
      <c r="W13" s="660"/>
      <c r="X13" s="660"/>
      <c r="Y13" s="661"/>
      <c r="Z13" s="662">
        <v>0</v>
      </c>
      <c r="AA13" s="662"/>
      <c r="AB13" s="662"/>
      <c r="AC13" s="662"/>
      <c r="AD13" s="663">
        <v>132040</v>
      </c>
      <c r="AE13" s="663"/>
      <c r="AF13" s="663"/>
      <c r="AG13" s="663"/>
      <c r="AH13" s="663"/>
      <c r="AI13" s="663"/>
      <c r="AJ13" s="663"/>
      <c r="AK13" s="663"/>
      <c r="AL13" s="664">
        <v>0.1</v>
      </c>
      <c r="AM13" s="665"/>
      <c r="AN13" s="665"/>
      <c r="AO13" s="666"/>
      <c r="AP13" s="656" t="s">
        <v>248</v>
      </c>
      <c r="AQ13" s="657"/>
      <c r="AR13" s="657"/>
      <c r="AS13" s="657"/>
      <c r="AT13" s="657"/>
      <c r="AU13" s="657"/>
      <c r="AV13" s="657"/>
      <c r="AW13" s="657"/>
      <c r="AX13" s="657"/>
      <c r="AY13" s="657"/>
      <c r="AZ13" s="657"/>
      <c r="BA13" s="657"/>
      <c r="BB13" s="657"/>
      <c r="BC13" s="657"/>
      <c r="BD13" s="657"/>
      <c r="BE13" s="657"/>
      <c r="BF13" s="658"/>
      <c r="BG13" s="659">
        <v>55599070</v>
      </c>
      <c r="BH13" s="660"/>
      <c r="BI13" s="660"/>
      <c r="BJ13" s="660"/>
      <c r="BK13" s="660"/>
      <c r="BL13" s="660"/>
      <c r="BM13" s="660"/>
      <c r="BN13" s="661"/>
      <c r="BO13" s="662">
        <v>41.4</v>
      </c>
      <c r="BP13" s="662"/>
      <c r="BQ13" s="662"/>
      <c r="BR13" s="662"/>
      <c r="BS13" s="668" t="s">
        <v>130</v>
      </c>
      <c r="BT13" s="660"/>
      <c r="BU13" s="660"/>
      <c r="BV13" s="660"/>
      <c r="BW13" s="660"/>
      <c r="BX13" s="660"/>
      <c r="BY13" s="660"/>
      <c r="BZ13" s="660"/>
      <c r="CA13" s="660"/>
      <c r="CB13" s="669"/>
      <c r="CD13" s="674" t="s">
        <v>249</v>
      </c>
      <c r="CE13" s="675"/>
      <c r="CF13" s="675"/>
      <c r="CG13" s="675"/>
      <c r="CH13" s="675"/>
      <c r="CI13" s="675"/>
      <c r="CJ13" s="675"/>
      <c r="CK13" s="675"/>
      <c r="CL13" s="675"/>
      <c r="CM13" s="675"/>
      <c r="CN13" s="675"/>
      <c r="CO13" s="675"/>
      <c r="CP13" s="675"/>
      <c r="CQ13" s="676"/>
      <c r="CR13" s="659">
        <v>48587513</v>
      </c>
      <c r="CS13" s="660"/>
      <c r="CT13" s="660"/>
      <c r="CU13" s="660"/>
      <c r="CV13" s="660"/>
      <c r="CW13" s="660"/>
      <c r="CX13" s="660"/>
      <c r="CY13" s="661"/>
      <c r="CZ13" s="662">
        <v>12.2</v>
      </c>
      <c r="DA13" s="662"/>
      <c r="DB13" s="662"/>
      <c r="DC13" s="662"/>
      <c r="DD13" s="668">
        <v>24105912</v>
      </c>
      <c r="DE13" s="660"/>
      <c r="DF13" s="660"/>
      <c r="DG13" s="660"/>
      <c r="DH13" s="660"/>
      <c r="DI13" s="660"/>
      <c r="DJ13" s="660"/>
      <c r="DK13" s="660"/>
      <c r="DL13" s="660"/>
      <c r="DM13" s="660"/>
      <c r="DN13" s="660"/>
      <c r="DO13" s="660"/>
      <c r="DP13" s="661"/>
      <c r="DQ13" s="668">
        <v>24610514</v>
      </c>
      <c r="DR13" s="660"/>
      <c r="DS13" s="660"/>
      <c r="DT13" s="660"/>
      <c r="DU13" s="660"/>
      <c r="DV13" s="660"/>
      <c r="DW13" s="660"/>
      <c r="DX13" s="660"/>
      <c r="DY13" s="660"/>
      <c r="DZ13" s="660"/>
      <c r="EA13" s="660"/>
      <c r="EB13" s="660"/>
      <c r="EC13" s="669"/>
    </row>
    <row r="14" spans="2:143" ht="11.25" customHeight="1">
      <c r="B14" s="656" t="s">
        <v>250</v>
      </c>
      <c r="C14" s="657"/>
      <c r="D14" s="657"/>
      <c r="E14" s="657"/>
      <c r="F14" s="657"/>
      <c r="G14" s="657"/>
      <c r="H14" s="657"/>
      <c r="I14" s="657"/>
      <c r="J14" s="657"/>
      <c r="K14" s="657"/>
      <c r="L14" s="657"/>
      <c r="M14" s="657"/>
      <c r="N14" s="657"/>
      <c r="O14" s="657"/>
      <c r="P14" s="657"/>
      <c r="Q14" s="658"/>
      <c r="R14" s="659" t="s">
        <v>235</v>
      </c>
      <c r="S14" s="660"/>
      <c r="T14" s="660"/>
      <c r="U14" s="660"/>
      <c r="V14" s="660"/>
      <c r="W14" s="660"/>
      <c r="X14" s="660"/>
      <c r="Y14" s="661"/>
      <c r="Z14" s="662" t="s">
        <v>130</v>
      </c>
      <c r="AA14" s="662"/>
      <c r="AB14" s="662"/>
      <c r="AC14" s="662"/>
      <c r="AD14" s="663" t="s">
        <v>130</v>
      </c>
      <c r="AE14" s="663"/>
      <c r="AF14" s="663"/>
      <c r="AG14" s="663"/>
      <c r="AH14" s="663"/>
      <c r="AI14" s="663"/>
      <c r="AJ14" s="663"/>
      <c r="AK14" s="663"/>
      <c r="AL14" s="664" t="s">
        <v>235</v>
      </c>
      <c r="AM14" s="665"/>
      <c r="AN14" s="665"/>
      <c r="AO14" s="666"/>
      <c r="AP14" s="656" t="s">
        <v>251</v>
      </c>
      <c r="AQ14" s="657"/>
      <c r="AR14" s="657"/>
      <c r="AS14" s="657"/>
      <c r="AT14" s="657"/>
      <c r="AU14" s="657"/>
      <c r="AV14" s="657"/>
      <c r="AW14" s="657"/>
      <c r="AX14" s="657"/>
      <c r="AY14" s="657"/>
      <c r="AZ14" s="657"/>
      <c r="BA14" s="657"/>
      <c r="BB14" s="657"/>
      <c r="BC14" s="657"/>
      <c r="BD14" s="657"/>
      <c r="BE14" s="657"/>
      <c r="BF14" s="658"/>
      <c r="BG14" s="659">
        <v>1129813</v>
      </c>
      <c r="BH14" s="660"/>
      <c r="BI14" s="660"/>
      <c r="BJ14" s="660"/>
      <c r="BK14" s="660"/>
      <c r="BL14" s="660"/>
      <c r="BM14" s="660"/>
      <c r="BN14" s="661"/>
      <c r="BO14" s="662">
        <v>0.8</v>
      </c>
      <c r="BP14" s="662"/>
      <c r="BQ14" s="662"/>
      <c r="BR14" s="662"/>
      <c r="BS14" s="668" t="s">
        <v>130</v>
      </c>
      <c r="BT14" s="660"/>
      <c r="BU14" s="660"/>
      <c r="BV14" s="660"/>
      <c r="BW14" s="660"/>
      <c r="BX14" s="660"/>
      <c r="BY14" s="660"/>
      <c r="BZ14" s="660"/>
      <c r="CA14" s="660"/>
      <c r="CB14" s="669"/>
      <c r="CD14" s="674" t="s">
        <v>252</v>
      </c>
      <c r="CE14" s="675"/>
      <c r="CF14" s="675"/>
      <c r="CG14" s="675"/>
      <c r="CH14" s="675"/>
      <c r="CI14" s="675"/>
      <c r="CJ14" s="675"/>
      <c r="CK14" s="675"/>
      <c r="CL14" s="675"/>
      <c r="CM14" s="675"/>
      <c r="CN14" s="675"/>
      <c r="CO14" s="675"/>
      <c r="CP14" s="675"/>
      <c r="CQ14" s="676"/>
      <c r="CR14" s="659">
        <v>10261644</v>
      </c>
      <c r="CS14" s="660"/>
      <c r="CT14" s="660"/>
      <c r="CU14" s="660"/>
      <c r="CV14" s="660"/>
      <c r="CW14" s="660"/>
      <c r="CX14" s="660"/>
      <c r="CY14" s="661"/>
      <c r="CZ14" s="662">
        <v>2.6</v>
      </c>
      <c r="DA14" s="662"/>
      <c r="DB14" s="662"/>
      <c r="DC14" s="662"/>
      <c r="DD14" s="668">
        <v>1278215</v>
      </c>
      <c r="DE14" s="660"/>
      <c r="DF14" s="660"/>
      <c r="DG14" s="660"/>
      <c r="DH14" s="660"/>
      <c r="DI14" s="660"/>
      <c r="DJ14" s="660"/>
      <c r="DK14" s="660"/>
      <c r="DL14" s="660"/>
      <c r="DM14" s="660"/>
      <c r="DN14" s="660"/>
      <c r="DO14" s="660"/>
      <c r="DP14" s="661"/>
      <c r="DQ14" s="668">
        <v>8403454</v>
      </c>
      <c r="DR14" s="660"/>
      <c r="DS14" s="660"/>
      <c r="DT14" s="660"/>
      <c r="DU14" s="660"/>
      <c r="DV14" s="660"/>
      <c r="DW14" s="660"/>
      <c r="DX14" s="660"/>
      <c r="DY14" s="660"/>
      <c r="DZ14" s="660"/>
      <c r="EA14" s="660"/>
      <c r="EB14" s="660"/>
      <c r="EC14" s="669"/>
    </row>
    <row r="15" spans="2:143" ht="11.25" customHeight="1">
      <c r="B15" s="656" t="s">
        <v>253</v>
      </c>
      <c r="C15" s="657"/>
      <c r="D15" s="657"/>
      <c r="E15" s="657"/>
      <c r="F15" s="657"/>
      <c r="G15" s="657"/>
      <c r="H15" s="657"/>
      <c r="I15" s="657"/>
      <c r="J15" s="657"/>
      <c r="K15" s="657"/>
      <c r="L15" s="657"/>
      <c r="M15" s="657"/>
      <c r="N15" s="657"/>
      <c r="O15" s="657"/>
      <c r="P15" s="657"/>
      <c r="Q15" s="658"/>
      <c r="R15" s="659">
        <v>995298</v>
      </c>
      <c r="S15" s="660"/>
      <c r="T15" s="660"/>
      <c r="U15" s="660"/>
      <c r="V15" s="660"/>
      <c r="W15" s="660"/>
      <c r="X15" s="660"/>
      <c r="Y15" s="661"/>
      <c r="Z15" s="662">
        <v>0.2</v>
      </c>
      <c r="AA15" s="662"/>
      <c r="AB15" s="662"/>
      <c r="AC15" s="662"/>
      <c r="AD15" s="663">
        <v>995298</v>
      </c>
      <c r="AE15" s="663"/>
      <c r="AF15" s="663"/>
      <c r="AG15" s="663"/>
      <c r="AH15" s="663"/>
      <c r="AI15" s="663"/>
      <c r="AJ15" s="663"/>
      <c r="AK15" s="663"/>
      <c r="AL15" s="664">
        <v>0.5</v>
      </c>
      <c r="AM15" s="665"/>
      <c r="AN15" s="665"/>
      <c r="AO15" s="666"/>
      <c r="AP15" s="656" t="s">
        <v>254</v>
      </c>
      <c r="AQ15" s="657"/>
      <c r="AR15" s="657"/>
      <c r="AS15" s="657"/>
      <c r="AT15" s="657"/>
      <c r="AU15" s="657"/>
      <c r="AV15" s="657"/>
      <c r="AW15" s="657"/>
      <c r="AX15" s="657"/>
      <c r="AY15" s="657"/>
      <c r="AZ15" s="657"/>
      <c r="BA15" s="657"/>
      <c r="BB15" s="657"/>
      <c r="BC15" s="657"/>
      <c r="BD15" s="657"/>
      <c r="BE15" s="657"/>
      <c r="BF15" s="658"/>
      <c r="BG15" s="659">
        <v>5671154</v>
      </c>
      <c r="BH15" s="660"/>
      <c r="BI15" s="660"/>
      <c r="BJ15" s="660"/>
      <c r="BK15" s="660"/>
      <c r="BL15" s="660"/>
      <c r="BM15" s="660"/>
      <c r="BN15" s="661"/>
      <c r="BO15" s="662">
        <v>4.2</v>
      </c>
      <c r="BP15" s="662"/>
      <c r="BQ15" s="662"/>
      <c r="BR15" s="662"/>
      <c r="BS15" s="668" t="s">
        <v>235</v>
      </c>
      <c r="BT15" s="660"/>
      <c r="BU15" s="660"/>
      <c r="BV15" s="660"/>
      <c r="BW15" s="660"/>
      <c r="BX15" s="660"/>
      <c r="BY15" s="660"/>
      <c r="BZ15" s="660"/>
      <c r="CA15" s="660"/>
      <c r="CB15" s="669"/>
      <c r="CD15" s="674" t="s">
        <v>255</v>
      </c>
      <c r="CE15" s="675"/>
      <c r="CF15" s="675"/>
      <c r="CG15" s="675"/>
      <c r="CH15" s="675"/>
      <c r="CI15" s="675"/>
      <c r="CJ15" s="675"/>
      <c r="CK15" s="675"/>
      <c r="CL15" s="675"/>
      <c r="CM15" s="675"/>
      <c r="CN15" s="675"/>
      <c r="CO15" s="675"/>
      <c r="CP15" s="675"/>
      <c r="CQ15" s="676"/>
      <c r="CR15" s="659">
        <v>67898061</v>
      </c>
      <c r="CS15" s="660"/>
      <c r="CT15" s="660"/>
      <c r="CU15" s="660"/>
      <c r="CV15" s="660"/>
      <c r="CW15" s="660"/>
      <c r="CX15" s="660"/>
      <c r="CY15" s="661"/>
      <c r="CZ15" s="662">
        <v>17.100000000000001</v>
      </c>
      <c r="DA15" s="662"/>
      <c r="DB15" s="662"/>
      <c r="DC15" s="662"/>
      <c r="DD15" s="668">
        <v>10396391</v>
      </c>
      <c r="DE15" s="660"/>
      <c r="DF15" s="660"/>
      <c r="DG15" s="660"/>
      <c r="DH15" s="660"/>
      <c r="DI15" s="660"/>
      <c r="DJ15" s="660"/>
      <c r="DK15" s="660"/>
      <c r="DL15" s="660"/>
      <c r="DM15" s="660"/>
      <c r="DN15" s="660"/>
      <c r="DO15" s="660"/>
      <c r="DP15" s="661"/>
      <c r="DQ15" s="668">
        <v>48643850</v>
      </c>
      <c r="DR15" s="660"/>
      <c r="DS15" s="660"/>
      <c r="DT15" s="660"/>
      <c r="DU15" s="660"/>
      <c r="DV15" s="660"/>
      <c r="DW15" s="660"/>
      <c r="DX15" s="660"/>
      <c r="DY15" s="660"/>
      <c r="DZ15" s="660"/>
      <c r="EA15" s="660"/>
      <c r="EB15" s="660"/>
      <c r="EC15" s="669"/>
    </row>
    <row r="16" spans="2:143" ht="11.25" customHeight="1">
      <c r="B16" s="656" t="s">
        <v>256</v>
      </c>
      <c r="C16" s="657"/>
      <c r="D16" s="657"/>
      <c r="E16" s="657"/>
      <c r="F16" s="657"/>
      <c r="G16" s="657"/>
      <c r="H16" s="657"/>
      <c r="I16" s="657"/>
      <c r="J16" s="657"/>
      <c r="K16" s="657"/>
      <c r="L16" s="657"/>
      <c r="M16" s="657"/>
      <c r="N16" s="657"/>
      <c r="O16" s="657"/>
      <c r="P16" s="657"/>
      <c r="Q16" s="658"/>
      <c r="R16" s="659">
        <v>6253689</v>
      </c>
      <c r="S16" s="660"/>
      <c r="T16" s="660"/>
      <c r="U16" s="660"/>
      <c r="V16" s="660"/>
      <c r="W16" s="660"/>
      <c r="X16" s="660"/>
      <c r="Y16" s="661"/>
      <c r="Z16" s="662">
        <v>1.6</v>
      </c>
      <c r="AA16" s="662"/>
      <c r="AB16" s="662"/>
      <c r="AC16" s="662"/>
      <c r="AD16" s="663">
        <v>6253689</v>
      </c>
      <c r="AE16" s="663"/>
      <c r="AF16" s="663"/>
      <c r="AG16" s="663"/>
      <c r="AH16" s="663"/>
      <c r="AI16" s="663"/>
      <c r="AJ16" s="663"/>
      <c r="AK16" s="663"/>
      <c r="AL16" s="664">
        <v>3.2</v>
      </c>
      <c r="AM16" s="665"/>
      <c r="AN16" s="665"/>
      <c r="AO16" s="666"/>
      <c r="AP16" s="656" t="s">
        <v>257</v>
      </c>
      <c r="AQ16" s="657"/>
      <c r="AR16" s="657"/>
      <c r="AS16" s="657"/>
      <c r="AT16" s="657"/>
      <c r="AU16" s="657"/>
      <c r="AV16" s="657"/>
      <c r="AW16" s="657"/>
      <c r="AX16" s="657"/>
      <c r="AY16" s="657"/>
      <c r="AZ16" s="657"/>
      <c r="BA16" s="657"/>
      <c r="BB16" s="657"/>
      <c r="BC16" s="657"/>
      <c r="BD16" s="657"/>
      <c r="BE16" s="657"/>
      <c r="BF16" s="658"/>
      <c r="BG16" s="659" t="s">
        <v>235</v>
      </c>
      <c r="BH16" s="660"/>
      <c r="BI16" s="660"/>
      <c r="BJ16" s="660"/>
      <c r="BK16" s="660"/>
      <c r="BL16" s="660"/>
      <c r="BM16" s="660"/>
      <c r="BN16" s="661"/>
      <c r="BO16" s="662" t="s">
        <v>235</v>
      </c>
      <c r="BP16" s="662"/>
      <c r="BQ16" s="662"/>
      <c r="BR16" s="662"/>
      <c r="BS16" s="668" t="s">
        <v>235</v>
      </c>
      <c r="BT16" s="660"/>
      <c r="BU16" s="660"/>
      <c r="BV16" s="660"/>
      <c r="BW16" s="660"/>
      <c r="BX16" s="660"/>
      <c r="BY16" s="660"/>
      <c r="BZ16" s="660"/>
      <c r="CA16" s="660"/>
      <c r="CB16" s="669"/>
      <c r="CD16" s="674" t="s">
        <v>258</v>
      </c>
      <c r="CE16" s="675"/>
      <c r="CF16" s="675"/>
      <c r="CG16" s="675"/>
      <c r="CH16" s="675"/>
      <c r="CI16" s="675"/>
      <c r="CJ16" s="675"/>
      <c r="CK16" s="675"/>
      <c r="CL16" s="675"/>
      <c r="CM16" s="675"/>
      <c r="CN16" s="675"/>
      <c r="CO16" s="675"/>
      <c r="CP16" s="675"/>
      <c r="CQ16" s="676"/>
      <c r="CR16" s="659">
        <v>106477</v>
      </c>
      <c r="CS16" s="660"/>
      <c r="CT16" s="660"/>
      <c r="CU16" s="660"/>
      <c r="CV16" s="660"/>
      <c r="CW16" s="660"/>
      <c r="CX16" s="660"/>
      <c r="CY16" s="661"/>
      <c r="CZ16" s="662">
        <v>0</v>
      </c>
      <c r="DA16" s="662"/>
      <c r="DB16" s="662"/>
      <c r="DC16" s="662"/>
      <c r="DD16" s="668" t="s">
        <v>235</v>
      </c>
      <c r="DE16" s="660"/>
      <c r="DF16" s="660"/>
      <c r="DG16" s="660"/>
      <c r="DH16" s="660"/>
      <c r="DI16" s="660"/>
      <c r="DJ16" s="660"/>
      <c r="DK16" s="660"/>
      <c r="DL16" s="660"/>
      <c r="DM16" s="660"/>
      <c r="DN16" s="660"/>
      <c r="DO16" s="660"/>
      <c r="DP16" s="661"/>
      <c r="DQ16" s="668">
        <v>106477</v>
      </c>
      <c r="DR16" s="660"/>
      <c r="DS16" s="660"/>
      <c r="DT16" s="660"/>
      <c r="DU16" s="660"/>
      <c r="DV16" s="660"/>
      <c r="DW16" s="660"/>
      <c r="DX16" s="660"/>
      <c r="DY16" s="660"/>
      <c r="DZ16" s="660"/>
      <c r="EA16" s="660"/>
      <c r="EB16" s="660"/>
      <c r="EC16" s="669"/>
    </row>
    <row r="17" spans="2:133" ht="11.25" customHeight="1">
      <c r="B17" s="656" t="s">
        <v>259</v>
      </c>
      <c r="C17" s="657"/>
      <c r="D17" s="657"/>
      <c r="E17" s="657"/>
      <c r="F17" s="657"/>
      <c r="G17" s="657"/>
      <c r="H17" s="657"/>
      <c r="I17" s="657"/>
      <c r="J17" s="657"/>
      <c r="K17" s="657"/>
      <c r="L17" s="657"/>
      <c r="M17" s="657"/>
      <c r="N17" s="657"/>
      <c r="O17" s="657"/>
      <c r="P17" s="657"/>
      <c r="Q17" s="658"/>
      <c r="R17" s="659">
        <v>809306</v>
      </c>
      <c r="S17" s="660"/>
      <c r="T17" s="660"/>
      <c r="U17" s="660"/>
      <c r="V17" s="660"/>
      <c r="W17" s="660"/>
      <c r="X17" s="660"/>
      <c r="Y17" s="661"/>
      <c r="Z17" s="662">
        <v>0.2</v>
      </c>
      <c r="AA17" s="662"/>
      <c r="AB17" s="662"/>
      <c r="AC17" s="662"/>
      <c r="AD17" s="663">
        <v>809306</v>
      </c>
      <c r="AE17" s="663"/>
      <c r="AF17" s="663"/>
      <c r="AG17" s="663"/>
      <c r="AH17" s="663"/>
      <c r="AI17" s="663"/>
      <c r="AJ17" s="663"/>
      <c r="AK17" s="663"/>
      <c r="AL17" s="664">
        <v>0.4</v>
      </c>
      <c r="AM17" s="665"/>
      <c r="AN17" s="665"/>
      <c r="AO17" s="666"/>
      <c r="AP17" s="656" t="s">
        <v>260</v>
      </c>
      <c r="AQ17" s="657"/>
      <c r="AR17" s="657"/>
      <c r="AS17" s="657"/>
      <c r="AT17" s="657"/>
      <c r="AU17" s="657"/>
      <c r="AV17" s="657"/>
      <c r="AW17" s="657"/>
      <c r="AX17" s="657"/>
      <c r="AY17" s="657"/>
      <c r="AZ17" s="657"/>
      <c r="BA17" s="657"/>
      <c r="BB17" s="657"/>
      <c r="BC17" s="657"/>
      <c r="BD17" s="657"/>
      <c r="BE17" s="657"/>
      <c r="BF17" s="658"/>
      <c r="BG17" s="659" t="s">
        <v>130</v>
      </c>
      <c r="BH17" s="660"/>
      <c r="BI17" s="660"/>
      <c r="BJ17" s="660"/>
      <c r="BK17" s="660"/>
      <c r="BL17" s="660"/>
      <c r="BM17" s="660"/>
      <c r="BN17" s="661"/>
      <c r="BO17" s="662" t="s">
        <v>235</v>
      </c>
      <c r="BP17" s="662"/>
      <c r="BQ17" s="662"/>
      <c r="BR17" s="662"/>
      <c r="BS17" s="668" t="s">
        <v>235</v>
      </c>
      <c r="BT17" s="660"/>
      <c r="BU17" s="660"/>
      <c r="BV17" s="660"/>
      <c r="BW17" s="660"/>
      <c r="BX17" s="660"/>
      <c r="BY17" s="660"/>
      <c r="BZ17" s="660"/>
      <c r="CA17" s="660"/>
      <c r="CB17" s="669"/>
      <c r="CD17" s="674" t="s">
        <v>261</v>
      </c>
      <c r="CE17" s="675"/>
      <c r="CF17" s="675"/>
      <c r="CG17" s="675"/>
      <c r="CH17" s="675"/>
      <c r="CI17" s="675"/>
      <c r="CJ17" s="675"/>
      <c r="CK17" s="675"/>
      <c r="CL17" s="675"/>
      <c r="CM17" s="675"/>
      <c r="CN17" s="675"/>
      <c r="CO17" s="675"/>
      <c r="CP17" s="675"/>
      <c r="CQ17" s="676"/>
      <c r="CR17" s="659">
        <v>34344839</v>
      </c>
      <c r="CS17" s="660"/>
      <c r="CT17" s="660"/>
      <c r="CU17" s="660"/>
      <c r="CV17" s="660"/>
      <c r="CW17" s="660"/>
      <c r="CX17" s="660"/>
      <c r="CY17" s="661"/>
      <c r="CZ17" s="662">
        <v>8.6</v>
      </c>
      <c r="DA17" s="662"/>
      <c r="DB17" s="662"/>
      <c r="DC17" s="662"/>
      <c r="DD17" s="668" t="s">
        <v>130</v>
      </c>
      <c r="DE17" s="660"/>
      <c r="DF17" s="660"/>
      <c r="DG17" s="660"/>
      <c r="DH17" s="660"/>
      <c r="DI17" s="660"/>
      <c r="DJ17" s="660"/>
      <c r="DK17" s="660"/>
      <c r="DL17" s="660"/>
      <c r="DM17" s="660"/>
      <c r="DN17" s="660"/>
      <c r="DO17" s="660"/>
      <c r="DP17" s="661"/>
      <c r="DQ17" s="668">
        <v>34191774</v>
      </c>
      <c r="DR17" s="660"/>
      <c r="DS17" s="660"/>
      <c r="DT17" s="660"/>
      <c r="DU17" s="660"/>
      <c r="DV17" s="660"/>
      <c r="DW17" s="660"/>
      <c r="DX17" s="660"/>
      <c r="DY17" s="660"/>
      <c r="DZ17" s="660"/>
      <c r="EA17" s="660"/>
      <c r="EB17" s="660"/>
      <c r="EC17" s="669"/>
    </row>
    <row r="18" spans="2:133" ht="11.25" customHeight="1">
      <c r="B18" s="656" t="s">
        <v>262</v>
      </c>
      <c r="C18" s="657"/>
      <c r="D18" s="657"/>
      <c r="E18" s="657"/>
      <c r="F18" s="657"/>
      <c r="G18" s="657"/>
      <c r="H18" s="657"/>
      <c r="I18" s="657"/>
      <c r="J18" s="657"/>
      <c r="K18" s="657"/>
      <c r="L18" s="657"/>
      <c r="M18" s="657"/>
      <c r="N18" s="657"/>
      <c r="O18" s="657"/>
      <c r="P18" s="657"/>
      <c r="Q18" s="658"/>
      <c r="R18" s="659">
        <v>29959699</v>
      </c>
      <c r="S18" s="660"/>
      <c r="T18" s="660"/>
      <c r="U18" s="660"/>
      <c r="V18" s="660"/>
      <c r="W18" s="660"/>
      <c r="X18" s="660"/>
      <c r="Y18" s="661"/>
      <c r="Z18" s="662">
        <v>7.5</v>
      </c>
      <c r="AA18" s="662"/>
      <c r="AB18" s="662"/>
      <c r="AC18" s="662"/>
      <c r="AD18" s="663">
        <v>29010513</v>
      </c>
      <c r="AE18" s="663"/>
      <c r="AF18" s="663"/>
      <c r="AG18" s="663"/>
      <c r="AH18" s="663"/>
      <c r="AI18" s="663"/>
      <c r="AJ18" s="663"/>
      <c r="AK18" s="663"/>
      <c r="AL18" s="664">
        <v>14.8</v>
      </c>
      <c r="AM18" s="665"/>
      <c r="AN18" s="665"/>
      <c r="AO18" s="666"/>
      <c r="AP18" s="656" t="s">
        <v>263</v>
      </c>
      <c r="AQ18" s="657"/>
      <c r="AR18" s="657"/>
      <c r="AS18" s="657"/>
      <c r="AT18" s="657"/>
      <c r="AU18" s="657"/>
      <c r="AV18" s="657"/>
      <c r="AW18" s="657"/>
      <c r="AX18" s="657"/>
      <c r="AY18" s="657"/>
      <c r="AZ18" s="657"/>
      <c r="BA18" s="657"/>
      <c r="BB18" s="657"/>
      <c r="BC18" s="657"/>
      <c r="BD18" s="657"/>
      <c r="BE18" s="657"/>
      <c r="BF18" s="658"/>
      <c r="BG18" s="659" t="s">
        <v>235</v>
      </c>
      <c r="BH18" s="660"/>
      <c r="BI18" s="660"/>
      <c r="BJ18" s="660"/>
      <c r="BK18" s="660"/>
      <c r="BL18" s="660"/>
      <c r="BM18" s="660"/>
      <c r="BN18" s="661"/>
      <c r="BO18" s="662" t="s">
        <v>130</v>
      </c>
      <c r="BP18" s="662"/>
      <c r="BQ18" s="662"/>
      <c r="BR18" s="662"/>
      <c r="BS18" s="668" t="s">
        <v>235</v>
      </c>
      <c r="BT18" s="660"/>
      <c r="BU18" s="660"/>
      <c r="BV18" s="660"/>
      <c r="BW18" s="660"/>
      <c r="BX18" s="660"/>
      <c r="BY18" s="660"/>
      <c r="BZ18" s="660"/>
      <c r="CA18" s="660"/>
      <c r="CB18" s="669"/>
      <c r="CD18" s="674" t="s">
        <v>264</v>
      </c>
      <c r="CE18" s="675"/>
      <c r="CF18" s="675"/>
      <c r="CG18" s="675"/>
      <c r="CH18" s="675"/>
      <c r="CI18" s="675"/>
      <c r="CJ18" s="675"/>
      <c r="CK18" s="675"/>
      <c r="CL18" s="675"/>
      <c r="CM18" s="675"/>
      <c r="CN18" s="675"/>
      <c r="CO18" s="675"/>
      <c r="CP18" s="675"/>
      <c r="CQ18" s="676"/>
      <c r="CR18" s="659">
        <v>26521</v>
      </c>
      <c r="CS18" s="660"/>
      <c r="CT18" s="660"/>
      <c r="CU18" s="660"/>
      <c r="CV18" s="660"/>
      <c r="CW18" s="660"/>
      <c r="CX18" s="660"/>
      <c r="CY18" s="661"/>
      <c r="CZ18" s="662">
        <v>0</v>
      </c>
      <c r="DA18" s="662"/>
      <c r="DB18" s="662"/>
      <c r="DC18" s="662"/>
      <c r="DD18" s="668" t="s">
        <v>130</v>
      </c>
      <c r="DE18" s="660"/>
      <c r="DF18" s="660"/>
      <c r="DG18" s="660"/>
      <c r="DH18" s="660"/>
      <c r="DI18" s="660"/>
      <c r="DJ18" s="660"/>
      <c r="DK18" s="660"/>
      <c r="DL18" s="660"/>
      <c r="DM18" s="660"/>
      <c r="DN18" s="660"/>
      <c r="DO18" s="660"/>
      <c r="DP18" s="661"/>
      <c r="DQ18" s="668">
        <v>26521</v>
      </c>
      <c r="DR18" s="660"/>
      <c r="DS18" s="660"/>
      <c r="DT18" s="660"/>
      <c r="DU18" s="660"/>
      <c r="DV18" s="660"/>
      <c r="DW18" s="660"/>
      <c r="DX18" s="660"/>
      <c r="DY18" s="660"/>
      <c r="DZ18" s="660"/>
      <c r="EA18" s="660"/>
      <c r="EB18" s="660"/>
      <c r="EC18" s="669"/>
    </row>
    <row r="19" spans="2:133" ht="11.25" customHeight="1">
      <c r="B19" s="656" t="s">
        <v>265</v>
      </c>
      <c r="C19" s="657"/>
      <c r="D19" s="657"/>
      <c r="E19" s="657"/>
      <c r="F19" s="657"/>
      <c r="G19" s="657"/>
      <c r="H19" s="657"/>
      <c r="I19" s="657"/>
      <c r="J19" s="657"/>
      <c r="K19" s="657"/>
      <c r="L19" s="657"/>
      <c r="M19" s="657"/>
      <c r="N19" s="657"/>
      <c r="O19" s="657"/>
      <c r="P19" s="657"/>
      <c r="Q19" s="658"/>
      <c r="R19" s="659">
        <v>29010513</v>
      </c>
      <c r="S19" s="660"/>
      <c r="T19" s="660"/>
      <c r="U19" s="660"/>
      <c r="V19" s="660"/>
      <c r="W19" s="660"/>
      <c r="X19" s="660"/>
      <c r="Y19" s="661"/>
      <c r="Z19" s="662">
        <v>7.2</v>
      </c>
      <c r="AA19" s="662"/>
      <c r="AB19" s="662"/>
      <c r="AC19" s="662"/>
      <c r="AD19" s="663">
        <v>29010513</v>
      </c>
      <c r="AE19" s="663"/>
      <c r="AF19" s="663"/>
      <c r="AG19" s="663"/>
      <c r="AH19" s="663"/>
      <c r="AI19" s="663"/>
      <c r="AJ19" s="663"/>
      <c r="AK19" s="663"/>
      <c r="AL19" s="664">
        <v>14.8</v>
      </c>
      <c r="AM19" s="665"/>
      <c r="AN19" s="665"/>
      <c r="AO19" s="666"/>
      <c r="AP19" s="656" t="s">
        <v>266</v>
      </c>
      <c r="AQ19" s="657"/>
      <c r="AR19" s="657"/>
      <c r="AS19" s="657"/>
      <c r="AT19" s="657"/>
      <c r="AU19" s="657"/>
      <c r="AV19" s="657"/>
      <c r="AW19" s="657"/>
      <c r="AX19" s="657"/>
      <c r="AY19" s="657"/>
      <c r="AZ19" s="657"/>
      <c r="BA19" s="657"/>
      <c r="BB19" s="657"/>
      <c r="BC19" s="657"/>
      <c r="BD19" s="657"/>
      <c r="BE19" s="657"/>
      <c r="BF19" s="658"/>
      <c r="BG19" s="659">
        <v>15162170</v>
      </c>
      <c r="BH19" s="660"/>
      <c r="BI19" s="660"/>
      <c r="BJ19" s="660"/>
      <c r="BK19" s="660"/>
      <c r="BL19" s="660"/>
      <c r="BM19" s="660"/>
      <c r="BN19" s="661"/>
      <c r="BO19" s="662">
        <v>11.3</v>
      </c>
      <c r="BP19" s="662"/>
      <c r="BQ19" s="662"/>
      <c r="BR19" s="662"/>
      <c r="BS19" s="668" t="s">
        <v>130</v>
      </c>
      <c r="BT19" s="660"/>
      <c r="BU19" s="660"/>
      <c r="BV19" s="660"/>
      <c r="BW19" s="660"/>
      <c r="BX19" s="660"/>
      <c r="BY19" s="660"/>
      <c r="BZ19" s="660"/>
      <c r="CA19" s="660"/>
      <c r="CB19" s="669"/>
      <c r="CD19" s="674" t="s">
        <v>267</v>
      </c>
      <c r="CE19" s="675"/>
      <c r="CF19" s="675"/>
      <c r="CG19" s="675"/>
      <c r="CH19" s="675"/>
      <c r="CI19" s="675"/>
      <c r="CJ19" s="675"/>
      <c r="CK19" s="675"/>
      <c r="CL19" s="675"/>
      <c r="CM19" s="675"/>
      <c r="CN19" s="675"/>
      <c r="CO19" s="675"/>
      <c r="CP19" s="675"/>
      <c r="CQ19" s="676"/>
      <c r="CR19" s="659" t="s">
        <v>130</v>
      </c>
      <c r="CS19" s="660"/>
      <c r="CT19" s="660"/>
      <c r="CU19" s="660"/>
      <c r="CV19" s="660"/>
      <c r="CW19" s="660"/>
      <c r="CX19" s="660"/>
      <c r="CY19" s="661"/>
      <c r="CZ19" s="662" t="s">
        <v>130</v>
      </c>
      <c r="DA19" s="662"/>
      <c r="DB19" s="662"/>
      <c r="DC19" s="662"/>
      <c r="DD19" s="668" t="s">
        <v>235</v>
      </c>
      <c r="DE19" s="660"/>
      <c r="DF19" s="660"/>
      <c r="DG19" s="660"/>
      <c r="DH19" s="660"/>
      <c r="DI19" s="660"/>
      <c r="DJ19" s="660"/>
      <c r="DK19" s="660"/>
      <c r="DL19" s="660"/>
      <c r="DM19" s="660"/>
      <c r="DN19" s="660"/>
      <c r="DO19" s="660"/>
      <c r="DP19" s="661"/>
      <c r="DQ19" s="668" t="s">
        <v>235</v>
      </c>
      <c r="DR19" s="660"/>
      <c r="DS19" s="660"/>
      <c r="DT19" s="660"/>
      <c r="DU19" s="660"/>
      <c r="DV19" s="660"/>
      <c r="DW19" s="660"/>
      <c r="DX19" s="660"/>
      <c r="DY19" s="660"/>
      <c r="DZ19" s="660"/>
      <c r="EA19" s="660"/>
      <c r="EB19" s="660"/>
      <c r="EC19" s="669"/>
    </row>
    <row r="20" spans="2:133" ht="11.25" customHeight="1">
      <c r="B20" s="656" t="s">
        <v>268</v>
      </c>
      <c r="C20" s="657"/>
      <c r="D20" s="657"/>
      <c r="E20" s="657"/>
      <c r="F20" s="657"/>
      <c r="G20" s="657"/>
      <c r="H20" s="657"/>
      <c r="I20" s="657"/>
      <c r="J20" s="657"/>
      <c r="K20" s="657"/>
      <c r="L20" s="657"/>
      <c r="M20" s="657"/>
      <c r="N20" s="657"/>
      <c r="O20" s="657"/>
      <c r="P20" s="657"/>
      <c r="Q20" s="658"/>
      <c r="R20" s="659">
        <v>949114</v>
      </c>
      <c r="S20" s="660"/>
      <c r="T20" s="660"/>
      <c r="U20" s="660"/>
      <c r="V20" s="660"/>
      <c r="W20" s="660"/>
      <c r="X20" s="660"/>
      <c r="Y20" s="661"/>
      <c r="Z20" s="662">
        <v>0.2</v>
      </c>
      <c r="AA20" s="662"/>
      <c r="AB20" s="662"/>
      <c r="AC20" s="662"/>
      <c r="AD20" s="663" t="s">
        <v>235</v>
      </c>
      <c r="AE20" s="663"/>
      <c r="AF20" s="663"/>
      <c r="AG20" s="663"/>
      <c r="AH20" s="663"/>
      <c r="AI20" s="663"/>
      <c r="AJ20" s="663"/>
      <c r="AK20" s="663"/>
      <c r="AL20" s="664" t="s">
        <v>235</v>
      </c>
      <c r="AM20" s="665"/>
      <c r="AN20" s="665"/>
      <c r="AO20" s="666"/>
      <c r="AP20" s="656" t="s">
        <v>269</v>
      </c>
      <c r="AQ20" s="657"/>
      <c r="AR20" s="657"/>
      <c r="AS20" s="657"/>
      <c r="AT20" s="657"/>
      <c r="AU20" s="657"/>
      <c r="AV20" s="657"/>
      <c r="AW20" s="657"/>
      <c r="AX20" s="657"/>
      <c r="AY20" s="657"/>
      <c r="AZ20" s="657"/>
      <c r="BA20" s="657"/>
      <c r="BB20" s="657"/>
      <c r="BC20" s="657"/>
      <c r="BD20" s="657"/>
      <c r="BE20" s="657"/>
      <c r="BF20" s="658"/>
      <c r="BG20" s="659">
        <v>15162170</v>
      </c>
      <c r="BH20" s="660"/>
      <c r="BI20" s="660"/>
      <c r="BJ20" s="660"/>
      <c r="BK20" s="660"/>
      <c r="BL20" s="660"/>
      <c r="BM20" s="660"/>
      <c r="BN20" s="661"/>
      <c r="BO20" s="662">
        <v>11.3</v>
      </c>
      <c r="BP20" s="662"/>
      <c r="BQ20" s="662"/>
      <c r="BR20" s="662"/>
      <c r="BS20" s="668" t="s">
        <v>130</v>
      </c>
      <c r="BT20" s="660"/>
      <c r="BU20" s="660"/>
      <c r="BV20" s="660"/>
      <c r="BW20" s="660"/>
      <c r="BX20" s="660"/>
      <c r="BY20" s="660"/>
      <c r="BZ20" s="660"/>
      <c r="CA20" s="660"/>
      <c r="CB20" s="669"/>
      <c r="CD20" s="674" t="s">
        <v>270</v>
      </c>
      <c r="CE20" s="675"/>
      <c r="CF20" s="675"/>
      <c r="CG20" s="675"/>
      <c r="CH20" s="675"/>
      <c r="CI20" s="675"/>
      <c r="CJ20" s="675"/>
      <c r="CK20" s="675"/>
      <c r="CL20" s="675"/>
      <c r="CM20" s="675"/>
      <c r="CN20" s="675"/>
      <c r="CO20" s="675"/>
      <c r="CP20" s="675"/>
      <c r="CQ20" s="676"/>
      <c r="CR20" s="659">
        <v>397393283</v>
      </c>
      <c r="CS20" s="660"/>
      <c r="CT20" s="660"/>
      <c r="CU20" s="660"/>
      <c r="CV20" s="660"/>
      <c r="CW20" s="660"/>
      <c r="CX20" s="660"/>
      <c r="CY20" s="661"/>
      <c r="CZ20" s="662">
        <v>100</v>
      </c>
      <c r="DA20" s="662"/>
      <c r="DB20" s="662"/>
      <c r="DC20" s="662"/>
      <c r="DD20" s="668">
        <v>46923183</v>
      </c>
      <c r="DE20" s="660"/>
      <c r="DF20" s="660"/>
      <c r="DG20" s="660"/>
      <c r="DH20" s="660"/>
      <c r="DI20" s="660"/>
      <c r="DJ20" s="660"/>
      <c r="DK20" s="660"/>
      <c r="DL20" s="660"/>
      <c r="DM20" s="660"/>
      <c r="DN20" s="660"/>
      <c r="DO20" s="660"/>
      <c r="DP20" s="661"/>
      <c r="DQ20" s="668">
        <v>238619608</v>
      </c>
      <c r="DR20" s="660"/>
      <c r="DS20" s="660"/>
      <c r="DT20" s="660"/>
      <c r="DU20" s="660"/>
      <c r="DV20" s="660"/>
      <c r="DW20" s="660"/>
      <c r="DX20" s="660"/>
      <c r="DY20" s="660"/>
      <c r="DZ20" s="660"/>
      <c r="EA20" s="660"/>
      <c r="EB20" s="660"/>
      <c r="EC20" s="669"/>
    </row>
    <row r="21" spans="2:133" ht="11.25" customHeight="1">
      <c r="B21" s="656" t="s">
        <v>271</v>
      </c>
      <c r="C21" s="657"/>
      <c r="D21" s="657"/>
      <c r="E21" s="657"/>
      <c r="F21" s="657"/>
      <c r="G21" s="657"/>
      <c r="H21" s="657"/>
      <c r="I21" s="657"/>
      <c r="J21" s="657"/>
      <c r="K21" s="657"/>
      <c r="L21" s="657"/>
      <c r="M21" s="657"/>
      <c r="N21" s="657"/>
      <c r="O21" s="657"/>
      <c r="P21" s="657"/>
      <c r="Q21" s="658"/>
      <c r="R21" s="659">
        <v>72</v>
      </c>
      <c r="S21" s="660"/>
      <c r="T21" s="660"/>
      <c r="U21" s="660"/>
      <c r="V21" s="660"/>
      <c r="W21" s="660"/>
      <c r="X21" s="660"/>
      <c r="Y21" s="661"/>
      <c r="Z21" s="662">
        <v>0</v>
      </c>
      <c r="AA21" s="662"/>
      <c r="AB21" s="662"/>
      <c r="AC21" s="662"/>
      <c r="AD21" s="663" t="s">
        <v>130</v>
      </c>
      <c r="AE21" s="663"/>
      <c r="AF21" s="663"/>
      <c r="AG21" s="663"/>
      <c r="AH21" s="663"/>
      <c r="AI21" s="663"/>
      <c r="AJ21" s="663"/>
      <c r="AK21" s="663"/>
      <c r="AL21" s="664" t="s">
        <v>130</v>
      </c>
      <c r="AM21" s="665"/>
      <c r="AN21" s="665"/>
      <c r="AO21" s="666"/>
      <c r="AP21" s="677" t="s">
        <v>272</v>
      </c>
      <c r="AQ21" s="678"/>
      <c r="AR21" s="678"/>
      <c r="AS21" s="678"/>
      <c r="AT21" s="678"/>
      <c r="AU21" s="678"/>
      <c r="AV21" s="678"/>
      <c r="AW21" s="678"/>
      <c r="AX21" s="678"/>
      <c r="AY21" s="678"/>
      <c r="AZ21" s="678"/>
      <c r="BA21" s="678"/>
      <c r="BB21" s="678"/>
      <c r="BC21" s="678"/>
      <c r="BD21" s="678"/>
      <c r="BE21" s="678"/>
      <c r="BF21" s="679"/>
      <c r="BG21" s="659" t="s">
        <v>235</v>
      </c>
      <c r="BH21" s="660"/>
      <c r="BI21" s="660"/>
      <c r="BJ21" s="660"/>
      <c r="BK21" s="660"/>
      <c r="BL21" s="660"/>
      <c r="BM21" s="660"/>
      <c r="BN21" s="661"/>
      <c r="BO21" s="662" t="s">
        <v>235</v>
      </c>
      <c r="BP21" s="662"/>
      <c r="BQ21" s="662"/>
      <c r="BR21" s="662"/>
      <c r="BS21" s="668" t="s">
        <v>235</v>
      </c>
      <c r="BT21" s="660"/>
      <c r="BU21" s="660"/>
      <c r="BV21" s="660"/>
      <c r="BW21" s="660"/>
      <c r="BX21" s="660"/>
      <c r="BY21" s="660"/>
      <c r="BZ21" s="660"/>
      <c r="CA21" s="660"/>
      <c r="CB21" s="669"/>
      <c r="CD21" s="683"/>
      <c r="CE21" s="684"/>
      <c r="CF21" s="684"/>
      <c r="CG21" s="684"/>
      <c r="CH21" s="684"/>
      <c r="CI21" s="684"/>
      <c r="CJ21" s="684"/>
      <c r="CK21" s="684"/>
      <c r="CL21" s="684"/>
      <c r="CM21" s="684"/>
      <c r="CN21" s="684"/>
      <c r="CO21" s="684"/>
      <c r="CP21" s="684"/>
      <c r="CQ21" s="685"/>
      <c r="CR21" s="686"/>
      <c r="CS21" s="681"/>
      <c r="CT21" s="681"/>
      <c r="CU21" s="681"/>
      <c r="CV21" s="681"/>
      <c r="CW21" s="681"/>
      <c r="CX21" s="681"/>
      <c r="CY21" s="687"/>
      <c r="CZ21" s="688"/>
      <c r="DA21" s="688"/>
      <c r="DB21" s="688"/>
      <c r="DC21" s="688"/>
      <c r="DD21" s="680"/>
      <c r="DE21" s="681"/>
      <c r="DF21" s="681"/>
      <c r="DG21" s="681"/>
      <c r="DH21" s="681"/>
      <c r="DI21" s="681"/>
      <c r="DJ21" s="681"/>
      <c r="DK21" s="681"/>
      <c r="DL21" s="681"/>
      <c r="DM21" s="681"/>
      <c r="DN21" s="681"/>
      <c r="DO21" s="681"/>
      <c r="DP21" s="687"/>
      <c r="DQ21" s="680"/>
      <c r="DR21" s="681"/>
      <c r="DS21" s="681"/>
      <c r="DT21" s="681"/>
      <c r="DU21" s="681"/>
      <c r="DV21" s="681"/>
      <c r="DW21" s="681"/>
      <c r="DX21" s="681"/>
      <c r="DY21" s="681"/>
      <c r="DZ21" s="681"/>
      <c r="EA21" s="681"/>
      <c r="EB21" s="681"/>
      <c r="EC21" s="682"/>
    </row>
    <row r="22" spans="2:133" ht="11.25" customHeight="1">
      <c r="B22" s="656" t="s">
        <v>273</v>
      </c>
      <c r="C22" s="657"/>
      <c r="D22" s="657"/>
      <c r="E22" s="657"/>
      <c r="F22" s="657"/>
      <c r="G22" s="657"/>
      <c r="H22" s="657"/>
      <c r="I22" s="657"/>
      <c r="J22" s="657"/>
      <c r="K22" s="657"/>
      <c r="L22" s="657"/>
      <c r="M22" s="657"/>
      <c r="N22" s="657"/>
      <c r="O22" s="657"/>
      <c r="P22" s="657"/>
      <c r="Q22" s="658"/>
      <c r="R22" s="659">
        <v>205358999</v>
      </c>
      <c r="S22" s="660"/>
      <c r="T22" s="660"/>
      <c r="U22" s="660"/>
      <c r="V22" s="660"/>
      <c r="W22" s="660"/>
      <c r="X22" s="660"/>
      <c r="Y22" s="661"/>
      <c r="Z22" s="662">
        <v>51.1</v>
      </c>
      <c r="AA22" s="662"/>
      <c r="AB22" s="662"/>
      <c r="AC22" s="662"/>
      <c r="AD22" s="663">
        <v>193968675</v>
      </c>
      <c r="AE22" s="663"/>
      <c r="AF22" s="663"/>
      <c r="AG22" s="663"/>
      <c r="AH22" s="663"/>
      <c r="AI22" s="663"/>
      <c r="AJ22" s="663"/>
      <c r="AK22" s="663"/>
      <c r="AL22" s="664">
        <v>98.8</v>
      </c>
      <c r="AM22" s="665"/>
      <c r="AN22" s="665"/>
      <c r="AO22" s="666"/>
      <c r="AP22" s="677" t="s">
        <v>274</v>
      </c>
      <c r="AQ22" s="678"/>
      <c r="AR22" s="678"/>
      <c r="AS22" s="678"/>
      <c r="AT22" s="678"/>
      <c r="AU22" s="678"/>
      <c r="AV22" s="678"/>
      <c r="AW22" s="678"/>
      <c r="AX22" s="678"/>
      <c r="AY22" s="678"/>
      <c r="AZ22" s="678"/>
      <c r="BA22" s="678"/>
      <c r="BB22" s="678"/>
      <c r="BC22" s="678"/>
      <c r="BD22" s="678"/>
      <c r="BE22" s="678"/>
      <c r="BF22" s="679"/>
      <c r="BG22" s="659">
        <v>4721032</v>
      </c>
      <c r="BH22" s="660"/>
      <c r="BI22" s="660"/>
      <c r="BJ22" s="660"/>
      <c r="BK22" s="660"/>
      <c r="BL22" s="660"/>
      <c r="BM22" s="660"/>
      <c r="BN22" s="661"/>
      <c r="BO22" s="662">
        <v>3.5</v>
      </c>
      <c r="BP22" s="662"/>
      <c r="BQ22" s="662"/>
      <c r="BR22" s="662"/>
      <c r="BS22" s="668" t="s">
        <v>130</v>
      </c>
      <c r="BT22" s="660"/>
      <c r="BU22" s="660"/>
      <c r="BV22" s="660"/>
      <c r="BW22" s="660"/>
      <c r="BX22" s="660"/>
      <c r="BY22" s="660"/>
      <c r="BZ22" s="660"/>
      <c r="CA22" s="660"/>
      <c r="CB22" s="669"/>
      <c r="CD22" s="641" t="s">
        <v>275</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c r="B23" s="656" t="s">
        <v>276</v>
      </c>
      <c r="C23" s="657"/>
      <c r="D23" s="657"/>
      <c r="E23" s="657"/>
      <c r="F23" s="657"/>
      <c r="G23" s="657"/>
      <c r="H23" s="657"/>
      <c r="I23" s="657"/>
      <c r="J23" s="657"/>
      <c r="K23" s="657"/>
      <c r="L23" s="657"/>
      <c r="M23" s="657"/>
      <c r="N23" s="657"/>
      <c r="O23" s="657"/>
      <c r="P23" s="657"/>
      <c r="Q23" s="658"/>
      <c r="R23" s="659">
        <v>294650</v>
      </c>
      <c r="S23" s="660"/>
      <c r="T23" s="660"/>
      <c r="U23" s="660"/>
      <c r="V23" s="660"/>
      <c r="W23" s="660"/>
      <c r="X23" s="660"/>
      <c r="Y23" s="661"/>
      <c r="Z23" s="662">
        <v>0.1</v>
      </c>
      <c r="AA23" s="662"/>
      <c r="AB23" s="662"/>
      <c r="AC23" s="662"/>
      <c r="AD23" s="663">
        <v>294650</v>
      </c>
      <c r="AE23" s="663"/>
      <c r="AF23" s="663"/>
      <c r="AG23" s="663"/>
      <c r="AH23" s="663"/>
      <c r="AI23" s="663"/>
      <c r="AJ23" s="663"/>
      <c r="AK23" s="663"/>
      <c r="AL23" s="664">
        <v>0.2</v>
      </c>
      <c r="AM23" s="665"/>
      <c r="AN23" s="665"/>
      <c r="AO23" s="666"/>
      <c r="AP23" s="677" t="s">
        <v>277</v>
      </c>
      <c r="AQ23" s="678"/>
      <c r="AR23" s="678"/>
      <c r="AS23" s="678"/>
      <c r="AT23" s="678"/>
      <c r="AU23" s="678"/>
      <c r="AV23" s="678"/>
      <c r="AW23" s="678"/>
      <c r="AX23" s="678"/>
      <c r="AY23" s="678"/>
      <c r="AZ23" s="678"/>
      <c r="BA23" s="678"/>
      <c r="BB23" s="678"/>
      <c r="BC23" s="678"/>
      <c r="BD23" s="678"/>
      <c r="BE23" s="678"/>
      <c r="BF23" s="679"/>
      <c r="BG23" s="659">
        <v>10441138</v>
      </c>
      <c r="BH23" s="660"/>
      <c r="BI23" s="660"/>
      <c r="BJ23" s="660"/>
      <c r="BK23" s="660"/>
      <c r="BL23" s="660"/>
      <c r="BM23" s="660"/>
      <c r="BN23" s="661"/>
      <c r="BO23" s="662">
        <v>7.8</v>
      </c>
      <c r="BP23" s="662"/>
      <c r="BQ23" s="662"/>
      <c r="BR23" s="662"/>
      <c r="BS23" s="668" t="s">
        <v>239</v>
      </c>
      <c r="BT23" s="660"/>
      <c r="BU23" s="660"/>
      <c r="BV23" s="660"/>
      <c r="BW23" s="660"/>
      <c r="BX23" s="660"/>
      <c r="BY23" s="660"/>
      <c r="BZ23" s="660"/>
      <c r="CA23" s="660"/>
      <c r="CB23" s="669"/>
      <c r="CD23" s="641" t="s">
        <v>215</v>
      </c>
      <c r="CE23" s="642"/>
      <c r="CF23" s="642"/>
      <c r="CG23" s="642"/>
      <c r="CH23" s="642"/>
      <c r="CI23" s="642"/>
      <c r="CJ23" s="642"/>
      <c r="CK23" s="642"/>
      <c r="CL23" s="642"/>
      <c r="CM23" s="642"/>
      <c r="CN23" s="642"/>
      <c r="CO23" s="642"/>
      <c r="CP23" s="642"/>
      <c r="CQ23" s="643"/>
      <c r="CR23" s="641" t="s">
        <v>278</v>
      </c>
      <c r="CS23" s="642"/>
      <c r="CT23" s="642"/>
      <c r="CU23" s="642"/>
      <c r="CV23" s="642"/>
      <c r="CW23" s="642"/>
      <c r="CX23" s="642"/>
      <c r="CY23" s="643"/>
      <c r="CZ23" s="641" t="s">
        <v>279</v>
      </c>
      <c r="DA23" s="642"/>
      <c r="DB23" s="642"/>
      <c r="DC23" s="643"/>
      <c r="DD23" s="641" t="s">
        <v>280</v>
      </c>
      <c r="DE23" s="642"/>
      <c r="DF23" s="642"/>
      <c r="DG23" s="642"/>
      <c r="DH23" s="642"/>
      <c r="DI23" s="642"/>
      <c r="DJ23" s="642"/>
      <c r="DK23" s="643"/>
      <c r="DL23" s="689" t="s">
        <v>281</v>
      </c>
      <c r="DM23" s="690"/>
      <c r="DN23" s="690"/>
      <c r="DO23" s="690"/>
      <c r="DP23" s="690"/>
      <c r="DQ23" s="690"/>
      <c r="DR23" s="690"/>
      <c r="DS23" s="690"/>
      <c r="DT23" s="690"/>
      <c r="DU23" s="690"/>
      <c r="DV23" s="691"/>
      <c r="DW23" s="641" t="s">
        <v>282</v>
      </c>
      <c r="DX23" s="642"/>
      <c r="DY23" s="642"/>
      <c r="DZ23" s="642"/>
      <c r="EA23" s="642"/>
      <c r="EB23" s="642"/>
      <c r="EC23" s="643"/>
    </row>
    <row r="24" spans="2:133" ht="11.25" customHeight="1">
      <c r="B24" s="656" t="s">
        <v>283</v>
      </c>
      <c r="C24" s="657"/>
      <c r="D24" s="657"/>
      <c r="E24" s="657"/>
      <c r="F24" s="657"/>
      <c r="G24" s="657"/>
      <c r="H24" s="657"/>
      <c r="I24" s="657"/>
      <c r="J24" s="657"/>
      <c r="K24" s="657"/>
      <c r="L24" s="657"/>
      <c r="M24" s="657"/>
      <c r="N24" s="657"/>
      <c r="O24" s="657"/>
      <c r="P24" s="657"/>
      <c r="Q24" s="658"/>
      <c r="R24" s="659">
        <v>3236706</v>
      </c>
      <c r="S24" s="660"/>
      <c r="T24" s="660"/>
      <c r="U24" s="660"/>
      <c r="V24" s="660"/>
      <c r="W24" s="660"/>
      <c r="X24" s="660"/>
      <c r="Y24" s="661"/>
      <c r="Z24" s="662">
        <v>0.8</v>
      </c>
      <c r="AA24" s="662"/>
      <c r="AB24" s="662"/>
      <c r="AC24" s="662"/>
      <c r="AD24" s="663">
        <v>127496</v>
      </c>
      <c r="AE24" s="663"/>
      <c r="AF24" s="663"/>
      <c r="AG24" s="663"/>
      <c r="AH24" s="663"/>
      <c r="AI24" s="663"/>
      <c r="AJ24" s="663"/>
      <c r="AK24" s="663"/>
      <c r="AL24" s="664">
        <v>0.1</v>
      </c>
      <c r="AM24" s="665"/>
      <c r="AN24" s="665"/>
      <c r="AO24" s="666"/>
      <c r="AP24" s="677" t="s">
        <v>284</v>
      </c>
      <c r="AQ24" s="678"/>
      <c r="AR24" s="678"/>
      <c r="AS24" s="678"/>
      <c r="AT24" s="678"/>
      <c r="AU24" s="678"/>
      <c r="AV24" s="678"/>
      <c r="AW24" s="678"/>
      <c r="AX24" s="678"/>
      <c r="AY24" s="678"/>
      <c r="AZ24" s="678"/>
      <c r="BA24" s="678"/>
      <c r="BB24" s="678"/>
      <c r="BC24" s="678"/>
      <c r="BD24" s="678"/>
      <c r="BE24" s="678"/>
      <c r="BF24" s="679"/>
      <c r="BG24" s="659" t="s">
        <v>235</v>
      </c>
      <c r="BH24" s="660"/>
      <c r="BI24" s="660"/>
      <c r="BJ24" s="660"/>
      <c r="BK24" s="660"/>
      <c r="BL24" s="660"/>
      <c r="BM24" s="660"/>
      <c r="BN24" s="661"/>
      <c r="BO24" s="662" t="s">
        <v>235</v>
      </c>
      <c r="BP24" s="662"/>
      <c r="BQ24" s="662"/>
      <c r="BR24" s="662"/>
      <c r="BS24" s="668" t="s">
        <v>130</v>
      </c>
      <c r="BT24" s="660"/>
      <c r="BU24" s="660"/>
      <c r="BV24" s="660"/>
      <c r="BW24" s="660"/>
      <c r="BX24" s="660"/>
      <c r="BY24" s="660"/>
      <c r="BZ24" s="660"/>
      <c r="CA24" s="660"/>
      <c r="CB24" s="669"/>
      <c r="CD24" s="670" t="s">
        <v>285</v>
      </c>
      <c r="CE24" s="671"/>
      <c r="CF24" s="671"/>
      <c r="CG24" s="671"/>
      <c r="CH24" s="671"/>
      <c r="CI24" s="671"/>
      <c r="CJ24" s="671"/>
      <c r="CK24" s="671"/>
      <c r="CL24" s="671"/>
      <c r="CM24" s="671"/>
      <c r="CN24" s="671"/>
      <c r="CO24" s="671"/>
      <c r="CP24" s="671"/>
      <c r="CQ24" s="672"/>
      <c r="CR24" s="648">
        <v>242771922</v>
      </c>
      <c r="CS24" s="649"/>
      <c r="CT24" s="649"/>
      <c r="CU24" s="649"/>
      <c r="CV24" s="649"/>
      <c r="CW24" s="649"/>
      <c r="CX24" s="649"/>
      <c r="CY24" s="650"/>
      <c r="CZ24" s="653">
        <v>61.1</v>
      </c>
      <c r="DA24" s="654"/>
      <c r="DB24" s="654"/>
      <c r="DC24" s="673"/>
      <c r="DD24" s="692">
        <v>143065663</v>
      </c>
      <c r="DE24" s="649"/>
      <c r="DF24" s="649"/>
      <c r="DG24" s="649"/>
      <c r="DH24" s="649"/>
      <c r="DI24" s="649"/>
      <c r="DJ24" s="649"/>
      <c r="DK24" s="650"/>
      <c r="DL24" s="692">
        <v>142664307</v>
      </c>
      <c r="DM24" s="649"/>
      <c r="DN24" s="649"/>
      <c r="DO24" s="649"/>
      <c r="DP24" s="649"/>
      <c r="DQ24" s="649"/>
      <c r="DR24" s="649"/>
      <c r="DS24" s="649"/>
      <c r="DT24" s="649"/>
      <c r="DU24" s="649"/>
      <c r="DV24" s="650"/>
      <c r="DW24" s="653">
        <v>64.099999999999994</v>
      </c>
      <c r="DX24" s="654"/>
      <c r="DY24" s="654"/>
      <c r="DZ24" s="654"/>
      <c r="EA24" s="654"/>
      <c r="EB24" s="654"/>
      <c r="EC24" s="655"/>
    </row>
    <row r="25" spans="2:133" ht="11.25" customHeight="1">
      <c r="B25" s="656" t="s">
        <v>286</v>
      </c>
      <c r="C25" s="657"/>
      <c r="D25" s="657"/>
      <c r="E25" s="657"/>
      <c r="F25" s="657"/>
      <c r="G25" s="657"/>
      <c r="H25" s="657"/>
      <c r="I25" s="657"/>
      <c r="J25" s="657"/>
      <c r="K25" s="657"/>
      <c r="L25" s="657"/>
      <c r="M25" s="657"/>
      <c r="N25" s="657"/>
      <c r="O25" s="657"/>
      <c r="P25" s="657"/>
      <c r="Q25" s="658"/>
      <c r="R25" s="659">
        <v>3765158</v>
      </c>
      <c r="S25" s="660"/>
      <c r="T25" s="660"/>
      <c r="U25" s="660"/>
      <c r="V25" s="660"/>
      <c r="W25" s="660"/>
      <c r="X25" s="660"/>
      <c r="Y25" s="661"/>
      <c r="Z25" s="662">
        <v>0.9</v>
      </c>
      <c r="AA25" s="662"/>
      <c r="AB25" s="662"/>
      <c r="AC25" s="662"/>
      <c r="AD25" s="663">
        <v>1122400</v>
      </c>
      <c r="AE25" s="663"/>
      <c r="AF25" s="663"/>
      <c r="AG25" s="663"/>
      <c r="AH25" s="663"/>
      <c r="AI25" s="663"/>
      <c r="AJ25" s="663"/>
      <c r="AK25" s="663"/>
      <c r="AL25" s="664">
        <v>0.6</v>
      </c>
      <c r="AM25" s="665"/>
      <c r="AN25" s="665"/>
      <c r="AO25" s="666"/>
      <c r="AP25" s="677" t="s">
        <v>287</v>
      </c>
      <c r="AQ25" s="678"/>
      <c r="AR25" s="678"/>
      <c r="AS25" s="678"/>
      <c r="AT25" s="678"/>
      <c r="AU25" s="678"/>
      <c r="AV25" s="678"/>
      <c r="AW25" s="678"/>
      <c r="AX25" s="678"/>
      <c r="AY25" s="678"/>
      <c r="AZ25" s="678"/>
      <c r="BA25" s="678"/>
      <c r="BB25" s="678"/>
      <c r="BC25" s="678"/>
      <c r="BD25" s="678"/>
      <c r="BE25" s="678"/>
      <c r="BF25" s="679"/>
      <c r="BG25" s="659" t="s">
        <v>235</v>
      </c>
      <c r="BH25" s="660"/>
      <c r="BI25" s="660"/>
      <c r="BJ25" s="660"/>
      <c r="BK25" s="660"/>
      <c r="BL25" s="660"/>
      <c r="BM25" s="660"/>
      <c r="BN25" s="661"/>
      <c r="BO25" s="662" t="s">
        <v>235</v>
      </c>
      <c r="BP25" s="662"/>
      <c r="BQ25" s="662"/>
      <c r="BR25" s="662"/>
      <c r="BS25" s="668" t="s">
        <v>130</v>
      </c>
      <c r="BT25" s="660"/>
      <c r="BU25" s="660"/>
      <c r="BV25" s="660"/>
      <c r="BW25" s="660"/>
      <c r="BX25" s="660"/>
      <c r="BY25" s="660"/>
      <c r="BZ25" s="660"/>
      <c r="CA25" s="660"/>
      <c r="CB25" s="669"/>
      <c r="CD25" s="674" t="s">
        <v>288</v>
      </c>
      <c r="CE25" s="675"/>
      <c r="CF25" s="675"/>
      <c r="CG25" s="675"/>
      <c r="CH25" s="675"/>
      <c r="CI25" s="675"/>
      <c r="CJ25" s="675"/>
      <c r="CK25" s="675"/>
      <c r="CL25" s="675"/>
      <c r="CM25" s="675"/>
      <c r="CN25" s="675"/>
      <c r="CO25" s="675"/>
      <c r="CP25" s="675"/>
      <c r="CQ25" s="676"/>
      <c r="CR25" s="659">
        <v>84078541</v>
      </c>
      <c r="CS25" s="695"/>
      <c r="CT25" s="695"/>
      <c r="CU25" s="695"/>
      <c r="CV25" s="695"/>
      <c r="CW25" s="695"/>
      <c r="CX25" s="695"/>
      <c r="CY25" s="696"/>
      <c r="CZ25" s="664">
        <v>21.2</v>
      </c>
      <c r="DA25" s="693"/>
      <c r="DB25" s="693"/>
      <c r="DC25" s="697"/>
      <c r="DD25" s="668">
        <v>71554556</v>
      </c>
      <c r="DE25" s="695"/>
      <c r="DF25" s="695"/>
      <c r="DG25" s="695"/>
      <c r="DH25" s="695"/>
      <c r="DI25" s="695"/>
      <c r="DJ25" s="695"/>
      <c r="DK25" s="696"/>
      <c r="DL25" s="668">
        <v>71153229</v>
      </c>
      <c r="DM25" s="695"/>
      <c r="DN25" s="695"/>
      <c r="DO25" s="695"/>
      <c r="DP25" s="695"/>
      <c r="DQ25" s="695"/>
      <c r="DR25" s="695"/>
      <c r="DS25" s="695"/>
      <c r="DT25" s="695"/>
      <c r="DU25" s="695"/>
      <c r="DV25" s="696"/>
      <c r="DW25" s="664">
        <v>32</v>
      </c>
      <c r="DX25" s="693"/>
      <c r="DY25" s="693"/>
      <c r="DZ25" s="693"/>
      <c r="EA25" s="693"/>
      <c r="EB25" s="693"/>
      <c r="EC25" s="694"/>
    </row>
    <row r="26" spans="2:133" ht="11.25" customHeight="1">
      <c r="B26" s="656" t="s">
        <v>289</v>
      </c>
      <c r="C26" s="657"/>
      <c r="D26" s="657"/>
      <c r="E26" s="657"/>
      <c r="F26" s="657"/>
      <c r="G26" s="657"/>
      <c r="H26" s="657"/>
      <c r="I26" s="657"/>
      <c r="J26" s="657"/>
      <c r="K26" s="657"/>
      <c r="L26" s="657"/>
      <c r="M26" s="657"/>
      <c r="N26" s="657"/>
      <c r="O26" s="657"/>
      <c r="P26" s="657"/>
      <c r="Q26" s="658"/>
      <c r="R26" s="659">
        <v>2014087</v>
      </c>
      <c r="S26" s="660"/>
      <c r="T26" s="660"/>
      <c r="U26" s="660"/>
      <c r="V26" s="660"/>
      <c r="W26" s="660"/>
      <c r="X26" s="660"/>
      <c r="Y26" s="661"/>
      <c r="Z26" s="662">
        <v>0.5</v>
      </c>
      <c r="AA26" s="662"/>
      <c r="AB26" s="662"/>
      <c r="AC26" s="662"/>
      <c r="AD26" s="663">
        <v>3003</v>
      </c>
      <c r="AE26" s="663"/>
      <c r="AF26" s="663"/>
      <c r="AG26" s="663"/>
      <c r="AH26" s="663"/>
      <c r="AI26" s="663"/>
      <c r="AJ26" s="663"/>
      <c r="AK26" s="663"/>
      <c r="AL26" s="664">
        <v>0</v>
      </c>
      <c r="AM26" s="665"/>
      <c r="AN26" s="665"/>
      <c r="AO26" s="666"/>
      <c r="AP26" s="677" t="s">
        <v>290</v>
      </c>
      <c r="AQ26" s="698"/>
      <c r="AR26" s="698"/>
      <c r="AS26" s="698"/>
      <c r="AT26" s="698"/>
      <c r="AU26" s="698"/>
      <c r="AV26" s="698"/>
      <c r="AW26" s="698"/>
      <c r="AX26" s="698"/>
      <c r="AY26" s="698"/>
      <c r="AZ26" s="698"/>
      <c r="BA26" s="698"/>
      <c r="BB26" s="698"/>
      <c r="BC26" s="698"/>
      <c r="BD26" s="698"/>
      <c r="BE26" s="698"/>
      <c r="BF26" s="679"/>
      <c r="BG26" s="659" t="s">
        <v>130</v>
      </c>
      <c r="BH26" s="660"/>
      <c r="BI26" s="660"/>
      <c r="BJ26" s="660"/>
      <c r="BK26" s="660"/>
      <c r="BL26" s="660"/>
      <c r="BM26" s="660"/>
      <c r="BN26" s="661"/>
      <c r="BO26" s="662" t="s">
        <v>235</v>
      </c>
      <c r="BP26" s="662"/>
      <c r="BQ26" s="662"/>
      <c r="BR26" s="662"/>
      <c r="BS26" s="668" t="s">
        <v>239</v>
      </c>
      <c r="BT26" s="660"/>
      <c r="BU26" s="660"/>
      <c r="BV26" s="660"/>
      <c r="BW26" s="660"/>
      <c r="BX26" s="660"/>
      <c r="BY26" s="660"/>
      <c r="BZ26" s="660"/>
      <c r="CA26" s="660"/>
      <c r="CB26" s="669"/>
      <c r="CD26" s="674" t="s">
        <v>291</v>
      </c>
      <c r="CE26" s="675"/>
      <c r="CF26" s="675"/>
      <c r="CG26" s="675"/>
      <c r="CH26" s="675"/>
      <c r="CI26" s="675"/>
      <c r="CJ26" s="675"/>
      <c r="CK26" s="675"/>
      <c r="CL26" s="675"/>
      <c r="CM26" s="675"/>
      <c r="CN26" s="675"/>
      <c r="CO26" s="675"/>
      <c r="CP26" s="675"/>
      <c r="CQ26" s="676"/>
      <c r="CR26" s="659">
        <v>60468113</v>
      </c>
      <c r="CS26" s="660"/>
      <c r="CT26" s="660"/>
      <c r="CU26" s="660"/>
      <c r="CV26" s="660"/>
      <c r="CW26" s="660"/>
      <c r="CX26" s="660"/>
      <c r="CY26" s="661"/>
      <c r="CZ26" s="664">
        <v>15.2</v>
      </c>
      <c r="DA26" s="693"/>
      <c r="DB26" s="693"/>
      <c r="DC26" s="697"/>
      <c r="DD26" s="668">
        <v>48377372</v>
      </c>
      <c r="DE26" s="660"/>
      <c r="DF26" s="660"/>
      <c r="DG26" s="660"/>
      <c r="DH26" s="660"/>
      <c r="DI26" s="660"/>
      <c r="DJ26" s="660"/>
      <c r="DK26" s="661"/>
      <c r="DL26" s="668" t="s">
        <v>235</v>
      </c>
      <c r="DM26" s="660"/>
      <c r="DN26" s="660"/>
      <c r="DO26" s="660"/>
      <c r="DP26" s="660"/>
      <c r="DQ26" s="660"/>
      <c r="DR26" s="660"/>
      <c r="DS26" s="660"/>
      <c r="DT26" s="660"/>
      <c r="DU26" s="660"/>
      <c r="DV26" s="661"/>
      <c r="DW26" s="664" t="s">
        <v>235</v>
      </c>
      <c r="DX26" s="693"/>
      <c r="DY26" s="693"/>
      <c r="DZ26" s="693"/>
      <c r="EA26" s="693"/>
      <c r="EB26" s="693"/>
      <c r="EC26" s="694"/>
    </row>
    <row r="27" spans="2:133" ht="11.25" customHeight="1">
      <c r="B27" s="656" t="s">
        <v>292</v>
      </c>
      <c r="C27" s="657"/>
      <c r="D27" s="657"/>
      <c r="E27" s="657"/>
      <c r="F27" s="657"/>
      <c r="G27" s="657"/>
      <c r="H27" s="657"/>
      <c r="I27" s="657"/>
      <c r="J27" s="657"/>
      <c r="K27" s="657"/>
      <c r="L27" s="657"/>
      <c r="M27" s="657"/>
      <c r="N27" s="657"/>
      <c r="O27" s="657"/>
      <c r="P27" s="657"/>
      <c r="Q27" s="658"/>
      <c r="R27" s="659">
        <v>96627087</v>
      </c>
      <c r="S27" s="660"/>
      <c r="T27" s="660"/>
      <c r="U27" s="660"/>
      <c r="V27" s="660"/>
      <c r="W27" s="660"/>
      <c r="X27" s="660"/>
      <c r="Y27" s="661"/>
      <c r="Z27" s="662">
        <v>24</v>
      </c>
      <c r="AA27" s="662"/>
      <c r="AB27" s="662"/>
      <c r="AC27" s="662"/>
      <c r="AD27" s="663" t="s">
        <v>130</v>
      </c>
      <c r="AE27" s="663"/>
      <c r="AF27" s="663"/>
      <c r="AG27" s="663"/>
      <c r="AH27" s="663"/>
      <c r="AI27" s="663"/>
      <c r="AJ27" s="663"/>
      <c r="AK27" s="663"/>
      <c r="AL27" s="664" t="s">
        <v>130</v>
      </c>
      <c r="AM27" s="665"/>
      <c r="AN27" s="665"/>
      <c r="AO27" s="666"/>
      <c r="AP27" s="656" t="s">
        <v>293</v>
      </c>
      <c r="AQ27" s="657"/>
      <c r="AR27" s="657"/>
      <c r="AS27" s="657"/>
      <c r="AT27" s="657"/>
      <c r="AU27" s="657"/>
      <c r="AV27" s="657"/>
      <c r="AW27" s="657"/>
      <c r="AX27" s="657"/>
      <c r="AY27" s="657"/>
      <c r="AZ27" s="657"/>
      <c r="BA27" s="657"/>
      <c r="BB27" s="657"/>
      <c r="BC27" s="657"/>
      <c r="BD27" s="657"/>
      <c r="BE27" s="657"/>
      <c r="BF27" s="658"/>
      <c r="BG27" s="659">
        <v>134355183</v>
      </c>
      <c r="BH27" s="660"/>
      <c r="BI27" s="660"/>
      <c r="BJ27" s="660"/>
      <c r="BK27" s="660"/>
      <c r="BL27" s="660"/>
      <c r="BM27" s="660"/>
      <c r="BN27" s="661"/>
      <c r="BO27" s="662">
        <v>100</v>
      </c>
      <c r="BP27" s="662"/>
      <c r="BQ27" s="662"/>
      <c r="BR27" s="662"/>
      <c r="BS27" s="668">
        <v>1658639</v>
      </c>
      <c r="BT27" s="660"/>
      <c r="BU27" s="660"/>
      <c r="BV27" s="660"/>
      <c r="BW27" s="660"/>
      <c r="BX27" s="660"/>
      <c r="BY27" s="660"/>
      <c r="BZ27" s="660"/>
      <c r="CA27" s="660"/>
      <c r="CB27" s="669"/>
      <c r="CD27" s="674" t="s">
        <v>294</v>
      </c>
      <c r="CE27" s="675"/>
      <c r="CF27" s="675"/>
      <c r="CG27" s="675"/>
      <c r="CH27" s="675"/>
      <c r="CI27" s="675"/>
      <c r="CJ27" s="675"/>
      <c r="CK27" s="675"/>
      <c r="CL27" s="675"/>
      <c r="CM27" s="675"/>
      <c r="CN27" s="675"/>
      <c r="CO27" s="675"/>
      <c r="CP27" s="675"/>
      <c r="CQ27" s="676"/>
      <c r="CR27" s="659">
        <v>124486862</v>
      </c>
      <c r="CS27" s="695"/>
      <c r="CT27" s="695"/>
      <c r="CU27" s="695"/>
      <c r="CV27" s="695"/>
      <c r="CW27" s="695"/>
      <c r="CX27" s="695"/>
      <c r="CY27" s="696"/>
      <c r="CZ27" s="664">
        <v>31.3</v>
      </c>
      <c r="DA27" s="693"/>
      <c r="DB27" s="693"/>
      <c r="DC27" s="697"/>
      <c r="DD27" s="668">
        <v>37457653</v>
      </c>
      <c r="DE27" s="695"/>
      <c r="DF27" s="695"/>
      <c r="DG27" s="695"/>
      <c r="DH27" s="695"/>
      <c r="DI27" s="695"/>
      <c r="DJ27" s="695"/>
      <c r="DK27" s="696"/>
      <c r="DL27" s="668">
        <v>37457624</v>
      </c>
      <c r="DM27" s="695"/>
      <c r="DN27" s="695"/>
      <c r="DO27" s="695"/>
      <c r="DP27" s="695"/>
      <c r="DQ27" s="695"/>
      <c r="DR27" s="695"/>
      <c r="DS27" s="695"/>
      <c r="DT27" s="695"/>
      <c r="DU27" s="695"/>
      <c r="DV27" s="696"/>
      <c r="DW27" s="664">
        <v>16.8</v>
      </c>
      <c r="DX27" s="693"/>
      <c r="DY27" s="693"/>
      <c r="DZ27" s="693"/>
      <c r="EA27" s="693"/>
      <c r="EB27" s="693"/>
      <c r="EC27" s="694"/>
    </row>
    <row r="28" spans="2:133" ht="11.25" customHeight="1">
      <c r="B28" s="701" t="s">
        <v>295</v>
      </c>
      <c r="C28" s="702"/>
      <c r="D28" s="702"/>
      <c r="E28" s="702"/>
      <c r="F28" s="702"/>
      <c r="G28" s="702"/>
      <c r="H28" s="702"/>
      <c r="I28" s="702"/>
      <c r="J28" s="702"/>
      <c r="K28" s="702"/>
      <c r="L28" s="702"/>
      <c r="M28" s="702"/>
      <c r="N28" s="702"/>
      <c r="O28" s="702"/>
      <c r="P28" s="702"/>
      <c r="Q28" s="703"/>
      <c r="R28" s="659">
        <v>9698</v>
      </c>
      <c r="S28" s="660"/>
      <c r="T28" s="660"/>
      <c r="U28" s="660"/>
      <c r="V28" s="660"/>
      <c r="W28" s="660"/>
      <c r="X28" s="660"/>
      <c r="Y28" s="661"/>
      <c r="Z28" s="662">
        <v>0</v>
      </c>
      <c r="AA28" s="662"/>
      <c r="AB28" s="662"/>
      <c r="AC28" s="662"/>
      <c r="AD28" s="663">
        <v>9698</v>
      </c>
      <c r="AE28" s="663"/>
      <c r="AF28" s="663"/>
      <c r="AG28" s="663"/>
      <c r="AH28" s="663"/>
      <c r="AI28" s="663"/>
      <c r="AJ28" s="663"/>
      <c r="AK28" s="663"/>
      <c r="AL28" s="664">
        <v>0</v>
      </c>
      <c r="AM28" s="665"/>
      <c r="AN28" s="665"/>
      <c r="AO28" s="666"/>
      <c r="AP28" s="704"/>
      <c r="AQ28" s="705"/>
      <c r="AR28" s="705"/>
      <c r="AS28" s="705"/>
      <c r="AT28" s="705"/>
      <c r="AU28" s="705"/>
      <c r="AV28" s="705"/>
      <c r="AW28" s="705"/>
      <c r="AX28" s="705"/>
      <c r="AY28" s="705"/>
      <c r="AZ28" s="705"/>
      <c r="BA28" s="705"/>
      <c r="BB28" s="705"/>
      <c r="BC28" s="705"/>
      <c r="BD28" s="705"/>
      <c r="BE28" s="705"/>
      <c r="BF28" s="706"/>
      <c r="BG28" s="659"/>
      <c r="BH28" s="660"/>
      <c r="BI28" s="660"/>
      <c r="BJ28" s="660"/>
      <c r="BK28" s="660"/>
      <c r="BL28" s="660"/>
      <c r="BM28" s="660"/>
      <c r="BN28" s="661"/>
      <c r="BO28" s="662"/>
      <c r="BP28" s="662"/>
      <c r="BQ28" s="662"/>
      <c r="BR28" s="662"/>
      <c r="BS28" s="663"/>
      <c r="BT28" s="663"/>
      <c r="BU28" s="663"/>
      <c r="BV28" s="663"/>
      <c r="BW28" s="663"/>
      <c r="BX28" s="663"/>
      <c r="BY28" s="663"/>
      <c r="BZ28" s="663"/>
      <c r="CA28" s="663"/>
      <c r="CB28" s="667"/>
      <c r="CD28" s="674" t="s">
        <v>296</v>
      </c>
      <c r="CE28" s="675"/>
      <c r="CF28" s="675"/>
      <c r="CG28" s="675"/>
      <c r="CH28" s="675"/>
      <c r="CI28" s="675"/>
      <c r="CJ28" s="675"/>
      <c r="CK28" s="675"/>
      <c r="CL28" s="675"/>
      <c r="CM28" s="675"/>
      <c r="CN28" s="675"/>
      <c r="CO28" s="675"/>
      <c r="CP28" s="675"/>
      <c r="CQ28" s="676"/>
      <c r="CR28" s="659">
        <v>34206519</v>
      </c>
      <c r="CS28" s="660"/>
      <c r="CT28" s="660"/>
      <c r="CU28" s="660"/>
      <c r="CV28" s="660"/>
      <c r="CW28" s="660"/>
      <c r="CX28" s="660"/>
      <c r="CY28" s="661"/>
      <c r="CZ28" s="664">
        <v>8.6</v>
      </c>
      <c r="DA28" s="693"/>
      <c r="DB28" s="693"/>
      <c r="DC28" s="697"/>
      <c r="DD28" s="668">
        <v>34053454</v>
      </c>
      <c r="DE28" s="660"/>
      <c r="DF28" s="660"/>
      <c r="DG28" s="660"/>
      <c r="DH28" s="660"/>
      <c r="DI28" s="660"/>
      <c r="DJ28" s="660"/>
      <c r="DK28" s="661"/>
      <c r="DL28" s="668">
        <v>34053454</v>
      </c>
      <c r="DM28" s="660"/>
      <c r="DN28" s="660"/>
      <c r="DO28" s="660"/>
      <c r="DP28" s="660"/>
      <c r="DQ28" s="660"/>
      <c r="DR28" s="660"/>
      <c r="DS28" s="660"/>
      <c r="DT28" s="660"/>
      <c r="DU28" s="660"/>
      <c r="DV28" s="661"/>
      <c r="DW28" s="664">
        <v>15.3</v>
      </c>
      <c r="DX28" s="693"/>
      <c r="DY28" s="693"/>
      <c r="DZ28" s="693"/>
      <c r="EA28" s="693"/>
      <c r="EB28" s="693"/>
      <c r="EC28" s="694"/>
    </row>
    <row r="29" spans="2:133" ht="11.25" customHeight="1">
      <c r="B29" s="656" t="s">
        <v>297</v>
      </c>
      <c r="C29" s="657"/>
      <c r="D29" s="657"/>
      <c r="E29" s="657"/>
      <c r="F29" s="657"/>
      <c r="G29" s="657"/>
      <c r="H29" s="657"/>
      <c r="I29" s="657"/>
      <c r="J29" s="657"/>
      <c r="K29" s="657"/>
      <c r="L29" s="657"/>
      <c r="M29" s="657"/>
      <c r="N29" s="657"/>
      <c r="O29" s="657"/>
      <c r="P29" s="657"/>
      <c r="Q29" s="658"/>
      <c r="R29" s="659">
        <v>22122629</v>
      </c>
      <c r="S29" s="660"/>
      <c r="T29" s="660"/>
      <c r="U29" s="660"/>
      <c r="V29" s="660"/>
      <c r="W29" s="660"/>
      <c r="X29" s="660"/>
      <c r="Y29" s="661"/>
      <c r="Z29" s="662">
        <v>5.5</v>
      </c>
      <c r="AA29" s="662"/>
      <c r="AB29" s="662"/>
      <c r="AC29" s="662"/>
      <c r="AD29" s="663" t="s">
        <v>130</v>
      </c>
      <c r="AE29" s="663"/>
      <c r="AF29" s="663"/>
      <c r="AG29" s="663"/>
      <c r="AH29" s="663"/>
      <c r="AI29" s="663"/>
      <c r="AJ29" s="663"/>
      <c r="AK29" s="663"/>
      <c r="AL29" s="664" t="s">
        <v>235</v>
      </c>
      <c r="AM29" s="665"/>
      <c r="AN29" s="665"/>
      <c r="AO29" s="666"/>
      <c r="AP29" s="638" t="s">
        <v>215</v>
      </c>
      <c r="AQ29" s="639"/>
      <c r="AR29" s="639"/>
      <c r="AS29" s="639"/>
      <c r="AT29" s="639"/>
      <c r="AU29" s="639"/>
      <c r="AV29" s="639"/>
      <c r="AW29" s="639"/>
      <c r="AX29" s="639"/>
      <c r="AY29" s="639"/>
      <c r="AZ29" s="639"/>
      <c r="BA29" s="639"/>
      <c r="BB29" s="639"/>
      <c r="BC29" s="639"/>
      <c r="BD29" s="639"/>
      <c r="BE29" s="639"/>
      <c r="BF29" s="640"/>
      <c r="BG29" s="638" t="s">
        <v>298</v>
      </c>
      <c r="BH29" s="699"/>
      <c r="BI29" s="699"/>
      <c r="BJ29" s="699"/>
      <c r="BK29" s="699"/>
      <c r="BL29" s="699"/>
      <c r="BM29" s="699"/>
      <c r="BN29" s="699"/>
      <c r="BO29" s="699"/>
      <c r="BP29" s="699"/>
      <c r="BQ29" s="700"/>
      <c r="BR29" s="638" t="s">
        <v>299</v>
      </c>
      <c r="BS29" s="699"/>
      <c r="BT29" s="699"/>
      <c r="BU29" s="699"/>
      <c r="BV29" s="699"/>
      <c r="BW29" s="699"/>
      <c r="BX29" s="699"/>
      <c r="BY29" s="699"/>
      <c r="BZ29" s="699"/>
      <c r="CA29" s="699"/>
      <c r="CB29" s="700"/>
      <c r="CD29" s="722" t="s">
        <v>300</v>
      </c>
      <c r="CE29" s="723"/>
      <c r="CF29" s="674" t="s">
        <v>301</v>
      </c>
      <c r="CG29" s="675"/>
      <c r="CH29" s="675"/>
      <c r="CI29" s="675"/>
      <c r="CJ29" s="675"/>
      <c r="CK29" s="675"/>
      <c r="CL29" s="675"/>
      <c r="CM29" s="675"/>
      <c r="CN29" s="675"/>
      <c r="CO29" s="675"/>
      <c r="CP29" s="675"/>
      <c r="CQ29" s="676"/>
      <c r="CR29" s="659">
        <v>34206519</v>
      </c>
      <c r="CS29" s="695"/>
      <c r="CT29" s="695"/>
      <c r="CU29" s="695"/>
      <c r="CV29" s="695"/>
      <c r="CW29" s="695"/>
      <c r="CX29" s="695"/>
      <c r="CY29" s="696"/>
      <c r="CZ29" s="664">
        <v>8.6</v>
      </c>
      <c r="DA29" s="693"/>
      <c r="DB29" s="693"/>
      <c r="DC29" s="697"/>
      <c r="DD29" s="668">
        <v>34053454</v>
      </c>
      <c r="DE29" s="695"/>
      <c r="DF29" s="695"/>
      <c r="DG29" s="695"/>
      <c r="DH29" s="695"/>
      <c r="DI29" s="695"/>
      <c r="DJ29" s="695"/>
      <c r="DK29" s="696"/>
      <c r="DL29" s="668">
        <v>34053454</v>
      </c>
      <c r="DM29" s="695"/>
      <c r="DN29" s="695"/>
      <c r="DO29" s="695"/>
      <c r="DP29" s="695"/>
      <c r="DQ29" s="695"/>
      <c r="DR29" s="695"/>
      <c r="DS29" s="695"/>
      <c r="DT29" s="695"/>
      <c r="DU29" s="695"/>
      <c r="DV29" s="696"/>
      <c r="DW29" s="664">
        <v>15.3</v>
      </c>
      <c r="DX29" s="693"/>
      <c r="DY29" s="693"/>
      <c r="DZ29" s="693"/>
      <c r="EA29" s="693"/>
      <c r="EB29" s="693"/>
      <c r="EC29" s="694"/>
    </row>
    <row r="30" spans="2:133" ht="11.25" customHeight="1">
      <c r="B30" s="656" t="s">
        <v>302</v>
      </c>
      <c r="C30" s="657"/>
      <c r="D30" s="657"/>
      <c r="E30" s="657"/>
      <c r="F30" s="657"/>
      <c r="G30" s="657"/>
      <c r="H30" s="657"/>
      <c r="I30" s="657"/>
      <c r="J30" s="657"/>
      <c r="K30" s="657"/>
      <c r="L30" s="657"/>
      <c r="M30" s="657"/>
      <c r="N30" s="657"/>
      <c r="O30" s="657"/>
      <c r="P30" s="657"/>
      <c r="Q30" s="658"/>
      <c r="R30" s="659">
        <v>1542832</v>
      </c>
      <c r="S30" s="660"/>
      <c r="T30" s="660"/>
      <c r="U30" s="660"/>
      <c r="V30" s="660"/>
      <c r="W30" s="660"/>
      <c r="X30" s="660"/>
      <c r="Y30" s="661"/>
      <c r="Z30" s="662">
        <v>0.4</v>
      </c>
      <c r="AA30" s="662"/>
      <c r="AB30" s="662"/>
      <c r="AC30" s="662"/>
      <c r="AD30" s="663">
        <v>379298</v>
      </c>
      <c r="AE30" s="663"/>
      <c r="AF30" s="663"/>
      <c r="AG30" s="663"/>
      <c r="AH30" s="663"/>
      <c r="AI30" s="663"/>
      <c r="AJ30" s="663"/>
      <c r="AK30" s="663"/>
      <c r="AL30" s="664">
        <v>0.2</v>
      </c>
      <c r="AM30" s="665"/>
      <c r="AN30" s="665"/>
      <c r="AO30" s="666"/>
      <c r="AP30" s="707" t="s">
        <v>303</v>
      </c>
      <c r="AQ30" s="708"/>
      <c r="AR30" s="708"/>
      <c r="AS30" s="708"/>
      <c r="AT30" s="713" t="s">
        <v>304</v>
      </c>
      <c r="AU30" s="210"/>
      <c r="AV30" s="210"/>
      <c r="AW30" s="210"/>
      <c r="AX30" s="645" t="s">
        <v>179</v>
      </c>
      <c r="AY30" s="646"/>
      <c r="AZ30" s="646"/>
      <c r="BA30" s="646"/>
      <c r="BB30" s="646"/>
      <c r="BC30" s="646"/>
      <c r="BD30" s="646"/>
      <c r="BE30" s="646"/>
      <c r="BF30" s="647"/>
      <c r="BG30" s="719">
        <v>99.3</v>
      </c>
      <c r="BH30" s="720"/>
      <c r="BI30" s="720"/>
      <c r="BJ30" s="720"/>
      <c r="BK30" s="720"/>
      <c r="BL30" s="720"/>
      <c r="BM30" s="654">
        <v>98.2</v>
      </c>
      <c r="BN30" s="720"/>
      <c r="BO30" s="720"/>
      <c r="BP30" s="720"/>
      <c r="BQ30" s="721"/>
      <c r="BR30" s="719">
        <v>99.2</v>
      </c>
      <c r="BS30" s="720"/>
      <c r="BT30" s="720"/>
      <c r="BU30" s="720"/>
      <c r="BV30" s="720"/>
      <c r="BW30" s="720"/>
      <c r="BX30" s="654">
        <v>97.8</v>
      </c>
      <c r="BY30" s="720"/>
      <c r="BZ30" s="720"/>
      <c r="CA30" s="720"/>
      <c r="CB30" s="721"/>
      <c r="CD30" s="724"/>
      <c r="CE30" s="725"/>
      <c r="CF30" s="674" t="s">
        <v>305</v>
      </c>
      <c r="CG30" s="675"/>
      <c r="CH30" s="675"/>
      <c r="CI30" s="675"/>
      <c r="CJ30" s="675"/>
      <c r="CK30" s="675"/>
      <c r="CL30" s="675"/>
      <c r="CM30" s="675"/>
      <c r="CN30" s="675"/>
      <c r="CO30" s="675"/>
      <c r="CP30" s="675"/>
      <c r="CQ30" s="676"/>
      <c r="CR30" s="659">
        <v>29730102</v>
      </c>
      <c r="CS30" s="660"/>
      <c r="CT30" s="660"/>
      <c r="CU30" s="660"/>
      <c r="CV30" s="660"/>
      <c r="CW30" s="660"/>
      <c r="CX30" s="660"/>
      <c r="CY30" s="661"/>
      <c r="CZ30" s="664">
        <v>7.5</v>
      </c>
      <c r="DA30" s="693"/>
      <c r="DB30" s="693"/>
      <c r="DC30" s="697"/>
      <c r="DD30" s="668">
        <v>29577037</v>
      </c>
      <c r="DE30" s="660"/>
      <c r="DF30" s="660"/>
      <c r="DG30" s="660"/>
      <c r="DH30" s="660"/>
      <c r="DI30" s="660"/>
      <c r="DJ30" s="660"/>
      <c r="DK30" s="661"/>
      <c r="DL30" s="668">
        <v>29577037</v>
      </c>
      <c r="DM30" s="660"/>
      <c r="DN30" s="660"/>
      <c r="DO30" s="660"/>
      <c r="DP30" s="660"/>
      <c r="DQ30" s="660"/>
      <c r="DR30" s="660"/>
      <c r="DS30" s="660"/>
      <c r="DT30" s="660"/>
      <c r="DU30" s="660"/>
      <c r="DV30" s="661"/>
      <c r="DW30" s="664">
        <v>13.3</v>
      </c>
      <c r="DX30" s="693"/>
      <c r="DY30" s="693"/>
      <c r="DZ30" s="693"/>
      <c r="EA30" s="693"/>
      <c r="EB30" s="693"/>
      <c r="EC30" s="694"/>
    </row>
    <row r="31" spans="2:133" ht="11.25" customHeight="1">
      <c r="B31" s="656" t="s">
        <v>306</v>
      </c>
      <c r="C31" s="657"/>
      <c r="D31" s="657"/>
      <c r="E31" s="657"/>
      <c r="F31" s="657"/>
      <c r="G31" s="657"/>
      <c r="H31" s="657"/>
      <c r="I31" s="657"/>
      <c r="J31" s="657"/>
      <c r="K31" s="657"/>
      <c r="L31" s="657"/>
      <c r="M31" s="657"/>
      <c r="N31" s="657"/>
      <c r="O31" s="657"/>
      <c r="P31" s="657"/>
      <c r="Q31" s="658"/>
      <c r="R31" s="659">
        <v>213517</v>
      </c>
      <c r="S31" s="660"/>
      <c r="T31" s="660"/>
      <c r="U31" s="660"/>
      <c r="V31" s="660"/>
      <c r="W31" s="660"/>
      <c r="X31" s="660"/>
      <c r="Y31" s="661"/>
      <c r="Z31" s="662">
        <v>0.1</v>
      </c>
      <c r="AA31" s="662"/>
      <c r="AB31" s="662"/>
      <c r="AC31" s="662"/>
      <c r="AD31" s="663" t="s">
        <v>235</v>
      </c>
      <c r="AE31" s="663"/>
      <c r="AF31" s="663"/>
      <c r="AG31" s="663"/>
      <c r="AH31" s="663"/>
      <c r="AI31" s="663"/>
      <c r="AJ31" s="663"/>
      <c r="AK31" s="663"/>
      <c r="AL31" s="664" t="s">
        <v>235</v>
      </c>
      <c r="AM31" s="665"/>
      <c r="AN31" s="665"/>
      <c r="AO31" s="666"/>
      <c r="AP31" s="709"/>
      <c r="AQ31" s="710"/>
      <c r="AR31" s="710"/>
      <c r="AS31" s="710"/>
      <c r="AT31" s="714"/>
      <c r="AU31" s="209" t="s">
        <v>307</v>
      </c>
      <c r="AV31" s="209"/>
      <c r="AW31" s="209"/>
      <c r="AX31" s="656" t="s">
        <v>308</v>
      </c>
      <c r="AY31" s="657"/>
      <c r="AZ31" s="657"/>
      <c r="BA31" s="657"/>
      <c r="BB31" s="657"/>
      <c r="BC31" s="657"/>
      <c r="BD31" s="657"/>
      <c r="BE31" s="657"/>
      <c r="BF31" s="658"/>
      <c r="BG31" s="716">
        <v>99.2</v>
      </c>
      <c r="BH31" s="695"/>
      <c r="BI31" s="695"/>
      <c r="BJ31" s="695"/>
      <c r="BK31" s="695"/>
      <c r="BL31" s="695"/>
      <c r="BM31" s="665">
        <v>97.7</v>
      </c>
      <c r="BN31" s="717"/>
      <c r="BO31" s="717"/>
      <c r="BP31" s="717"/>
      <c r="BQ31" s="718"/>
      <c r="BR31" s="716">
        <v>99</v>
      </c>
      <c r="BS31" s="695"/>
      <c r="BT31" s="695"/>
      <c r="BU31" s="695"/>
      <c r="BV31" s="695"/>
      <c r="BW31" s="695"/>
      <c r="BX31" s="665">
        <v>97.2</v>
      </c>
      <c r="BY31" s="717"/>
      <c r="BZ31" s="717"/>
      <c r="CA31" s="717"/>
      <c r="CB31" s="718"/>
      <c r="CD31" s="724"/>
      <c r="CE31" s="725"/>
      <c r="CF31" s="674" t="s">
        <v>309</v>
      </c>
      <c r="CG31" s="675"/>
      <c r="CH31" s="675"/>
      <c r="CI31" s="675"/>
      <c r="CJ31" s="675"/>
      <c r="CK31" s="675"/>
      <c r="CL31" s="675"/>
      <c r="CM31" s="675"/>
      <c r="CN31" s="675"/>
      <c r="CO31" s="675"/>
      <c r="CP31" s="675"/>
      <c r="CQ31" s="676"/>
      <c r="CR31" s="659">
        <v>4476417</v>
      </c>
      <c r="CS31" s="695"/>
      <c r="CT31" s="695"/>
      <c r="CU31" s="695"/>
      <c r="CV31" s="695"/>
      <c r="CW31" s="695"/>
      <c r="CX31" s="695"/>
      <c r="CY31" s="696"/>
      <c r="CZ31" s="664">
        <v>1.1000000000000001</v>
      </c>
      <c r="DA31" s="693"/>
      <c r="DB31" s="693"/>
      <c r="DC31" s="697"/>
      <c r="DD31" s="668">
        <v>4476417</v>
      </c>
      <c r="DE31" s="695"/>
      <c r="DF31" s="695"/>
      <c r="DG31" s="695"/>
      <c r="DH31" s="695"/>
      <c r="DI31" s="695"/>
      <c r="DJ31" s="695"/>
      <c r="DK31" s="696"/>
      <c r="DL31" s="668">
        <v>4476417</v>
      </c>
      <c r="DM31" s="695"/>
      <c r="DN31" s="695"/>
      <c r="DO31" s="695"/>
      <c r="DP31" s="695"/>
      <c r="DQ31" s="695"/>
      <c r="DR31" s="695"/>
      <c r="DS31" s="695"/>
      <c r="DT31" s="695"/>
      <c r="DU31" s="695"/>
      <c r="DV31" s="696"/>
      <c r="DW31" s="664">
        <v>2</v>
      </c>
      <c r="DX31" s="693"/>
      <c r="DY31" s="693"/>
      <c r="DZ31" s="693"/>
      <c r="EA31" s="693"/>
      <c r="EB31" s="693"/>
      <c r="EC31" s="694"/>
    </row>
    <row r="32" spans="2:133" ht="11.25" customHeight="1">
      <c r="B32" s="656" t="s">
        <v>310</v>
      </c>
      <c r="C32" s="657"/>
      <c r="D32" s="657"/>
      <c r="E32" s="657"/>
      <c r="F32" s="657"/>
      <c r="G32" s="657"/>
      <c r="H32" s="657"/>
      <c r="I32" s="657"/>
      <c r="J32" s="657"/>
      <c r="K32" s="657"/>
      <c r="L32" s="657"/>
      <c r="M32" s="657"/>
      <c r="N32" s="657"/>
      <c r="O32" s="657"/>
      <c r="P32" s="657"/>
      <c r="Q32" s="658"/>
      <c r="R32" s="659">
        <v>5270063</v>
      </c>
      <c r="S32" s="660"/>
      <c r="T32" s="660"/>
      <c r="U32" s="660"/>
      <c r="V32" s="660"/>
      <c r="W32" s="660"/>
      <c r="X32" s="660"/>
      <c r="Y32" s="661"/>
      <c r="Z32" s="662">
        <v>1.3</v>
      </c>
      <c r="AA32" s="662"/>
      <c r="AB32" s="662"/>
      <c r="AC32" s="662"/>
      <c r="AD32" s="663" t="s">
        <v>235</v>
      </c>
      <c r="AE32" s="663"/>
      <c r="AF32" s="663"/>
      <c r="AG32" s="663"/>
      <c r="AH32" s="663"/>
      <c r="AI32" s="663"/>
      <c r="AJ32" s="663"/>
      <c r="AK32" s="663"/>
      <c r="AL32" s="664" t="s">
        <v>235</v>
      </c>
      <c r="AM32" s="665"/>
      <c r="AN32" s="665"/>
      <c r="AO32" s="666"/>
      <c r="AP32" s="711"/>
      <c r="AQ32" s="712"/>
      <c r="AR32" s="712"/>
      <c r="AS32" s="712"/>
      <c r="AT32" s="715"/>
      <c r="AU32" s="211"/>
      <c r="AV32" s="211"/>
      <c r="AW32" s="211"/>
      <c r="AX32" s="704" t="s">
        <v>311</v>
      </c>
      <c r="AY32" s="705"/>
      <c r="AZ32" s="705"/>
      <c r="BA32" s="705"/>
      <c r="BB32" s="705"/>
      <c r="BC32" s="705"/>
      <c r="BD32" s="705"/>
      <c r="BE32" s="705"/>
      <c r="BF32" s="706"/>
      <c r="BG32" s="728">
        <v>99.4</v>
      </c>
      <c r="BH32" s="729"/>
      <c r="BI32" s="729"/>
      <c r="BJ32" s="729"/>
      <c r="BK32" s="729"/>
      <c r="BL32" s="729"/>
      <c r="BM32" s="730">
        <v>98.5</v>
      </c>
      <c r="BN32" s="729"/>
      <c r="BO32" s="729"/>
      <c r="BP32" s="729"/>
      <c r="BQ32" s="731"/>
      <c r="BR32" s="728">
        <v>99.3</v>
      </c>
      <c r="BS32" s="729"/>
      <c r="BT32" s="729"/>
      <c r="BU32" s="729"/>
      <c r="BV32" s="729"/>
      <c r="BW32" s="729"/>
      <c r="BX32" s="730">
        <v>98</v>
      </c>
      <c r="BY32" s="729"/>
      <c r="BZ32" s="729"/>
      <c r="CA32" s="729"/>
      <c r="CB32" s="731"/>
      <c r="CD32" s="726"/>
      <c r="CE32" s="727"/>
      <c r="CF32" s="674" t="s">
        <v>312</v>
      </c>
      <c r="CG32" s="675"/>
      <c r="CH32" s="675"/>
      <c r="CI32" s="675"/>
      <c r="CJ32" s="675"/>
      <c r="CK32" s="675"/>
      <c r="CL32" s="675"/>
      <c r="CM32" s="675"/>
      <c r="CN32" s="675"/>
      <c r="CO32" s="675"/>
      <c r="CP32" s="675"/>
      <c r="CQ32" s="676"/>
      <c r="CR32" s="659" t="s">
        <v>235</v>
      </c>
      <c r="CS32" s="660"/>
      <c r="CT32" s="660"/>
      <c r="CU32" s="660"/>
      <c r="CV32" s="660"/>
      <c r="CW32" s="660"/>
      <c r="CX32" s="660"/>
      <c r="CY32" s="661"/>
      <c r="CZ32" s="664" t="s">
        <v>239</v>
      </c>
      <c r="DA32" s="693"/>
      <c r="DB32" s="693"/>
      <c r="DC32" s="697"/>
      <c r="DD32" s="668" t="s">
        <v>235</v>
      </c>
      <c r="DE32" s="660"/>
      <c r="DF32" s="660"/>
      <c r="DG32" s="660"/>
      <c r="DH32" s="660"/>
      <c r="DI32" s="660"/>
      <c r="DJ32" s="660"/>
      <c r="DK32" s="661"/>
      <c r="DL32" s="668" t="s">
        <v>239</v>
      </c>
      <c r="DM32" s="660"/>
      <c r="DN32" s="660"/>
      <c r="DO32" s="660"/>
      <c r="DP32" s="660"/>
      <c r="DQ32" s="660"/>
      <c r="DR32" s="660"/>
      <c r="DS32" s="660"/>
      <c r="DT32" s="660"/>
      <c r="DU32" s="660"/>
      <c r="DV32" s="661"/>
      <c r="DW32" s="664" t="s">
        <v>130</v>
      </c>
      <c r="DX32" s="693"/>
      <c r="DY32" s="693"/>
      <c r="DZ32" s="693"/>
      <c r="EA32" s="693"/>
      <c r="EB32" s="693"/>
      <c r="EC32" s="694"/>
    </row>
    <row r="33" spans="2:133" ht="11.25" customHeight="1">
      <c r="B33" s="656" t="s">
        <v>313</v>
      </c>
      <c r="C33" s="657"/>
      <c r="D33" s="657"/>
      <c r="E33" s="657"/>
      <c r="F33" s="657"/>
      <c r="G33" s="657"/>
      <c r="H33" s="657"/>
      <c r="I33" s="657"/>
      <c r="J33" s="657"/>
      <c r="K33" s="657"/>
      <c r="L33" s="657"/>
      <c r="M33" s="657"/>
      <c r="N33" s="657"/>
      <c r="O33" s="657"/>
      <c r="P33" s="657"/>
      <c r="Q33" s="658"/>
      <c r="R33" s="659">
        <v>3386821</v>
      </c>
      <c r="S33" s="660"/>
      <c r="T33" s="660"/>
      <c r="U33" s="660"/>
      <c r="V33" s="660"/>
      <c r="W33" s="660"/>
      <c r="X33" s="660"/>
      <c r="Y33" s="661"/>
      <c r="Z33" s="662">
        <v>0.8</v>
      </c>
      <c r="AA33" s="662"/>
      <c r="AB33" s="662"/>
      <c r="AC33" s="662"/>
      <c r="AD33" s="663" t="s">
        <v>235</v>
      </c>
      <c r="AE33" s="663"/>
      <c r="AF33" s="663"/>
      <c r="AG33" s="663"/>
      <c r="AH33" s="663"/>
      <c r="AI33" s="663"/>
      <c r="AJ33" s="663"/>
      <c r="AK33" s="663"/>
      <c r="AL33" s="664" t="s">
        <v>235</v>
      </c>
      <c r="AM33" s="665"/>
      <c r="AN33" s="665"/>
      <c r="AO33" s="666"/>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74" t="s">
        <v>314</v>
      </c>
      <c r="CE33" s="675"/>
      <c r="CF33" s="675"/>
      <c r="CG33" s="675"/>
      <c r="CH33" s="675"/>
      <c r="CI33" s="675"/>
      <c r="CJ33" s="675"/>
      <c r="CK33" s="675"/>
      <c r="CL33" s="675"/>
      <c r="CM33" s="675"/>
      <c r="CN33" s="675"/>
      <c r="CO33" s="675"/>
      <c r="CP33" s="675"/>
      <c r="CQ33" s="676"/>
      <c r="CR33" s="659">
        <v>107591701</v>
      </c>
      <c r="CS33" s="695"/>
      <c r="CT33" s="695"/>
      <c r="CU33" s="695"/>
      <c r="CV33" s="695"/>
      <c r="CW33" s="695"/>
      <c r="CX33" s="695"/>
      <c r="CY33" s="696"/>
      <c r="CZ33" s="664">
        <v>27.1</v>
      </c>
      <c r="DA33" s="693"/>
      <c r="DB33" s="693"/>
      <c r="DC33" s="697"/>
      <c r="DD33" s="668">
        <v>87769659</v>
      </c>
      <c r="DE33" s="695"/>
      <c r="DF33" s="695"/>
      <c r="DG33" s="695"/>
      <c r="DH33" s="695"/>
      <c r="DI33" s="695"/>
      <c r="DJ33" s="695"/>
      <c r="DK33" s="696"/>
      <c r="DL33" s="668">
        <v>74738532</v>
      </c>
      <c r="DM33" s="695"/>
      <c r="DN33" s="695"/>
      <c r="DO33" s="695"/>
      <c r="DP33" s="695"/>
      <c r="DQ33" s="695"/>
      <c r="DR33" s="695"/>
      <c r="DS33" s="695"/>
      <c r="DT33" s="695"/>
      <c r="DU33" s="695"/>
      <c r="DV33" s="696"/>
      <c r="DW33" s="664">
        <v>33.6</v>
      </c>
      <c r="DX33" s="693"/>
      <c r="DY33" s="693"/>
      <c r="DZ33" s="693"/>
      <c r="EA33" s="693"/>
      <c r="EB33" s="693"/>
      <c r="EC33" s="694"/>
    </row>
    <row r="34" spans="2:133" ht="11.25" customHeight="1">
      <c r="B34" s="656" t="s">
        <v>315</v>
      </c>
      <c r="C34" s="657"/>
      <c r="D34" s="657"/>
      <c r="E34" s="657"/>
      <c r="F34" s="657"/>
      <c r="G34" s="657"/>
      <c r="H34" s="657"/>
      <c r="I34" s="657"/>
      <c r="J34" s="657"/>
      <c r="K34" s="657"/>
      <c r="L34" s="657"/>
      <c r="M34" s="657"/>
      <c r="N34" s="657"/>
      <c r="O34" s="657"/>
      <c r="P34" s="657"/>
      <c r="Q34" s="658"/>
      <c r="R34" s="659">
        <v>7538068</v>
      </c>
      <c r="S34" s="660"/>
      <c r="T34" s="660"/>
      <c r="U34" s="660"/>
      <c r="V34" s="660"/>
      <c r="W34" s="660"/>
      <c r="X34" s="660"/>
      <c r="Y34" s="661"/>
      <c r="Z34" s="662">
        <v>1.9</v>
      </c>
      <c r="AA34" s="662"/>
      <c r="AB34" s="662"/>
      <c r="AC34" s="662"/>
      <c r="AD34" s="663">
        <v>509724</v>
      </c>
      <c r="AE34" s="663"/>
      <c r="AF34" s="663"/>
      <c r="AG34" s="663"/>
      <c r="AH34" s="663"/>
      <c r="AI34" s="663"/>
      <c r="AJ34" s="663"/>
      <c r="AK34" s="663"/>
      <c r="AL34" s="664">
        <v>0.3</v>
      </c>
      <c r="AM34" s="665"/>
      <c r="AN34" s="665"/>
      <c r="AO34" s="666"/>
      <c r="AP34" s="214"/>
      <c r="AQ34" s="638" t="s">
        <v>316</v>
      </c>
      <c r="AR34" s="639"/>
      <c r="AS34" s="639"/>
      <c r="AT34" s="639"/>
      <c r="AU34" s="639"/>
      <c r="AV34" s="639"/>
      <c r="AW34" s="639"/>
      <c r="AX34" s="639"/>
      <c r="AY34" s="639"/>
      <c r="AZ34" s="639"/>
      <c r="BA34" s="639"/>
      <c r="BB34" s="639"/>
      <c r="BC34" s="639"/>
      <c r="BD34" s="639"/>
      <c r="BE34" s="639"/>
      <c r="BF34" s="640"/>
      <c r="BG34" s="638" t="s">
        <v>317</v>
      </c>
      <c r="BH34" s="639"/>
      <c r="BI34" s="639"/>
      <c r="BJ34" s="639"/>
      <c r="BK34" s="639"/>
      <c r="BL34" s="639"/>
      <c r="BM34" s="639"/>
      <c r="BN34" s="639"/>
      <c r="BO34" s="639"/>
      <c r="BP34" s="639"/>
      <c r="BQ34" s="639"/>
      <c r="BR34" s="639"/>
      <c r="BS34" s="639"/>
      <c r="BT34" s="639"/>
      <c r="BU34" s="639"/>
      <c r="BV34" s="639"/>
      <c r="BW34" s="639"/>
      <c r="BX34" s="639"/>
      <c r="BY34" s="639"/>
      <c r="BZ34" s="639"/>
      <c r="CA34" s="639"/>
      <c r="CB34" s="640"/>
      <c r="CD34" s="674" t="s">
        <v>318</v>
      </c>
      <c r="CE34" s="675"/>
      <c r="CF34" s="675"/>
      <c r="CG34" s="675"/>
      <c r="CH34" s="675"/>
      <c r="CI34" s="675"/>
      <c r="CJ34" s="675"/>
      <c r="CK34" s="675"/>
      <c r="CL34" s="675"/>
      <c r="CM34" s="675"/>
      <c r="CN34" s="675"/>
      <c r="CO34" s="675"/>
      <c r="CP34" s="675"/>
      <c r="CQ34" s="676"/>
      <c r="CR34" s="659">
        <v>44054006</v>
      </c>
      <c r="CS34" s="660"/>
      <c r="CT34" s="660"/>
      <c r="CU34" s="660"/>
      <c r="CV34" s="660"/>
      <c r="CW34" s="660"/>
      <c r="CX34" s="660"/>
      <c r="CY34" s="661"/>
      <c r="CZ34" s="664">
        <v>11.1</v>
      </c>
      <c r="DA34" s="693"/>
      <c r="DB34" s="693"/>
      <c r="DC34" s="697"/>
      <c r="DD34" s="668">
        <v>36893449</v>
      </c>
      <c r="DE34" s="660"/>
      <c r="DF34" s="660"/>
      <c r="DG34" s="660"/>
      <c r="DH34" s="660"/>
      <c r="DI34" s="660"/>
      <c r="DJ34" s="660"/>
      <c r="DK34" s="661"/>
      <c r="DL34" s="668">
        <v>33500483</v>
      </c>
      <c r="DM34" s="660"/>
      <c r="DN34" s="660"/>
      <c r="DO34" s="660"/>
      <c r="DP34" s="660"/>
      <c r="DQ34" s="660"/>
      <c r="DR34" s="660"/>
      <c r="DS34" s="660"/>
      <c r="DT34" s="660"/>
      <c r="DU34" s="660"/>
      <c r="DV34" s="661"/>
      <c r="DW34" s="664">
        <v>15.1</v>
      </c>
      <c r="DX34" s="693"/>
      <c r="DY34" s="693"/>
      <c r="DZ34" s="693"/>
      <c r="EA34" s="693"/>
      <c r="EB34" s="693"/>
      <c r="EC34" s="694"/>
    </row>
    <row r="35" spans="2:133" ht="11.25" customHeight="1">
      <c r="B35" s="656" t="s">
        <v>319</v>
      </c>
      <c r="C35" s="657"/>
      <c r="D35" s="657"/>
      <c r="E35" s="657"/>
      <c r="F35" s="657"/>
      <c r="G35" s="657"/>
      <c r="H35" s="657"/>
      <c r="I35" s="657"/>
      <c r="J35" s="657"/>
      <c r="K35" s="657"/>
      <c r="L35" s="657"/>
      <c r="M35" s="657"/>
      <c r="N35" s="657"/>
      <c r="O35" s="657"/>
      <c r="P35" s="657"/>
      <c r="Q35" s="658"/>
      <c r="R35" s="659">
        <v>50447200</v>
      </c>
      <c r="S35" s="660"/>
      <c r="T35" s="660"/>
      <c r="U35" s="660"/>
      <c r="V35" s="660"/>
      <c r="W35" s="660"/>
      <c r="X35" s="660"/>
      <c r="Y35" s="661"/>
      <c r="Z35" s="662">
        <v>12.6</v>
      </c>
      <c r="AA35" s="662"/>
      <c r="AB35" s="662"/>
      <c r="AC35" s="662"/>
      <c r="AD35" s="663" t="s">
        <v>130</v>
      </c>
      <c r="AE35" s="663"/>
      <c r="AF35" s="663"/>
      <c r="AG35" s="663"/>
      <c r="AH35" s="663"/>
      <c r="AI35" s="663"/>
      <c r="AJ35" s="663"/>
      <c r="AK35" s="663"/>
      <c r="AL35" s="664" t="s">
        <v>235</v>
      </c>
      <c r="AM35" s="665"/>
      <c r="AN35" s="665"/>
      <c r="AO35" s="666"/>
      <c r="AP35" s="214"/>
      <c r="AQ35" s="732" t="s">
        <v>320</v>
      </c>
      <c r="AR35" s="733"/>
      <c r="AS35" s="733"/>
      <c r="AT35" s="733"/>
      <c r="AU35" s="733"/>
      <c r="AV35" s="733"/>
      <c r="AW35" s="733"/>
      <c r="AX35" s="733"/>
      <c r="AY35" s="734"/>
      <c r="AZ35" s="648">
        <v>39505126</v>
      </c>
      <c r="BA35" s="649"/>
      <c r="BB35" s="649"/>
      <c r="BC35" s="649"/>
      <c r="BD35" s="649"/>
      <c r="BE35" s="649"/>
      <c r="BF35" s="735"/>
      <c r="BG35" s="670" t="s">
        <v>321</v>
      </c>
      <c r="BH35" s="671"/>
      <c r="BI35" s="671"/>
      <c r="BJ35" s="671"/>
      <c r="BK35" s="671"/>
      <c r="BL35" s="671"/>
      <c r="BM35" s="671"/>
      <c r="BN35" s="671"/>
      <c r="BO35" s="671"/>
      <c r="BP35" s="671"/>
      <c r="BQ35" s="671"/>
      <c r="BR35" s="671"/>
      <c r="BS35" s="671"/>
      <c r="BT35" s="671"/>
      <c r="BU35" s="672"/>
      <c r="BV35" s="648">
        <v>1316651</v>
      </c>
      <c r="BW35" s="649"/>
      <c r="BX35" s="649"/>
      <c r="BY35" s="649"/>
      <c r="BZ35" s="649"/>
      <c r="CA35" s="649"/>
      <c r="CB35" s="735"/>
      <c r="CD35" s="674" t="s">
        <v>322</v>
      </c>
      <c r="CE35" s="675"/>
      <c r="CF35" s="675"/>
      <c r="CG35" s="675"/>
      <c r="CH35" s="675"/>
      <c r="CI35" s="675"/>
      <c r="CJ35" s="675"/>
      <c r="CK35" s="675"/>
      <c r="CL35" s="675"/>
      <c r="CM35" s="675"/>
      <c r="CN35" s="675"/>
      <c r="CO35" s="675"/>
      <c r="CP35" s="675"/>
      <c r="CQ35" s="676"/>
      <c r="CR35" s="659">
        <v>1873505</v>
      </c>
      <c r="CS35" s="695"/>
      <c r="CT35" s="695"/>
      <c r="CU35" s="695"/>
      <c r="CV35" s="695"/>
      <c r="CW35" s="695"/>
      <c r="CX35" s="695"/>
      <c r="CY35" s="696"/>
      <c r="CZ35" s="664">
        <v>0.5</v>
      </c>
      <c r="DA35" s="693"/>
      <c r="DB35" s="693"/>
      <c r="DC35" s="697"/>
      <c r="DD35" s="668">
        <v>1129303</v>
      </c>
      <c r="DE35" s="695"/>
      <c r="DF35" s="695"/>
      <c r="DG35" s="695"/>
      <c r="DH35" s="695"/>
      <c r="DI35" s="695"/>
      <c r="DJ35" s="695"/>
      <c r="DK35" s="696"/>
      <c r="DL35" s="668">
        <v>1127101</v>
      </c>
      <c r="DM35" s="695"/>
      <c r="DN35" s="695"/>
      <c r="DO35" s="695"/>
      <c r="DP35" s="695"/>
      <c r="DQ35" s="695"/>
      <c r="DR35" s="695"/>
      <c r="DS35" s="695"/>
      <c r="DT35" s="695"/>
      <c r="DU35" s="695"/>
      <c r="DV35" s="696"/>
      <c r="DW35" s="664">
        <v>0.5</v>
      </c>
      <c r="DX35" s="693"/>
      <c r="DY35" s="693"/>
      <c r="DZ35" s="693"/>
      <c r="EA35" s="693"/>
      <c r="EB35" s="693"/>
      <c r="EC35" s="694"/>
    </row>
    <row r="36" spans="2:133" ht="11.25" customHeight="1">
      <c r="B36" s="656" t="s">
        <v>323</v>
      </c>
      <c r="C36" s="657"/>
      <c r="D36" s="657"/>
      <c r="E36" s="657"/>
      <c r="F36" s="657"/>
      <c r="G36" s="657"/>
      <c r="H36" s="657"/>
      <c r="I36" s="657"/>
      <c r="J36" s="657"/>
      <c r="K36" s="657"/>
      <c r="L36" s="657"/>
      <c r="M36" s="657"/>
      <c r="N36" s="657"/>
      <c r="O36" s="657"/>
      <c r="P36" s="657"/>
      <c r="Q36" s="658"/>
      <c r="R36" s="659" t="s">
        <v>235</v>
      </c>
      <c r="S36" s="660"/>
      <c r="T36" s="660"/>
      <c r="U36" s="660"/>
      <c r="V36" s="660"/>
      <c r="W36" s="660"/>
      <c r="X36" s="660"/>
      <c r="Y36" s="661"/>
      <c r="Z36" s="662" t="s">
        <v>235</v>
      </c>
      <c r="AA36" s="662"/>
      <c r="AB36" s="662"/>
      <c r="AC36" s="662"/>
      <c r="AD36" s="663" t="s">
        <v>235</v>
      </c>
      <c r="AE36" s="663"/>
      <c r="AF36" s="663"/>
      <c r="AG36" s="663"/>
      <c r="AH36" s="663"/>
      <c r="AI36" s="663"/>
      <c r="AJ36" s="663"/>
      <c r="AK36" s="663"/>
      <c r="AL36" s="664" t="s">
        <v>130</v>
      </c>
      <c r="AM36" s="665"/>
      <c r="AN36" s="665"/>
      <c r="AO36" s="666"/>
      <c r="AQ36" s="736" t="s">
        <v>324</v>
      </c>
      <c r="AR36" s="737"/>
      <c r="AS36" s="737"/>
      <c r="AT36" s="737"/>
      <c r="AU36" s="737"/>
      <c r="AV36" s="737"/>
      <c r="AW36" s="737"/>
      <c r="AX36" s="737"/>
      <c r="AY36" s="738"/>
      <c r="AZ36" s="659">
        <v>8702112</v>
      </c>
      <c r="BA36" s="660"/>
      <c r="BB36" s="660"/>
      <c r="BC36" s="660"/>
      <c r="BD36" s="695"/>
      <c r="BE36" s="695"/>
      <c r="BF36" s="718"/>
      <c r="BG36" s="674" t="s">
        <v>325</v>
      </c>
      <c r="BH36" s="675"/>
      <c r="BI36" s="675"/>
      <c r="BJ36" s="675"/>
      <c r="BK36" s="675"/>
      <c r="BL36" s="675"/>
      <c r="BM36" s="675"/>
      <c r="BN36" s="675"/>
      <c r="BO36" s="675"/>
      <c r="BP36" s="675"/>
      <c r="BQ36" s="675"/>
      <c r="BR36" s="675"/>
      <c r="BS36" s="675"/>
      <c r="BT36" s="675"/>
      <c r="BU36" s="676"/>
      <c r="BV36" s="659">
        <v>-179516</v>
      </c>
      <c r="BW36" s="660"/>
      <c r="BX36" s="660"/>
      <c r="BY36" s="660"/>
      <c r="BZ36" s="660"/>
      <c r="CA36" s="660"/>
      <c r="CB36" s="669"/>
      <c r="CD36" s="674" t="s">
        <v>326</v>
      </c>
      <c r="CE36" s="675"/>
      <c r="CF36" s="675"/>
      <c r="CG36" s="675"/>
      <c r="CH36" s="675"/>
      <c r="CI36" s="675"/>
      <c r="CJ36" s="675"/>
      <c r="CK36" s="675"/>
      <c r="CL36" s="675"/>
      <c r="CM36" s="675"/>
      <c r="CN36" s="675"/>
      <c r="CO36" s="675"/>
      <c r="CP36" s="675"/>
      <c r="CQ36" s="676"/>
      <c r="CR36" s="659">
        <v>25288537</v>
      </c>
      <c r="CS36" s="660"/>
      <c r="CT36" s="660"/>
      <c r="CU36" s="660"/>
      <c r="CV36" s="660"/>
      <c r="CW36" s="660"/>
      <c r="CX36" s="660"/>
      <c r="CY36" s="661"/>
      <c r="CZ36" s="664">
        <v>6.4</v>
      </c>
      <c r="DA36" s="693"/>
      <c r="DB36" s="693"/>
      <c r="DC36" s="697"/>
      <c r="DD36" s="668">
        <v>22227549</v>
      </c>
      <c r="DE36" s="660"/>
      <c r="DF36" s="660"/>
      <c r="DG36" s="660"/>
      <c r="DH36" s="660"/>
      <c r="DI36" s="660"/>
      <c r="DJ36" s="660"/>
      <c r="DK36" s="661"/>
      <c r="DL36" s="668">
        <v>16022761</v>
      </c>
      <c r="DM36" s="660"/>
      <c r="DN36" s="660"/>
      <c r="DO36" s="660"/>
      <c r="DP36" s="660"/>
      <c r="DQ36" s="660"/>
      <c r="DR36" s="660"/>
      <c r="DS36" s="660"/>
      <c r="DT36" s="660"/>
      <c r="DU36" s="660"/>
      <c r="DV36" s="661"/>
      <c r="DW36" s="664">
        <v>7.2</v>
      </c>
      <c r="DX36" s="693"/>
      <c r="DY36" s="693"/>
      <c r="DZ36" s="693"/>
      <c r="EA36" s="693"/>
      <c r="EB36" s="693"/>
      <c r="EC36" s="694"/>
    </row>
    <row r="37" spans="2:133" ht="11.25" customHeight="1">
      <c r="B37" s="656" t="s">
        <v>327</v>
      </c>
      <c r="C37" s="657"/>
      <c r="D37" s="657"/>
      <c r="E37" s="657"/>
      <c r="F37" s="657"/>
      <c r="G37" s="657"/>
      <c r="H37" s="657"/>
      <c r="I37" s="657"/>
      <c r="J37" s="657"/>
      <c r="K37" s="657"/>
      <c r="L37" s="657"/>
      <c r="M37" s="657"/>
      <c r="N37" s="657"/>
      <c r="O37" s="657"/>
      <c r="P37" s="657"/>
      <c r="Q37" s="658"/>
      <c r="R37" s="659">
        <v>26054100</v>
      </c>
      <c r="S37" s="660"/>
      <c r="T37" s="660"/>
      <c r="U37" s="660"/>
      <c r="V37" s="660"/>
      <c r="W37" s="660"/>
      <c r="X37" s="660"/>
      <c r="Y37" s="661"/>
      <c r="Z37" s="662">
        <v>6.5</v>
      </c>
      <c r="AA37" s="662"/>
      <c r="AB37" s="662"/>
      <c r="AC37" s="662"/>
      <c r="AD37" s="663" t="s">
        <v>235</v>
      </c>
      <c r="AE37" s="663"/>
      <c r="AF37" s="663"/>
      <c r="AG37" s="663"/>
      <c r="AH37" s="663"/>
      <c r="AI37" s="663"/>
      <c r="AJ37" s="663"/>
      <c r="AK37" s="663"/>
      <c r="AL37" s="664" t="s">
        <v>235</v>
      </c>
      <c r="AM37" s="665"/>
      <c r="AN37" s="665"/>
      <c r="AO37" s="666"/>
      <c r="AQ37" s="736" t="s">
        <v>328</v>
      </c>
      <c r="AR37" s="737"/>
      <c r="AS37" s="737"/>
      <c r="AT37" s="737"/>
      <c r="AU37" s="737"/>
      <c r="AV37" s="737"/>
      <c r="AW37" s="737"/>
      <c r="AX37" s="737"/>
      <c r="AY37" s="738"/>
      <c r="AZ37" s="659">
        <v>135521</v>
      </c>
      <c r="BA37" s="660"/>
      <c r="BB37" s="660"/>
      <c r="BC37" s="660"/>
      <c r="BD37" s="695"/>
      <c r="BE37" s="695"/>
      <c r="BF37" s="718"/>
      <c r="BG37" s="674" t="s">
        <v>329</v>
      </c>
      <c r="BH37" s="675"/>
      <c r="BI37" s="675"/>
      <c r="BJ37" s="675"/>
      <c r="BK37" s="675"/>
      <c r="BL37" s="675"/>
      <c r="BM37" s="675"/>
      <c r="BN37" s="675"/>
      <c r="BO37" s="675"/>
      <c r="BP37" s="675"/>
      <c r="BQ37" s="675"/>
      <c r="BR37" s="675"/>
      <c r="BS37" s="675"/>
      <c r="BT37" s="675"/>
      <c r="BU37" s="676"/>
      <c r="BV37" s="659">
        <v>120085</v>
      </c>
      <c r="BW37" s="660"/>
      <c r="BX37" s="660"/>
      <c r="BY37" s="660"/>
      <c r="BZ37" s="660"/>
      <c r="CA37" s="660"/>
      <c r="CB37" s="669"/>
      <c r="CD37" s="674" t="s">
        <v>330</v>
      </c>
      <c r="CE37" s="675"/>
      <c r="CF37" s="675"/>
      <c r="CG37" s="675"/>
      <c r="CH37" s="675"/>
      <c r="CI37" s="675"/>
      <c r="CJ37" s="675"/>
      <c r="CK37" s="675"/>
      <c r="CL37" s="675"/>
      <c r="CM37" s="675"/>
      <c r="CN37" s="675"/>
      <c r="CO37" s="675"/>
      <c r="CP37" s="675"/>
      <c r="CQ37" s="676"/>
      <c r="CR37" s="659">
        <v>15997</v>
      </c>
      <c r="CS37" s="695"/>
      <c r="CT37" s="695"/>
      <c r="CU37" s="695"/>
      <c r="CV37" s="695"/>
      <c r="CW37" s="695"/>
      <c r="CX37" s="695"/>
      <c r="CY37" s="696"/>
      <c r="CZ37" s="664">
        <v>0</v>
      </c>
      <c r="DA37" s="693"/>
      <c r="DB37" s="693"/>
      <c r="DC37" s="697"/>
      <c r="DD37" s="668">
        <v>15997</v>
      </c>
      <c r="DE37" s="695"/>
      <c r="DF37" s="695"/>
      <c r="DG37" s="695"/>
      <c r="DH37" s="695"/>
      <c r="DI37" s="695"/>
      <c r="DJ37" s="695"/>
      <c r="DK37" s="696"/>
      <c r="DL37" s="668">
        <v>15997</v>
      </c>
      <c r="DM37" s="695"/>
      <c r="DN37" s="695"/>
      <c r="DO37" s="695"/>
      <c r="DP37" s="695"/>
      <c r="DQ37" s="695"/>
      <c r="DR37" s="695"/>
      <c r="DS37" s="695"/>
      <c r="DT37" s="695"/>
      <c r="DU37" s="695"/>
      <c r="DV37" s="696"/>
      <c r="DW37" s="664">
        <v>0</v>
      </c>
      <c r="DX37" s="693"/>
      <c r="DY37" s="693"/>
      <c r="DZ37" s="693"/>
      <c r="EA37" s="693"/>
      <c r="EB37" s="693"/>
      <c r="EC37" s="694"/>
    </row>
    <row r="38" spans="2:133" ht="11.25" customHeight="1">
      <c r="B38" s="704" t="s">
        <v>331</v>
      </c>
      <c r="C38" s="705"/>
      <c r="D38" s="705"/>
      <c r="E38" s="705"/>
      <c r="F38" s="705"/>
      <c r="G38" s="705"/>
      <c r="H38" s="705"/>
      <c r="I38" s="705"/>
      <c r="J38" s="705"/>
      <c r="K38" s="705"/>
      <c r="L38" s="705"/>
      <c r="M38" s="705"/>
      <c r="N38" s="705"/>
      <c r="O38" s="705"/>
      <c r="P38" s="705"/>
      <c r="Q38" s="706"/>
      <c r="R38" s="739">
        <v>401827515</v>
      </c>
      <c r="S38" s="740"/>
      <c r="T38" s="740"/>
      <c r="U38" s="740"/>
      <c r="V38" s="740"/>
      <c r="W38" s="740"/>
      <c r="X38" s="740"/>
      <c r="Y38" s="741"/>
      <c r="Z38" s="742">
        <v>100</v>
      </c>
      <c r="AA38" s="742"/>
      <c r="AB38" s="742"/>
      <c r="AC38" s="742"/>
      <c r="AD38" s="743">
        <v>196414944</v>
      </c>
      <c r="AE38" s="743"/>
      <c r="AF38" s="743"/>
      <c r="AG38" s="743"/>
      <c r="AH38" s="743"/>
      <c r="AI38" s="743"/>
      <c r="AJ38" s="743"/>
      <c r="AK38" s="743"/>
      <c r="AL38" s="744">
        <v>100</v>
      </c>
      <c r="AM38" s="730"/>
      <c r="AN38" s="730"/>
      <c r="AO38" s="745"/>
      <c r="AQ38" s="736" t="s">
        <v>332</v>
      </c>
      <c r="AR38" s="737"/>
      <c r="AS38" s="737"/>
      <c r="AT38" s="737"/>
      <c r="AU38" s="737"/>
      <c r="AV38" s="737"/>
      <c r="AW38" s="737"/>
      <c r="AX38" s="737"/>
      <c r="AY38" s="738"/>
      <c r="AZ38" s="659">
        <v>26521</v>
      </c>
      <c r="BA38" s="660"/>
      <c r="BB38" s="660"/>
      <c r="BC38" s="660"/>
      <c r="BD38" s="695"/>
      <c r="BE38" s="695"/>
      <c r="BF38" s="718"/>
      <c r="BG38" s="674" t="s">
        <v>333</v>
      </c>
      <c r="BH38" s="675"/>
      <c r="BI38" s="675"/>
      <c r="BJ38" s="675"/>
      <c r="BK38" s="675"/>
      <c r="BL38" s="675"/>
      <c r="BM38" s="675"/>
      <c r="BN38" s="675"/>
      <c r="BO38" s="675"/>
      <c r="BP38" s="675"/>
      <c r="BQ38" s="675"/>
      <c r="BR38" s="675"/>
      <c r="BS38" s="675"/>
      <c r="BT38" s="675"/>
      <c r="BU38" s="676"/>
      <c r="BV38" s="659">
        <v>191206</v>
      </c>
      <c r="BW38" s="660"/>
      <c r="BX38" s="660"/>
      <c r="BY38" s="660"/>
      <c r="BZ38" s="660"/>
      <c r="CA38" s="660"/>
      <c r="CB38" s="669"/>
      <c r="CD38" s="674" t="s">
        <v>334</v>
      </c>
      <c r="CE38" s="675"/>
      <c r="CF38" s="675"/>
      <c r="CG38" s="675"/>
      <c r="CH38" s="675"/>
      <c r="CI38" s="675"/>
      <c r="CJ38" s="675"/>
      <c r="CK38" s="675"/>
      <c r="CL38" s="675"/>
      <c r="CM38" s="675"/>
      <c r="CN38" s="675"/>
      <c r="CO38" s="675"/>
      <c r="CP38" s="675"/>
      <c r="CQ38" s="676"/>
      <c r="CR38" s="659">
        <v>30667493</v>
      </c>
      <c r="CS38" s="660"/>
      <c r="CT38" s="660"/>
      <c r="CU38" s="660"/>
      <c r="CV38" s="660"/>
      <c r="CW38" s="660"/>
      <c r="CX38" s="660"/>
      <c r="CY38" s="661"/>
      <c r="CZ38" s="664">
        <v>7.7</v>
      </c>
      <c r="DA38" s="693"/>
      <c r="DB38" s="693"/>
      <c r="DC38" s="697"/>
      <c r="DD38" s="668">
        <v>24744774</v>
      </c>
      <c r="DE38" s="660"/>
      <c r="DF38" s="660"/>
      <c r="DG38" s="660"/>
      <c r="DH38" s="660"/>
      <c r="DI38" s="660"/>
      <c r="DJ38" s="660"/>
      <c r="DK38" s="661"/>
      <c r="DL38" s="668">
        <v>24088187</v>
      </c>
      <c r="DM38" s="660"/>
      <c r="DN38" s="660"/>
      <c r="DO38" s="660"/>
      <c r="DP38" s="660"/>
      <c r="DQ38" s="660"/>
      <c r="DR38" s="660"/>
      <c r="DS38" s="660"/>
      <c r="DT38" s="660"/>
      <c r="DU38" s="660"/>
      <c r="DV38" s="661"/>
      <c r="DW38" s="664">
        <v>10.8</v>
      </c>
      <c r="DX38" s="693"/>
      <c r="DY38" s="693"/>
      <c r="DZ38" s="693"/>
      <c r="EA38" s="693"/>
      <c r="EB38" s="693"/>
      <c r="EC38" s="694"/>
    </row>
    <row r="39" spans="2:133" ht="11.25" customHeight="1">
      <c r="AQ39" s="736" t="s">
        <v>335</v>
      </c>
      <c r="AR39" s="737"/>
      <c r="AS39" s="737"/>
      <c r="AT39" s="737"/>
      <c r="AU39" s="737"/>
      <c r="AV39" s="737"/>
      <c r="AW39" s="737"/>
      <c r="AX39" s="737"/>
      <c r="AY39" s="738"/>
      <c r="AZ39" s="659" t="s">
        <v>235</v>
      </c>
      <c r="BA39" s="660"/>
      <c r="BB39" s="660"/>
      <c r="BC39" s="660"/>
      <c r="BD39" s="695"/>
      <c r="BE39" s="695"/>
      <c r="BF39" s="718"/>
      <c r="BG39" s="750" t="s">
        <v>336</v>
      </c>
      <c r="BH39" s="751"/>
      <c r="BI39" s="751"/>
      <c r="BJ39" s="751"/>
      <c r="BK39" s="751"/>
      <c r="BL39" s="215"/>
      <c r="BM39" s="675" t="s">
        <v>337</v>
      </c>
      <c r="BN39" s="675"/>
      <c r="BO39" s="675"/>
      <c r="BP39" s="675"/>
      <c r="BQ39" s="675"/>
      <c r="BR39" s="675"/>
      <c r="BS39" s="675"/>
      <c r="BT39" s="675"/>
      <c r="BU39" s="676"/>
      <c r="BV39" s="659">
        <v>89</v>
      </c>
      <c r="BW39" s="660"/>
      <c r="BX39" s="660"/>
      <c r="BY39" s="660"/>
      <c r="BZ39" s="660"/>
      <c r="CA39" s="660"/>
      <c r="CB39" s="669"/>
      <c r="CD39" s="674" t="s">
        <v>338</v>
      </c>
      <c r="CE39" s="675"/>
      <c r="CF39" s="675"/>
      <c r="CG39" s="675"/>
      <c r="CH39" s="675"/>
      <c r="CI39" s="675"/>
      <c r="CJ39" s="675"/>
      <c r="CK39" s="675"/>
      <c r="CL39" s="675"/>
      <c r="CM39" s="675"/>
      <c r="CN39" s="675"/>
      <c r="CO39" s="675"/>
      <c r="CP39" s="675"/>
      <c r="CQ39" s="676"/>
      <c r="CR39" s="659">
        <v>3305566</v>
      </c>
      <c r="CS39" s="695"/>
      <c r="CT39" s="695"/>
      <c r="CU39" s="695"/>
      <c r="CV39" s="695"/>
      <c r="CW39" s="695"/>
      <c r="CX39" s="695"/>
      <c r="CY39" s="696"/>
      <c r="CZ39" s="664">
        <v>0.8</v>
      </c>
      <c r="DA39" s="693"/>
      <c r="DB39" s="693"/>
      <c r="DC39" s="697"/>
      <c r="DD39" s="668">
        <v>2709784</v>
      </c>
      <c r="DE39" s="695"/>
      <c r="DF39" s="695"/>
      <c r="DG39" s="695"/>
      <c r="DH39" s="695"/>
      <c r="DI39" s="695"/>
      <c r="DJ39" s="695"/>
      <c r="DK39" s="696"/>
      <c r="DL39" s="668" t="s">
        <v>235</v>
      </c>
      <c r="DM39" s="695"/>
      <c r="DN39" s="695"/>
      <c r="DO39" s="695"/>
      <c r="DP39" s="695"/>
      <c r="DQ39" s="695"/>
      <c r="DR39" s="695"/>
      <c r="DS39" s="695"/>
      <c r="DT39" s="695"/>
      <c r="DU39" s="695"/>
      <c r="DV39" s="696"/>
      <c r="DW39" s="664" t="s">
        <v>130</v>
      </c>
      <c r="DX39" s="693"/>
      <c r="DY39" s="693"/>
      <c r="DZ39" s="693"/>
      <c r="EA39" s="693"/>
      <c r="EB39" s="693"/>
      <c r="EC39" s="694"/>
    </row>
    <row r="40" spans="2:133" ht="11.25" customHeight="1">
      <c r="AQ40" s="736" t="s">
        <v>339</v>
      </c>
      <c r="AR40" s="737"/>
      <c r="AS40" s="737"/>
      <c r="AT40" s="737"/>
      <c r="AU40" s="737"/>
      <c r="AV40" s="737"/>
      <c r="AW40" s="737"/>
      <c r="AX40" s="737"/>
      <c r="AY40" s="738"/>
      <c r="AZ40" s="659">
        <v>8763719</v>
      </c>
      <c r="BA40" s="660"/>
      <c r="BB40" s="660"/>
      <c r="BC40" s="660"/>
      <c r="BD40" s="695"/>
      <c r="BE40" s="695"/>
      <c r="BF40" s="718"/>
      <c r="BG40" s="750"/>
      <c r="BH40" s="751"/>
      <c r="BI40" s="751"/>
      <c r="BJ40" s="751"/>
      <c r="BK40" s="751"/>
      <c r="BL40" s="215"/>
      <c r="BM40" s="675" t="s">
        <v>340</v>
      </c>
      <c r="BN40" s="675"/>
      <c r="BO40" s="675"/>
      <c r="BP40" s="675"/>
      <c r="BQ40" s="675"/>
      <c r="BR40" s="675"/>
      <c r="BS40" s="675"/>
      <c r="BT40" s="675"/>
      <c r="BU40" s="676"/>
      <c r="BV40" s="659">
        <v>118</v>
      </c>
      <c r="BW40" s="660"/>
      <c r="BX40" s="660"/>
      <c r="BY40" s="660"/>
      <c r="BZ40" s="660"/>
      <c r="CA40" s="660"/>
      <c r="CB40" s="669"/>
      <c r="CD40" s="674" t="s">
        <v>341</v>
      </c>
      <c r="CE40" s="675"/>
      <c r="CF40" s="675"/>
      <c r="CG40" s="675"/>
      <c r="CH40" s="675"/>
      <c r="CI40" s="675"/>
      <c r="CJ40" s="675"/>
      <c r="CK40" s="675"/>
      <c r="CL40" s="675"/>
      <c r="CM40" s="675"/>
      <c r="CN40" s="675"/>
      <c r="CO40" s="675"/>
      <c r="CP40" s="675"/>
      <c r="CQ40" s="676"/>
      <c r="CR40" s="659">
        <v>2402594</v>
      </c>
      <c r="CS40" s="660"/>
      <c r="CT40" s="660"/>
      <c r="CU40" s="660"/>
      <c r="CV40" s="660"/>
      <c r="CW40" s="660"/>
      <c r="CX40" s="660"/>
      <c r="CY40" s="661"/>
      <c r="CZ40" s="664">
        <v>0.6</v>
      </c>
      <c r="DA40" s="693"/>
      <c r="DB40" s="693"/>
      <c r="DC40" s="697"/>
      <c r="DD40" s="668">
        <v>64800</v>
      </c>
      <c r="DE40" s="660"/>
      <c r="DF40" s="660"/>
      <c r="DG40" s="660"/>
      <c r="DH40" s="660"/>
      <c r="DI40" s="660"/>
      <c r="DJ40" s="660"/>
      <c r="DK40" s="661"/>
      <c r="DL40" s="668" t="s">
        <v>235</v>
      </c>
      <c r="DM40" s="660"/>
      <c r="DN40" s="660"/>
      <c r="DO40" s="660"/>
      <c r="DP40" s="660"/>
      <c r="DQ40" s="660"/>
      <c r="DR40" s="660"/>
      <c r="DS40" s="660"/>
      <c r="DT40" s="660"/>
      <c r="DU40" s="660"/>
      <c r="DV40" s="661"/>
      <c r="DW40" s="664" t="s">
        <v>239</v>
      </c>
      <c r="DX40" s="693"/>
      <c r="DY40" s="693"/>
      <c r="DZ40" s="693"/>
      <c r="EA40" s="693"/>
      <c r="EB40" s="693"/>
      <c r="EC40" s="694"/>
    </row>
    <row r="41" spans="2:133" ht="11.25" customHeight="1">
      <c r="AQ41" s="746" t="s">
        <v>332</v>
      </c>
      <c r="AR41" s="747"/>
      <c r="AS41" s="747"/>
      <c r="AT41" s="747"/>
      <c r="AU41" s="747"/>
      <c r="AV41" s="747"/>
      <c r="AW41" s="747"/>
      <c r="AX41" s="747"/>
      <c r="AY41" s="748"/>
      <c r="AZ41" s="739">
        <v>21877253</v>
      </c>
      <c r="BA41" s="740"/>
      <c r="BB41" s="740"/>
      <c r="BC41" s="740"/>
      <c r="BD41" s="729"/>
      <c r="BE41" s="729"/>
      <c r="BF41" s="731"/>
      <c r="BG41" s="752"/>
      <c r="BH41" s="753"/>
      <c r="BI41" s="753"/>
      <c r="BJ41" s="753"/>
      <c r="BK41" s="753"/>
      <c r="BL41" s="216"/>
      <c r="BM41" s="684" t="s">
        <v>342</v>
      </c>
      <c r="BN41" s="684"/>
      <c r="BO41" s="684"/>
      <c r="BP41" s="684"/>
      <c r="BQ41" s="684"/>
      <c r="BR41" s="684"/>
      <c r="BS41" s="684"/>
      <c r="BT41" s="684"/>
      <c r="BU41" s="685"/>
      <c r="BV41" s="739">
        <v>342</v>
      </c>
      <c r="BW41" s="740"/>
      <c r="BX41" s="740"/>
      <c r="BY41" s="740"/>
      <c r="BZ41" s="740"/>
      <c r="CA41" s="740"/>
      <c r="CB41" s="749"/>
      <c r="CD41" s="674" t="s">
        <v>343</v>
      </c>
      <c r="CE41" s="675"/>
      <c r="CF41" s="675"/>
      <c r="CG41" s="675"/>
      <c r="CH41" s="675"/>
      <c r="CI41" s="675"/>
      <c r="CJ41" s="675"/>
      <c r="CK41" s="675"/>
      <c r="CL41" s="675"/>
      <c r="CM41" s="675"/>
      <c r="CN41" s="675"/>
      <c r="CO41" s="675"/>
      <c r="CP41" s="675"/>
      <c r="CQ41" s="676"/>
      <c r="CR41" s="659" t="s">
        <v>130</v>
      </c>
      <c r="CS41" s="695"/>
      <c r="CT41" s="695"/>
      <c r="CU41" s="695"/>
      <c r="CV41" s="695"/>
      <c r="CW41" s="695"/>
      <c r="CX41" s="695"/>
      <c r="CY41" s="696"/>
      <c r="CZ41" s="664" t="s">
        <v>130</v>
      </c>
      <c r="DA41" s="693"/>
      <c r="DB41" s="693"/>
      <c r="DC41" s="697"/>
      <c r="DD41" s="668" t="s">
        <v>235</v>
      </c>
      <c r="DE41" s="695"/>
      <c r="DF41" s="695"/>
      <c r="DG41" s="695"/>
      <c r="DH41" s="695"/>
      <c r="DI41" s="695"/>
      <c r="DJ41" s="695"/>
      <c r="DK41" s="696"/>
      <c r="DL41" s="754"/>
      <c r="DM41" s="755"/>
      <c r="DN41" s="755"/>
      <c r="DO41" s="755"/>
      <c r="DP41" s="755"/>
      <c r="DQ41" s="755"/>
      <c r="DR41" s="755"/>
      <c r="DS41" s="755"/>
      <c r="DT41" s="755"/>
      <c r="DU41" s="755"/>
      <c r="DV41" s="756"/>
      <c r="DW41" s="757"/>
      <c r="DX41" s="758"/>
      <c r="DY41" s="758"/>
      <c r="DZ41" s="758"/>
      <c r="EA41" s="758"/>
      <c r="EB41" s="758"/>
      <c r="EC41" s="759"/>
    </row>
    <row r="42" spans="2:133" ht="11.25" customHeight="1">
      <c r="B42" s="209" t="s">
        <v>344</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56" t="s">
        <v>345</v>
      </c>
      <c r="CE42" s="657"/>
      <c r="CF42" s="657"/>
      <c r="CG42" s="657"/>
      <c r="CH42" s="657"/>
      <c r="CI42" s="657"/>
      <c r="CJ42" s="657"/>
      <c r="CK42" s="657"/>
      <c r="CL42" s="657"/>
      <c r="CM42" s="657"/>
      <c r="CN42" s="657"/>
      <c r="CO42" s="657"/>
      <c r="CP42" s="657"/>
      <c r="CQ42" s="658"/>
      <c r="CR42" s="659">
        <v>47029660</v>
      </c>
      <c r="CS42" s="660"/>
      <c r="CT42" s="660"/>
      <c r="CU42" s="660"/>
      <c r="CV42" s="660"/>
      <c r="CW42" s="660"/>
      <c r="CX42" s="660"/>
      <c r="CY42" s="661"/>
      <c r="CZ42" s="664">
        <v>11.8</v>
      </c>
      <c r="DA42" s="665"/>
      <c r="DB42" s="665"/>
      <c r="DC42" s="760"/>
      <c r="DD42" s="668">
        <v>7784286</v>
      </c>
      <c r="DE42" s="660"/>
      <c r="DF42" s="660"/>
      <c r="DG42" s="660"/>
      <c r="DH42" s="660"/>
      <c r="DI42" s="660"/>
      <c r="DJ42" s="660"/>
      <c r="DK42" s="661"/>
      <c r="DL42" s="754"/>
      <c r="DM42" s="755"/>
      <c r="DN42" s="755"/>
      <c r="DO42" s="755"/>
      <c r="DP42" s="755"/>
      <c r="DQ42" s="755"/>
      <c r="DR42" s="755"/>
      <c r="DS42" s="755"/>
      <c r="DT42" s="755"/>
      <c r="DU42" s="755"/>
      <c r="DV42" s="756"/>
      <c r="DW42" s="757"/>
      <c r="DX42" s="758"/>
      <c r="DY42" s="758"/>
      <c r="DZ42" s="758"/>
      <c r="EA42" s="758"/>
      <c r="EB42" s="758"/>
      <c r="EC42" s="759"/>
    </row>
    <row r="43" spans="2:133" ht="11.25" customHeight="1">
      <c r="B43" s="219" t="s">
        <v>346</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56" t="s">
        <v>347</v>
      </c>
      <c r="CE43" s="657"/>
      <c r="CF43" s="657"/>
      <c r="CG43" s="657"/>
      <c r="CH43" s="657"/>
      <c r="CI43" s="657"/>
      <c r="CJ43" s="657"/>
      <c r="CK43" s="657"/>
      <c r="CL43" s="657"/>
      <c r="CM43" s="657"/>
      <c r="CN43" s="657"/>
      <c r="CO43" s="657"/>
      <c r="CP43" s="657"/>
      <c r="CQ43" s="658"/>
      <c r="CR43" s="659">
        <v>1283534</v>
      </c>
      <c r="CS43" s="695"/>
      <c r="CT43" s="695"/>
      <c r="CU43" s="695"/>
      <c r="CV43" s="695"/>
      <c r="CW43" s="695"/>
      <c r="CX43" s="695"/>
      <c r="CY43" s="696"/>
      <c r="CZ43" s="664">
        <v>0.3</v>
      </c>
      <c r="DA43" s="693"/>
      <c r="DB43" s="693"/>
      <c r="DC43" s="697"/>
      <c r="DD43" s="668">
        <v>1236453</v>
      </c>
      <c r="DE43" s="695"/>
      <c r="DF43" s="695"/>
      <c r="DG43" s="695"/>
      <c r="DH43" s="695"/>
      <c r="DI43" s="695"/>
      <c r="DJ43" s="695"/>
      <c r="DK43" s="696"/>
      <c r="DL43" s="754"/>
      <c r="DM43" s="755"/>
      <c r="DN43" s="755"/>
      <c r="DO43" s="755"/>
      <c r="DP43" s="755"/>
      <c r="DQ43" s="755"/>
      <c r="DR43" s="755"/>
      <c r="DS43" s="755"/>
      <c r="DT43" s="755"/>
      <c r="DU43" s="755"/>
      <c r="DV43" s="756"/>
      <c r="DW43" s="757"/>
      <c r="DX43" s="758"/>
      <c r="DY43" s="758"/>
      <c r="DZ43" s="758"/>
      <c r="EA43" s="758"/>
      <c r="EB43" s="758"/>
      <c r="EC43" s="759"/>
    </row>
    <row r="44" spans="2:133" ht="11.25" customHeight="1">
      <c r="B44" s="220" t="s">
        <v>348</v>
      </c>
      <c r="CD44" s="771" t="s">
        <v>300</v>
      </c>
      <c r="CE44" s="772"/>
      <c r="CF44" s="656" t="s">
        <v>349</v>
      </c>
      <c r="CG44" s="657"/>
      <c r="CH44" s="657"/>
      <c r="CI44" s="657"/>
      <c r="CJ44" s="657"/>
      <c r="CK44" s="657"/>
      <c r="CL44" s="657"/>
      <c r="CM44" s="657"/>
      <c r="CN44" s="657"/>
      <c r="CO44" s="657"/>
      <c r="CP44" s="657"/>
      <c r="CQ44" s="658"/>
      <c r="CR44" s="659">
        <v>46923183</v>
      </c>
      <c r="CS44" s="660"/>
      <c r="CT44" s="660"/>
      <c r="CU44" s="660"/>
      <c r="CV44" s="660"/>
      <c r="CW44" s="660"/>
      <c r="CX44" s="660"/>
      <c r="CY44" s="661"/>
      <c r="CZ44" s="664">
        <v>11.8</v>
      </c>
      <c r="DA44" s="665"/>
      <c r="DB44" s="665"/>
      <c r="DC44" s="760"/>
      <c r="DD44" s="668">
        <v>7677809</v>
      </c>
      <c r="DE44" s="660"/>
      <c r="DF44" s="660"/>
      <c r="DG44" s="660"/>
      <c r="DH44" s="660"/>
      <c r="DI44" s="660"/>
      <c r="DJ44" s="660"/>
      <c r="DK44" s="661"/>
      <c r="DL44" s="754"/>
      <c r="DM44" s="755"/>
      <c r="DN44" s="755"/>
      <c r="DO44" s="755"/>
      <c r="DP44" s="755"/>
      <c r="DQ44" s="755"/>
      <c r="DR44" s="755"/>
      <c r="DS44" s="755"/>
      <c r="DT44" s="755"/>
      <c r="DU44" s="755"/>
      <c r="DV44" s="756"/>
      <c r="DW44" s="757"/>
      <c r="DX44" s="758"/>
      <c r="DY44" s="758"/>
      <c r="DZ44" s="758"/>
      <c r="EA44" s="758"/>
      <c r="EB44" s="758"/>
      <c r="EC44" s="759"/>
    </row>
    <row r="45" spans="2:133" ht="11.25" customHeight="1">
      <c r="CD45" s="773"/>
      <c r="CE45" s="774"/>
      <c r="CF45" s="656" t="s">
        <v>350</v>
      </c>
      <c r="CG45" s="657"/>
      <c r="CH45" s="657"/>
      <c r="CI45" s="657"/>
      <c r="CJ45" s="657"/>
      <c r="CK45" s="657"/>
      <c r="CL45" s="657"/>
      <c r="CM45" s="657"/>
      <c r="CN45" s="657"/>
      <c r="CO45" s="657"/>
      <c r="CP45" s="657"/>
      <c r="CQ45" s="658"/>
      <c r="CR45" s="659">
        <v>25458869</v>
      </c>
      <c r="CS45" s="695"/>
      <c r="CT45" s="695"/>
      <c r="CU45" s="695"/>
      <c r="CV45" s="695"/>
      <c r="CW45" s="695"/>
      <c r="CX45" s="695"/>
      <c r="CY45" s="696"/>
      <c r="CZ45" s="664">
        <v>6.4</v>
      </c>
      <c r="DA45" s="693"/>
      <c r="DB45" s="693"/>
      <c r="DC45" s="697"/>
      <c r="DD45" s="668">
        <v>1097849</v>
      </c>
      <c r="DE45" s="695"/>
      <c r="DF45" s="695"/>
      <c r="DG45" s="695"/>
      <c r="DH45" s="695"/>
      <c r="DI45" s="695"/>
      <c r="DJ45" s="695"/>
      <c r="DK45" s="696"/>
      <c r="DL45" s="754"/>
      <c r="DM45" s="755"/>
      <c r="DN45" s="755"/>
      <c r="DO45" s="755"/>
      <c r="DP45" s="755"/>
      <c r="DQ45" s="755"/>
      <c r="DR45" s="755"/>
      <c r="DS45" s="755"/>
      <c r="DT45" s="755"/>
      <c r="DU45" s="755"/>
      <c r="DV45" s="756"/>
      <c r="DW45" s="757"/>
      <c r="DX45" s="758"/>
      <c r="DY45" s="758"/>
      <c r="DZ45" s="758"/>
      <c r="EA45" s="758"/>
      <c r="EB45" s="758"/>
      <c r="EC45" s="759"/>
    </row>
    <row r="46" spans="2:133" ht="11.25" customHeight="1">
      <c r="CD46" s="773"/>
      <c r="CE46" s="774"/>
      <c r="CF46" s="656" t="s">
        <v>351</v>
      </c>
      <c r="CG46" s="657"/>
      <c r="CH46" s="657"/>
      <c r="CI46" s="657"/>
      <c r="CJ46" s="657"/>
      <c r="CK46" s="657"/>
      <c r="CL46" s="657"/>
      <c r="CM46" s="657"/>
      <c r="CN46" s="657"/>
      <c r="CO46" s="657"/>
      <c r="CP46" s="657"/>
      <c r="CQ46" s="658"/>
      <c r="CR46" s="659">
        <v>21445650</v>
      </c>
      <c r="CS46" s="660"/>
      <c r="CT46" s="660"/>
      <c r="CU46" s="660"/>
      <c r="CV46" s="660"/>
      <c r="CW46" s="660"/>
      <c r="CX46" s="660"/>
      <c r="CY46" s="661"/>
      <c r="CZ46" s="664">
        <v>5.4</v>
      </c>
      <c r="DA46" s="665"/>
      <c r="DB46" s="665"/>
      <c r="DC46" s="760"/>
      <c r="DD46" s="668">
        <v>6577996</v>
      </c>
      <c r="DE46" s="660"/>
      <c r="DF46" s="660"/>
      <c r="DG46" s="660"/>
      <c r="DH46" s="660"/>
      <c r="DI46" s="660"/>
      <c r="DJ46" s="660"/>
      <c r="DK46" s="661"/>
      <c r="DL46" s="754"/>
      <c r="DM46" s="755"/>
      <c r="DN46" s="755"/>
      <c r="DO46" s="755"/>
      <c r="DP46" s="755"/>
      <c r="DQ46" s="755"/>
      <c r="DR46" s="755"/>
      <c r="DS46" s="755"/>
      <c r="DT46" s="755"/>
      <c r="DU46" s="755"/>
      <c r="DV46" s="756"/>
      <c r="DW46" s="757"/>
      <c r="DX46" s="758"/>
      <c r="DY46" s="758"/>
      <c r="DZ46" s="758"/>
      <c r="EA46" s="758"/>
      <c r="EB46" s="758"/>
      <c r="EC46" s="759"/>
    </row>
    <row r="47" spans="2:133" ht="11.25" customHeight="1">
      <c r="CD47" s="773"/>
      <c r="CE47" s="774"/>
      <c r="CF47" s="656" t="s">
        <v>352</v>
      </c>
      <c r="CG47" s="657"/>
      <c r="CH47" s="657"/>
      <c r="CI47" s="657"/>
      <c r="CJ47" s="657"/>
      <c r="CK47" s="657"/>
      <c r="CL47" s="657"/>
      <c r="CM47" s="657"/>
      <c r="CN47" s="657"/>
      <c r="CO47" s="657"/>
      <c r="CP47" s="657"/>
      <c r="CQ47" s="658"/>
      <c r="CR47" s="659">
        <v>106477</v>
      </c>
      <c r="CS47" s="695"/>
      <c r="CT47" s="695"/>
      <c r="CU47" s="695"/>
      <c r="CV47" s="695"/>
      <c r="CW47" s="695"/>
      <c r="CX47" s="695"/>
      <c r="CY47" s="696"/>
      <c r="CZ47" s="664">
        <v>0</v>
      </c>
      <c r="DA47" s="693"/>
      <c r="DB47" s="693"/>
      <c r="DC47" s="697"/>
      <c r="DD47" s="668">
        <v>106477</v>
      </c>
      <c r="DE47" s="695"/>
      <c r="DF47" s="695"/>
      <c r="DG47" s="695"/>
      <c r="DH47" s="695"/>
      <c r="DI47" s="695"/>
      <c r="DJ47" s="695"/>
      <c r="DK47" s="696"/>
      <c r="DL47" s="754"/>
      <c r="DM47" s="755"/>
      <c r="DN47" s="755"/>
      <c r="DO47" s="755"/>
      <c r="DP47" s="755"/>
      <c r="DQ47" s="755"/>
      <c r="DR47" s="755"/>
      <c r="DS47" s="755"/>
      <c r="DT47" s="755"/>
      <c r="DU47" s="755"/>
      <c r="DV47" s="756"/>
      <c r="DW47" s="757"/>
      <c r="DX47" s="758"/>
      <c r="DY47" s="758"/>
      <c r="DZ47" s="758"/>
      <c r="EA47" s="758"/>
      <c r="EB47" s="758"/>
      <c r="EC47" s="759"/>
    </row>
    <row r="48" spans="2:133">
      <c r="CD48" s="775"/>
      <c r="CE48" s="776"/>
      <c r="CF48" s="656" t="s">
        <v>353</v>
      </c>
      <c r="CG48" s="657"/>
      <c r="CH48" s="657"/>
      <c r="CI48" s="657"/>
      <c r="CJ48" s="657"/>
      <c r="CK48" s="657"/>
      <c r="CL48" s="657"/>
      <c r="CM48" s="657"/>
      <c r="CN48" s="657"/>
      <c r="CO48" s="657"/>
      <c r="CP48" s="657"/>
      <c r="CQ48" s="658"/>
      <c r="CR48" s="659" t="s">
        <v>130</v>
      </c>
      <c r="CS48" s="660"/>
      <c r="CT48" s="660"/>
      <c r="CU48" s="660"/>
      <c r="CV48" s="660"/>
      <c r="CW48" s="660"/>
      <c r="CX48" s="660"/>
      <c r="CY48" s="661"/>
      <c r="CZ48" s="664" t="s">
        <v>130</v>
      </c>
      <c r="DA48" s="665"/>
      <c r="DB48" s="665"/>
      <c r="DC48" s="760"/>
      <c r="DD48" s="668" t="s">
        <v>235</v>
      </c>
      <c r="DE48" s="660"/>
      <c r="DF48" s="660"/>
      <c r="DG48" s="660"/>
      <c r="DH48" s="660"/>
      <c r="DI48" s="660"/>
      <c r="DJ48" s="660"/>
      <c r="DK48" s="661"/>
      <c r="DL48" s="754"/>
      <c r="DM48" s="755"/>
      <c r="DN48" s="755"/>
      <c r="DO48" s="755"/>
      <c r="DP48" s="755"/>
      <c r="DQ48" s="755"/>
      <c r="DR48" s="755"/>
      <c r="DS48" s="755"/>
      <c r="DT48" s="755"/>
      <c r="DU48" s="755"/>
      <c r="DV48" s="756"/>
      <c r="DW48" s="757"/>
      <c r="DX48" s="758"/>
      <c r="DY48" s="758"/>
      <c r="DZ48" s="758"/>
      <c r="EA48" s="758"/>
      <c r="EB48" s="758"/>
      <c r="EC48" s="759"/>
    </row>
    <row r="49" spans="82:133" ht="11.25" customHeight="1">
      <c r="CD49" s="704" t="s">
        <v>354</v>
      </c>
      <c r="CE49" s="705"/>
      <c r="CF49" s="705"/>
      <c r="CG49" s="705"/>
      <c r="CH49" s="705"/>
      <c r="CI49" s="705"/>
      <c r="CJ49" s="705"/>
      <c r="CK49" s="705"/>
      <c r="CL49" s="705"/>
      <c r="CM49" s="705"/>
      <c r="CN49" s="705"/>
      <c r="CO49" s="705"/>
      <c r="CP49" s="705"/>
      <c r="CQ49" s="706"/>
      <c r="CR49" s="739">
        <v>397393283</v>
      </c>
      <c r="CS49" s="729"/>
      <c r="CT49" s="729"/>
      <c r="CU49" s="729"/>
      <c r="CV49" s="729"/>
      <c r="CW49" s="729"/>
      <c r="CX49" s="729"/>
      <c r="CY49" s="761"/>
      <c r="CZ49" s="744">
        <v>100</v>
      </c>
      <c r="DA49" s="762"/>
      <c r="DB49" s="762"/>
      <c r="DC49" s="763"/>
      <c r="DD49" s="764">
        <v>238619608</v>
      </c>
      <c r="DE49" s="729"/>
      <c r="DF49" s="729"/>
      <c r="DG49" s="729"/>
      <c r="DH49" s="729"/>
      <c r="DI49" s="729"/>
      <c r="DJ49" s="729"/>
      <c r="DK49" s="761"/>
      <c r="DL49" s="765"/>
      <c r="DM49" s="766"/>
      <c r="DN49" s="766"/>
      <c r="DO49" s="766"/>
      <c r="DP49" s="766"/>
      <c r="DQ49" s="766"/>
      <c r="DR49" s="766"/>
      <c r="DS49" s="766"/>
      <c r="DT49" s="766"/>
      <c r="DU49" s="766"/>
      <c r="DV49" s="767"/>
      <c r="DW49" s="768"/>
      <c r="DX49" s="769"/>
      <c r="DY49" s="769"/>
      <c r="DZ49" s="769"/>
      <c r="EA49" s="769"/>
      <c r="EB49" s="769"/>
      <c r="EC49" s="770"/>
    </row>
    <row r="50" spans="82:133" hidden="1"/>
    <row r="51" spans="82:133" hidden="1"/>
    <row r="52" spans="82:133" hidden="1"/>
    <row r="53" spans="82:133" hidden="1"/>
  </sheetData>
  <sheetProtection algorithmName="SHA-512" hashValue="27+9mXZjacLt3A1jcTgP3/SNNDNeXgkkUUieTtu9lI0tAImqU/7+EnJaWJLmGhKffPk3SS+IYqJ5MNyIIEOfgg==" saltValue="LyND9A1hWl/QwWEnZhQIQg=="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355</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826" t="s">
        <v>356</v>
      </c>
      <c r="DK2" s="827"/>
      <c r="DL2" s="827"/>
      <c r="DM2" s="827"/>
      <c r="DN2" s="827"/>
      <c r="DO2" s="828"/>
      <c r="DP2" s="229"/>
      <c r="DQ2" s="826" t="s">
        <v>357</v>
      </c>
      <c r="DR2" s="827"/>
      <c r="DS2" s="827"/>
      <c r="DT2" s="827"/>
      <c r="DU2" s="827"/>
      <c r="DV2" s="827"/>
      <c r="DW2" s="827"/>
      <c r="DX2" s="827"/>
      <c r="DY2" s="827"/>
      <c r="DZ2" s="828"/>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829" t="s">
        <v>358</v>
      </c>
      <c r="B4" s="829"/>
      <c r="C4" s="829"/>
      <c r="D4" s="829"/>
      <c r="E4" s="829"/>
      <c r="F4" s="829"/>
      <c r="G4" s="829"/>
      <c r="H4" s="829"/>
      <c r="I4" s="829"/>
      <c r="J4" s="829"/>
      <c r="K4" s="829"/>
      <c r="L4" s="829"/>
      <c r="M4" s="829"/>
      <c r="N4" s="829"/>
      <c r="O4" s="829"/>
      <c r="P4" s="829"/>
      <c r="Q4" s="829"/>
      <c r="R4" s="829"/>
      <c r="S4" s="829"/>
      <c r="T4" s="829"/>
      <c r="U4" s="829"/>
      <c r="V4" s="829"/>
      <c r="W4" s="829"/>
      <c r="X4" s="829"/>
      <c r="Y4" s="829"/>
      <c r="Z4" s="829"/>
      <c r="AA4" s="829"/>
      <c r="AB4" s="829"/>
      <c r="AC4" s="829"/>
      <c r="AD4" s="829"/>
      <c r="AE4" s="829"/>
      <c r="AF4" s="829"/>
      <c r="AG4" s="829"/>
      <c r="AH4" s="829"/>
      <c r="AI4" s="829"/>
      <c r="AJ4" s="829"/>
      <c r="AK4" s="829"/>
      <c r="AL4" s="829"/>
      <c r="AM4" s="829"/>
      <c r="AN4" s="829"/>
      <c r="AO4" s="829"/>
      <c r="AP4" s="829"/>
      <c r="AQ4" s="829"/>
      <c r="AR4" s="829"/>
      <c r="AS4" s="829"/>
      <c r="AT4" s="829"/>
      <c r="AU4" s="829"/>
      <c r="AV4" s="829"/>
      <c r="AW4" s="829"/>
      <c r="AX4" s="829"/>
      <c r="AY4" s="829"/>
      <c r="AZ4" s="232"/>
      <c r="BA4" s="232"/>
      <c r="BB4" s="232"/>
      <c r="BC4" s="232"/>
      <c r="BD4" s="232"/>
      <c r="BE4" s="233"/>
      <c r="BF4" s="233"/>
      <c r="BG4" s="233"/>
      <c r="BH4" s="233"/>
      <c r="BI4" s="233"/>
      <c r="BJ4" s="233"/>
      <c r="BK4" s="233"/>
      <c r="BL4" s="233"/>
      <c r="BM4" s="233"/>
      <c r="BN4" s="233"/>
      <c r="BO4" s="233"/>
      <c r="BP4" s="233"/>
      <c r="BQ4" s="232" t="s">
        <v>359</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809" t="s">
        <v>360</v>
      </c>
      <c r="B5" s="810"/>
      <c r="C5" s="810"/>
      <c r="D5" s="810"/>
      <c r="E5" s="810"/>
      <c r="F5" s="810"/>
      <c r="G5" s="810"/>
      <c r="H5" s="810"/>
      <c r="I5" s="810"/>
      <c r="J5" s="810"/>
      <c r="K5" s="810"/>
      <c r="L5" s="810"/>
      <c r="M5" s="810"/>
      <c r="N5" s="810"/>
      <c r="O5" s="810"/>
      <c r="P5" s="811"/>
      <c r="Q5" s="786" t="s">
        <v>361</v>
      </c>
      <c r="R5" s="787"/>
      <c r="S5" s="787"/>
      <c r="T5" s="787"/>
      <c r="U5" s="788"/>
      <c r="V5" s="786" t="s">
        <v>362</v>
      </c>
      <c r="W5" s="787"/>
      <c r="X5" s="787"/>
      <c r="Y5" s="787"/>
      <c r="Z5" s="788"/>
      <c r="AA5" s="786" t="s">
        <v>363</v>
      </c>
      <c r="AB5" s="787"/>
      <c r="AC5" s="787"/>
      <c r="AD5" s="787"/>
      <c r="AE5" s="787"/>
      <c r="AF5" s="830" t="s">
        <v>364</v>
      </c>
      <c r="AG5" s="787"/>
      <c r="AH5" s="787"/>
      <c r="AI5" s="787"/>
      <c r="AJ5" s="798"/>
      <c r="AK5" s="787" t="s">
        <v>365</v>
      </c>
      <c r="AL5" s="787"/>
      <c r="AM5" s="787"/>
      <c r="AN5" s="787"/>
      <c r="AO5" s="788"/>
      <c r="AP5" s="786" t="s">
        <v>366</v>
      </c>
      <c r="AQ5" s="787"/>
      <c r="AR5" s="787"/>
      <c r="AS5" s="787"/>
      <c r="AT5" s="788"/>
      <c r="AU5" s="786" t="s">
        <v>367</v>
      </c>
      <c r="AV5" s="787"/>
      <c r="AW5" s="787"/>
      <c r="AX5" s="787"/>
      <c r="AY5" s="798"/>
      <c r="AZ5" s="236"/>
      <c r="BA5" s="236"/>
      <c r="BB5" s="236"/>
      <c r="BC5" s="236"/>
      <c r="BD5" s="236"/>
      <c r="BE5" s="237"/>
      <c r="BF5" s="237"/>
      <c r="BG5" s="237"/>
      <c r="BH5" s="237"/>
      <c r="BI5" s="237"/>
      <c r="BJ5" s="237"/>
      <c r="BK5" s="237"/>
      <c r="BL5" s="237"/>
      <c r="BM5" s="237"/>
      <c r="BN5" s="237"/>
      <c r="BO5" s="237"/>
      <c r="BP5" s="237"/>
      <c r="BQ5" s="809" t="s">
        <v>368</v>
      </c>
      <c r="BR5" s="810"/>
      <c r="BS5" s="810"/>
      <c r="BT5" s="810"/>
      <c r="BU5" s="810"/>
      <c r="BV5" s="810"/>
      <c r="BW5" s="810"/>
      <c r="BX5" s="810"/>
      <c r="BY5" s="810"/>
      <c r="BZ5" s="810"/>
      <c r="CA5" s="810"/>
      <c r="CB5" s="810"/>
      <c r="CC5" s="810"/>
      <c r="CD5" s="810"/>
      <c r="CE5" s="810"/>
      <c r="CF5" s="810"/>
      <c r="CG5" s="811"/>
      <c r="CH5" s="786" t="s">
        <v>369</v>
      </c>
      <c r="CI5" s="787"/>
      <c r="CJ5" s="787"/>
      <c r="CK5" s="787"/>
      <c r="CL5" s="788"/>
      <c r="CM5" s="786" t="s">
        <v>370</v>
      </c>
      <c r="CN5" s="787"/>
      <c r="CO5" s="787"/>
      <c r="CP5" s="787"/>
      <c r="CQ5" s="788"/>
      <c r="CR5" s="786" t="s">
        <v>371</v>
      </c>
      <c r="CS5" s="787"/>
      <c r="CT5" s="787"/>
      <c r="CU5" s="787"/>
      <c r="CV5" s="788"/>
      <c r="CW5" s="786" t="s">
        <v>372</v>
      </c>
      <c r="CX5" s="787"/>
      <c r="CY5" s="787"/>
      <c r="CZ5" s="787"/>
      <c r="DA5" s="788"/>
      <c r="DB5" s="786" t="s">
        <v>373</v>
      </c>
      <c r="DC5" s="787"/>
      <c r="DD5" s="787"/>
      <c r="DE5" s="787"/>
      <c r="DF5" s="788"/>
      <c r="DG5" s="792" t="s">
        <v>374</v>
      </c>
      <c r="DH5" s="793"/>
      <c r="DI5" s="793"/>
      <c r="DJ5" s="793"/>
      <c r="DK5" s="794"/>
      <c r="DL5" s="792" t="s">
        <v>375</v>
      </c>
      <c r="DM5" s="793"/>
      <c r="DN5" s="793"/>
      <c r="DO5" s="793"/>
      <c r="DP5" s="794"/>
      <c r="DQ5" s="786" t="s">
        <v>376</v>
      </c>
      <c r="DR5" s="787"/>
      <c r="DS5" s="787"/>
      <c r="DT5" s="787"/>
      <c r="DU5" s="788"/>
      <c r="DV5" s="786" t="s">
        <v>367</v>
      </c>
      <c r="DW5" s="787"/>
      <c r="DX5" s="787"/>
      <c r="DY5" s="787"/>
      <c r="DZ5" s="798"/>
      <c r="EA5" s="234"/>
    </row>
    <row r="6" spans="1:131" s="235" customFormat="1" ht="26.25" customHeight="1" thickBot="1">
      <c r="A6" s="812"/>
      <c r="B6" s="813"/>
      <c r="C6" s="813"/>
      <c r="D6" s="813"/>
      <c r="E6" s="813"/>
      <c r="F6" s="813"/>
      <c r="G6" s="813"/>
      <c r="H6" s="813"/>
      <c r="I6" s="813"/>
      <c r="J6" s="813"/>
      <c r="K6" s="813"/>
      <c r="L6" s="813"/>
      <c r="M6" s="813"/>
      <c r="N6" s="813"/>
      <c r="O6" s="813"/>
      <c r="P6" s="814"/>
      <c r="Q6" s="789"/>
      <c r="R6" s="790"/>
      <c r="S6" s="790"/>
      <c r="T6" s="790"/>
      <c r="U6" s="791"/>
      <c r="V6" s="789"/>
      <c r="W6" s="790"/>
      <c r="X6" s="790"/>
      <c r="Y6" s="790"/>
      <c r="Z6" s="791"/>
      <c r="AA6" s="789"/>
      <c r="AB6" s="790"/>
      <c r="AC6" s="790"/>
      <c r="AD6" s="790"/>
      <c r="AE6" s="790"/>
      <c r="AF6" s="831"/>
      <c r="AG6" s="790"/>
      <c r="AH6" s="790"/>
      <c r="AI6" s="790"/>
      <c r="AJ6" s="799"/>
      <c r="AK6" s="790"/>
      <c r="AL6" s="790"/>
      <c r="AM6" s="790"/>
      <c r="AN6" s="790"/>
      <c r="AO6" s="791"/>
      <c r="AP6" s="789"/>
      <c r="AQ6" s="790"/>
      <c r="AR6" s="790"/>
      <c r="AS6" s="790"/>
      <c r="AT6" s="791"/>
      <c r="AU6" s="789"/>
      <c r="AV6" s="790"/>
      <c r="AW6" s="790"/>
      <c r="AX6" s="790"/>
      <c r="AY6" s="799"/>
      <c r="AZ6" s="232"/>
      <c r="BA6" s="232"/>
      <c r="BB6" s="232"/>
      <c r="BC6" s="232"/>
      <c r="BD6" s="232"/>
      <c r="BE6" s="233"/>
      <c r="BF6" s="233"/>
      <c r="BG6" s="233"/>
      <c r="BH6" s="233"/>
      <c r="BI6" s="233"/>
      <c r="BJ6" s="233"/>
      <c r="BK6" s="233"/>
      <c r="BL6" s="233"/>
      <c r="BM6" s="233"/>
      <c r="BN6" s="233"/>
      <c r="BO6" s="233"/>
      <c r="BP6" s="233"/>
      <c r="BQ6" s="812"/>
      <c r="BR6" s="813"/>
      <c r="BS6" s="813"/>
      <c r="BT6" s="813"/>
      <c r="BU6" s="813"/>
      <c r="BV6" s="813"/>
      <c r="BW6" s="813"/>
      <c r="BX6" s="813"/>
      <c r="BY6" s="813"/>
      <c r="BZ6" s="813"/>
      <c r="CA6" s="813"/>
      <c r="CB6" s="813"/>
      <c r="CC6" s="813"/>
      <c r="CD6" s="813"/>
      <c r="CE6" s="813"/>
      <c r="CF6" s="813"/>
      <c r="CG6" s="814"/>
      <c r="CH6" s="789"/>
      <c r="CI6" s="790"/>
      <c r="CJ6" s="790"/>
      <c r="CK6" s="790"/>
      <c r="CL6" s="791"/>
      <c r="CM6" s="789"/>
      <c r="CN6" s="790"/>
      <c r="CO6" s="790"/>
      <c r="CP6" s="790"/>
      <c r="CQ6" s="791"/>
      <c r="CR6" s="789"/>
      <c r="CS6" s="790"/>
      <c r="CT6" s="790"/>
      <c r="CU6" s="790"/>
      <c r="CV6" s="791"/>
      <c r="CW6" s="789"/>
      <c r="CX6" s="790"/>
      <c r="CY6" s="790"/>
      <c r="CZ6" s="790"/>
      <c r="DA6" s="791"/>
      <c r="DB6" s="789"/>
      <c r="DC6" s="790"/>
      <c r="DD6" s="790"/>
      <c r="DE6" s="790"/>
      <c r="DF6" s="791"/>
      <c r="DG6" s="795"/>
      <c r="DH6" s="796"/>
      <c r="DI6" s="796"/>
      <c r="DJ6" s="796"/>
      <c r="DK6" s="797"/>
      <c r="DL6" s="795"/>
      <c r="DM6" s="796"/>
      <c r="DN6" s="796"/>
      <c r="DO6" s="796"/>
      <c r="DP6" s="797"/>
      <c r="DQ6" s="789"/>
      <c r="DR6" s="790"/>
      <c r="DS6" s="790"/>
      <c r="DT6" s="790"/>
      <c r="DU6" s="791"/>
      <c r="DV6" s="789"/>
      <c r="DW6" s="790"/>
      <c r="DX6" s="790"/>
      <c r="DY6" s="790"/>
      <c r="DZ6" s="799"/>
      <c r="EA6" s="234"/>
    </row>
    <row r="7" spans="1:131" s="235" customFormat="1" ht="26.25" customHeight="1" thickTop="1">
      <c r="A7" s="238">
        <v>1</v>
      </c>
      <c r="B7" s="800" t="s">
        <v>377</v>
      </c>
      <c r="C7" s="801"/>
      <c r="D7" s="801"/>
      <c r="E7" s="801"/>
      <c r="F7" s="801"/>
      <c r="G7" s="801"/>
      <c r="H7" s="801"/>
      <c r="I7" s="801"/>
      <c r="J7" s="801"/>
      <c r="K7" s="801"/>
      <c r="L7" s="801"/>
      <c r="M7" s="801"/>
      <c r="N7" s="801"/>
      <c r="O7" s="801"/>
      <c r="P7" s="802"/>
      <c r="Q7" s="803">
        <v>400729</v>
      </c>
      <c r="R7" s="804"/>
      <c r="S7" s="804"/>
      <c r="T7" s="804"/>
      <c r="U7" s="804"/>
      <c r="V7" s="804">
        <v>396570</v>
      </c>
      <c r="W7" s="804"/>
      <c r="X7" s="804"/>
      <c r="Y7" s="804"/>
      <c r="Z7" s="804"/>
      <c r="AA7" s="804">
        <v>4159</v>
      </c>
      <c r="AB7" s="804"/>
      <c r="AC7" s="804"/>
      <c r="AD7" s="804"/>
      <c r="AE7" s="805"/>
      <c r="AF7" s="806">
        <v>2267</v>
      </c>
      <c r="AG7" s="807"/>
      <c r="AH7" s="807"/>
      <c r="AI7" s="807"/>
      <c r="AJ7" s="808"/>
      <c r="AK7" s="846">
        <v>4038</v>
      </c>
      <c r="AL7" s="847"/>
      <c r="AM7" s="847"/>
      <c r="AN7" s="847"/>
      <c r="AO7" s="847"/>
      <c r="AP7" s="847">
        <v>472578</v>
      </c>
      <c r="AQ7" s="847"/>
      <c r="AR7" s="847"/>
      <c r="AS7" s="847"/>
      <c r="AT7" s="847"/>
      <c r="AU7" s="848"/>
      <c r="AV7" s="848"/>
      <c r="AW7" s="848"/>
      <c r="AX7" s="848"/>
      <c r="AY7" s="849"/>
      <c r="AZ7" s="232"/>
      <c r="BA7" s="232"/>
      <c r="BB7" s="232"/>
      <c r="BC7" s="232"/>
      <c r="BD7" s="232"/>
      <c r="BE7" s="233"/>
      <c r="BF7" s="233"/>
      <c r="BG7" s="233"/>
      <c r="BH7" s="233"/>
      <c r="BI7" s="233"/>
      <c r="BJ7" s="233"/>
      <c r="BK7" s="233"/>
      <c r="BL7" s="233"/>
      <c r="BM7" s="233"/>
      <c r="BN7" s="233"/>
      <c r="BO7" s="233"/>
      <c r="BP7" s="233"/>
      <c r="BQ7" s="239">
        <v>1</v>
      </c>
      <c r="BR7" s="240"/>
      <c r="BS7" s="850" t="s">
        <v>571</v>
      </c>
      <c r="BT7" s="851"/>
      <c r="BU7" s="851"/>
      <c r="BV7" s="851"/>
      <c r="BW7" s="851"/>
      <c r="BX7" s="851"/>
      <c r="BY7" s="851"/>
      <c r="BZ7" s="851"/>
      <c r="CA7" s="851"/>
      <c r="CB7" s="851"/>
      <c r="CC7" s="851"/>
      <c r="CD7" s="851"/>
      <c r="CE7" s="851"/>
      <c r="CF7" s="851"/>
      <c r="CG7" s="852"/>
      <c r="CH7" s="777">
        <v>0</v>
      </c>
      <c r="CI7" s="778"/>
      <c r="CJ7" s="778"/>
      <c r="CK7" s="778"/>
      <c r="CL7" s="779"/>
      <c r="CM7" s="777">
        <v>526</v>
      </c>
      <c r="CN7" s="778"/>
      <c r="CO7" s="778"/>
      <c r="CP7" s="778"/>
      <c r="CQ7" s="779"/>
      <c r="CR7" s="777">
        <v>500</v>
      </c>
      <c r="CS7" s="778"/>
      <c r="CT7" s="778"/>
      <c r="CU7" s="778"/>
      <c r="CV7" s="779"/>
      <c r="CW7" s="777">
        <v>58</v>
      </c>
      <c r="CX7" s="778"/>
      <c r="CY7" s="778"/>
      <c r="CZ7" s="778"/>
      <c r="DA7" s="779"/>
      <c r="DB7" s="777" t="s">
        <v>509</v>
      </c>
      <c r="DC7" s="778"/>
      <c r="DD7" s="778"/>
      <c r="DE7" s="778"/>
      <c r="DF7" s="779"/>
      <c r="DG7" s="777" t="s">
        <v>509</v>
      </c>
      <c r="DH7" s="778"/>
      <c r="DI7" s="778"/>
      <c r="DJ7" s="778"/>
      <c r="DK7" s="779"/>
      <c r="DL7" s="777" t="s">
        <v>509</v>
      </c>
      <c r="DM7" s="778"/>
      <c r="DN7" s="778"/>
      <c r="DO7" s="778"/>
      <c r="DP7" s="779"/>
      <c r="DQ7" s="777" t="s">
        <v>509</v>
      </c>
      <c r="DR7" s="778"/>
      <c r="DS7" s="778"/>
      <c r="DT7" s="778"/>
      <c r="DU7" s="779"/>
      <c r="DV7" s="832"/>
      <c r="DW7" s="833"/>
      <c r="DX7" s="833"/>
      <c r="DY7" s="833"/>
      <c r="DZ7" s="834"/>
      <c r="EA7" s="234"/>
    </row>
    <row r="8" spans="1:131" s="235" customFormat="1" ht="26.25" customHeight="1">
      <c r="A8" s="241">
        <v>2</v>
      </c>
      <c r="B8" s="821" t="s">
        <v>378</v>
      </c>
      <c r="C8" s="822"/>
      <c r="D8" s="822"/>
      <c r="E8" s="822"/>
      <c r="F8" s="822"/>
      <c r="G8" s="822"/>
      <c r="H8" s="822"/>
      <c r="I8" s="822"/>
      <c r="J8" s="822"/>
      <c r="K8" s="822"/>
      <c r="L8" s="822"/>
      <c r="M8" s="822"/>
      <c r="N8" s="822"/>
      <c r="O8" s="822"/>
      <c r="P8" s="823"/>
      <c r="Q8" s="824">
        <v>44</v>
      </c>
      <c r="R8" s="825"/>
      <c r="S8" s="825"/>
      <c r="T8" s="825"/>
      <c r="U8" s="825"/>
      <c r="V8" s="825">
        <v>44</v>
      </c>
      <c r="W8" s="825"/>
      <c r="X8" s="825"/>
      <c r="Y8" s="825"/>
      <c r="Z8" s="825"/>
      <c r="AA8" s="825" t="s">
        <v>509</v>
      </c>
      <c r="AB8" s="825"/>
      <c r="AC8" s="825"/>
      <c r="AD8" s="825"/>
      <c r="AE8" s="835"/>
      <c r="AF8" s="836" t="s">
        <v>379</v>
      </c>
      <c r="AG8" s="837"/>
      <c r="AH8" s="837"/>
      <c r="AI8" s="837"/>
      <c r="AJ8" s="838"/>
      <c r="AK8" s="839">
        <v>44</v>
      </c>
      <c r="AL8" s="840"/>
      <c r="AM8" s="840"/>
      <c r="AN8" s="840"/>
      <c r="AO8" s="840"/>
      <c r="AP8" s="840">
        <v>17</v>
      </c>
      <c r="AQ8" s="840"/>
      <c r="AR8" s="840"/>
      <c r="AS8" s="840"/>
      <c r="AT8" s="840"/>
      <c r="AU8" s="841"/>
      <c r="AV8" s="841"/>
      <c r="AW8" s="841"/>
      <c r="AX8" s="841"/>
      <c r="AY8" s="842"/>
      <c r="AZ8" s="232"/>
      <c r="BA8" s="232"/>
      <c r="BB8" s="232"/>
      <c r="BC8" s="232"/>
      <c r="BD8" s="232"/>
      <c r="BE8" s="233"/>
      <c r="BF8" s="233"/>
      <c r="BG8" s="233"/>
      <c r="BH8" s="233"/>
      <c r="BI8" s="233"/>
      <c r="BJ8" s="233"/>
      <c r="BK8" s="233"/>
      <c r="BL8" s="233"/>
      <c r="BM8" s="233"/>
      <c r="BN8" s="233"/>
      <c r="BO8" s="233"/>
      <c r="BP8" s="233"/>
      <c r="BQ8" s="242">
        <v>2</v>
      </c>
      <c r="BR8" s="243"/>
      <c r="BS8" s="843" t="s">
        <v>572</v>
      </c>
      <c r="BT8" s="844"/>
      <c r="BU8" s="844"/>
      <c r="BV8" s="844"/>
      <c r="BW8" s="844"/>
      <c r="BX8" s="844"/>
      <c r="BY8" s="844"/>
      <c r="BZ8" s="844"/>
      <c r="CA8" s="844"/>
      <c r="CB8" s="844"/>
      <c r="CC8" s="844"/>
      <c r="CD8" s="844"/>
      <c r="CE8" s="844"/>
      <c r="CF8" s="844"/>
      <c r="CG8" s="845"/>
      <c r="CH8" s="815" t="s">
        <v>573</v>
      </c>
      <c r="CI8" s="816"/>
      <c r="CJ8" s="816"/>
      <c r="CK8" s="816"/>
      <c r="CL8" s="817"/>
      <c r="CM8" s="815">
        <v>377</v>
      </c>
      <c r="CN8" s="816"/>
      <c r="CO8" s="816"/>
      <c r="CP8" s="816"/>
      <c r="CQ8" s="817"/>
      <c r="CR8" s="815">
        <v>300</v>
      </c>
      <c r="CS8" s="816"/>
      <c r="CT8" s="816"/>
      <c r="CU8" s="816"/>
      <c r="CV8" s="817"/>
      <c r="CW8" s="815">
        <v>171</v>
      </c>
      <c r="CX8" s="816"/>
      <c r="CY8" s="816"/>
      <c r="CZ8" s="816"/>
      <c r="DA8" s="817"/>
      <c r="DB8" s="815" t="s">
        <v>509</v>
      </c>
      <c r="DC8" s="816"/>
      <c r="DD8" s="816"/>
      <c r="DE8" s="816"/>
      <c r="DF8" s="817"/>
      <c r="DG8" s="815" t="s">
        <v>509</v>
      </c>
      <c r="DH8" s="816"/>
      <c r="DI8" s="816"/>
      <c r="DJ8" s="816"/>
      <c r="DK8" s="817"/>
      <c r="DL8" s="815" t="s">
        <v>509</v>
      </c>
      <c r="DM8" s="816"/>
      <c r="DN8" s="816"/>
      <c r="DO8" s="816"/>
      <c r="DP8" s="817"/>
      <c r="DQ8" s="815" t="s">
        <v>509</v>
      </c>
      <c r="DR8" s="816"/>
      <c r="DS8" s="816"/>
      <c r="DT8" s="816"/>
      <c r="DU8" s="817"/>
      <c r="DV8" s="818"/>
      <c r="DW8" s="819"/>
      <c r="DX8" s="819"/>
      <c r="DY8" s="819"/>
      <c r="DZ8" s="820"/>
      <c r="EA8" s="234"/>
    </row>
    <row r="9" spans="1:131" s="235" customFormat="1" ht="26.25" customHeight="1">
      <c r="A9" s="241">
        <v>3</v>
      </c>
      <c r="B9" s="821" t="s">
        <v>380</v>
      </c>
      <c r="C9" s="822"/>
      <c r="D9" s="822"/>
      <c r="E9" s="822"/>
      <c r="F9" s="822"/>
      <c r="G9" s="822"/>
      <c r="H9" s="822"/>
      <c r="I9" s="822"/>
      <c r="J9" s="822"/>
      <c r="K9" s="822"/>
      <c r="L9" s="822"/>
      <c r="M9" s="822"/>
      <c r="N9" s="822"/>
      <c r="O9" s="822"/>
      <c r="P9" s="823"/>
      <c r="Q9" s="824">
        <v>4632</v>
      </c>
      <c r="R9" s="825"/>
      <c r="S9" s="825"/>
      <c r="T9" s="825"/>
      <c r="U9" s="825"/>
      <c r="V9" s="825">
        <v>4632</v>
      </c>
      <c r="W9" s="825"/>
      <c r="X9" s="825"/>
      <c r="Y9" s="825"/>
      <c r="Z9" s="825"/>
      <c r="AA9" s="825">
        <v>0</v>
      </c>
      <c r="AB9" s="825"/>
      <c r="AC9" s="825"/>
      <c r="AD9" s="825"/>
      <c r="AE9" s="835"/>
      <c r="AF9" s="836">
        <v>0</v>
      </c>
      <c r="AG9" s="837"/>
      <c r="AH9" s="837"/>
      <c r="AI9" s="837"/>
      <c r="AJ9" s="838"/>
      <c r="AK9" s="839">
        <v>1665</v>
      </c>
      <c r="AL9" s="840"/>
      <c r="AM9" s="840"/>
      <c r="AN9" s="840"/>
      <c r="AO9" s="840"/>
      <c r="AP9" s="840">
        <v>6519</v>
      </c>
      <c r="AQ9" s="840"/>
      <c r="AR9" s="840"/>
      <c r="AS9" s="840"/>
      <c r="AT9" s="840"/>
      <c r="AU9" s="841"/>
      <c r="AV9" s="841"/>
      <c r="AW9" s="841"/>
      <c r="AX9" s="841"/>
      <c r="AY9" s="842"/>
      <c r="AZ9" s="232"/>
      <c r="BA9" s="232"/>
      <c r="BB9" s="232"/>
      <c r="BC9" s="232"/>
      <c r="BD9" s="232"/>
      <c r="BE9" s="233"/>
      <c r="BF9" s="233"/>
      <c r="BG9" s="233"/>
      <c r="BH9" s="233"/>
      <c r="BI9" s="233"/>
      <c r="BJ9" s="233"/>
      <c r="BK9" s="233"/>
      <c r="BL9" s="233"/>
      <c r="BM9" s="233"/>
      <c r="BN9" s="233"/>
      <c r="BO9" s="233"/>
      <c r="BP9" s="233"/>
      <c r="BQ9" s="242">
        <v>3</v>
      </c>
      <c r="BR9" s="243"/>
      <c r="BS9" s="843" t="s">
        <v>574</v>
      </c>
      <c r="BT9" s="844"/>
      <c r="BU9" s="844"/>
      <c r="BV9" s="844"/>
      <c r="BW9" s="844"/>
      <c r="BX9" s="844"/>
      <c r="BY9" s="844"/>
      <c r="BZ9" s="844"/>
      <c r="CA9" s="844"/>
      <c r="CB9" s="844"/>
      <c r="CC9" s="844"/>
      <c r="CD9" s="844"/>
      <c r="CE9" s="844"/>
      <c r="CF9" s="844"/>
      <c r="CG9" s="845"/>
      <c r="CH9" s="815" t="s">
        <v>575</v>
      </c>
      <c r="CI9" s="816"/>
      <c r="CJ9" s="816"/>
      <c r="CK9" s="816"/>
      <c r="CL9" s="817"/>
      <c r="CM9" s="815">
        <v>80</v>
      </c>
      <c r="CN9" s="816"/>
      <c r="CO9" s="816"/>
      <c r="CP9" s="816"/>
      <c r="CQ9" s="817"/>
      <c r="CR9" s="815">
        <v>13</v>
      </c>
      <c r="CS9" s="816"/>
      <c r="CT9" s="816"/>
      <c r="CU9" s="816"/>
      <c r="CV9" s="817"/>
      <c r="CW9" s="815">
        <v>0</v>
      </c>
      <c r="CX9" s="816"/>
      <c r="CY9" s="816"/>
      <c r="CZ9" s="816"/>
      <c r="DA9" s="817"/>
      <c r="DB9" s="815" t="s">
        <v>509</v>
      </c>
      <c r="DC9" s="816"/>
      <c r="DD9" s="816"/>
      <c r="DE9" s="816"/>
      <c r="DF9" s="817"/>
      <c r="DG9" s="815" t="s">
        <v>509</v>
      </c>
      <c r="DH9" s="816"/>
      <c r="DI9" s="816"/>
      <c r="DJ9" s="816"/>
      <c r="DK9" s="817"/>
      <c r="DL9" s="815" t="s">
        <v>509</v>
      </c>
      <c r="DM9" s="816"/>
      <c r="DN9" s="816"/>
      <c r="DO9" s="816"/>
      <c r="DP9" s="817"/>
      <c r="DQ9" s="815" t="s">
        <v>509</v>
      </c>
      <c r="DR9" s="816"/>
      <c r="DS9" s="816"/>
      <c r="DT9" s="816"/>
      <c r="DU9" s="817"/>
      <c r="DV9" s="818"/>
      <c r="DW9" s="819"/>
      <c r="DX9" s="819"/>
      <c r="DY9" s="819"/>
      <c r="DZ9" s="820"/>
      <c r="EA9" s="234"/>
    </row>
    <row r="10" spans="1:131" s="235" customFormat="1" ht="26.25" customHeight="1">
      <c r="A10" s="241">
        <v>4</v>
      </c>
      <c r="B10" s="821" t="s">
        <v>381</v>
      </c>
      <c r="C10" s="822"/>
      <c r="D10" s="822"/>
      <c r="E10" s="822"/>
      <c r="F10" s="822"/>
      <c r="G10" s="822"/>
      <c r="H10" s="822"/>
      <c r="I10" s="822"/>
      <c r="J10" s="822"/>
      <c r="K10" s="822"/>
      <c r="L10" s="822"/>
      <c r="M10" s="822"/>
      <c r="N10" s="822"/>
      <c r="O10" s="822"/>
      <c r="P10" s="823"/>
      <c r="Q10" s="824">
        <v>496</v>
      </c>
      <c r="R10" s="825"/>
      <c r="S10" s="825"/>
      <c r="T10" s="825"/>
      <c r="U10" s="825"/>
      <c r="V10" s="825">
        <v>220</v>
      </c>
      <c r="W10" s="825"/>
      <c r="X10" s="825"/>
      <c r="Y10" s="825"/>
      <c r="Z10" s="825"/>
      <c r="AA10" s="825">
        <v>275</v>
      </c>
      <c r="AB10" s="825"/>
      <c r="AC10" s="825"/>
      <c r="AD10" s="825"/>
      <c r="AE10" s="835"/>
      <c r="AF10" s="836">
        <v>275</v>
      </c>
      <c r="AG10" s="837"/>
      <c r="AH10" s="837"/>
      <c r="AI10" s="837"/>
      <c r="AJ10" s="838"/>
      <c r="AK10" s="839">
        <v>7</v>
      </c>
      <c r="AL10" s="840"/>
      <c r="AM10" s="840"/>
      <c r="AN10" s="840"/>
      <c r="AO10" s="840"/>
      <c r="AP10" s="840">
        <v>3029</v>
      </c>
      <c r="AQ10" s="840"/>
      <c r="AR10" s="840"/>
      <c r="AS10" s="840"/>
      <c r="AT10" s="840"/>
      <c r="AU10" s="841"/>
      <c r="AV10" s="841"/>
      <c r="AW10" s="841"/>
      <c r="AX10" s="841"/>
      <c r="AY10" s="842"/>
      <c r="AZ10" s="232"/>
      <c r="BA10" s="232"/>
      <c r="BB10" s="232"/>
      <c r="BC10" s="232"/>
      <c r="BD10" s="232"/>
      <c r="BE10" s="233"/>
      <c r="BF10" s="233"/>
      <c r="BG10" s="233"/>
      <c r="BH10" s="233"/>
      <c r="BI10" s="233"/>
      <c r="BJ10" s="233"/>
      <c r="BK10" s="233"/>
      <c r="BL10" s="233"/>
      <c r="BM10" s="233"/>
      <c r="BN10" s="233"/>
      <c r="BO10" s="233"/>
      <c r="BP10" s="233"/>
      <c r="BQ10" s="242">
        <v>4</v>
      </c>
      <c r="BR10" s="243"/>
      <c r="BS10" s="843" t="s">
        <v>576</v>
      </c>
      <c r="BT10" s="844"/>
      <c r="BU10" s="844"/>
      <c r="BV10" s="844"/>
      <c r="BW10" s="844"/>
      <c r="BX10" s="844"/>
      <c r="BY10" s="844"/>
      <c r="BZ10" s="844"/>
      <c r="CA10" s="844"/>
      <c r="CB10" s="844"/>
      <c r="CC10" s="844"/>
      <c r="CD10" s="844"/>
      <c r="CE10" s="844"/>
      <c r="CF10" s="844"/>
      <c r="CG10" s="845"/>
      <c r="CH10" s="815">
        <v>5</v>
      </c>
      <c r="CI10" s="816"/>
      <c r="CJ10" s="816"/>
      <c r="CK10" s="816"/>
      <c r="CL10" s="817"/>
      <c r="CM10" s="815">
        <v>141</v>
      </c>
      <c r="CN10" s="816"/>
      <c r="CO10" s="816"/>
      <c r="CP10" s="816"/>
      <c r="CQ10" s="817"/>
      <c r="CR10" s="815">
        <v>30</v>
      </c>
      <c r="CS10" s="816"/>
      <c r="CT10" s="816"/>
      <c r="CU10" s="816"/>
      <c r="CV10" s="817"/>
      <c r="CW10" s="815">
        <v>168</v>
      </c>
      <c r="CX10" s="816"/>
      <c r="CY10" s="816"/>
      <c r="CZ10" s="816"/>
      <c r="DA10" s="817"/>
      <c r="DB10" s="815" t="s">
        <v>509</v>
      </c>
      <c r="DC10" s="816"/>
      <c r="DD10" s="816"/>
      <c r="DE10" s="816"/>
      <c r="DF10" s="817"/>
      <c r="DG10" s="815" t="s">
        <v>509</v>
      </c>
      <c r="DH10" s="816"/>
      <c r="DI10" s="816"/>
      <c r="DJ10" s="816"/>
      <c r="DK10" s="817"/>
      <c r="DL10" s="815" t="s">
        <v>509</v>
      </c>
      <c r="DM10" s="816"/>
      <c r="DN10" s="816"/>
      <c r="DO10" s="816"/>
      <c r="DP10" s="817"/>
      <c r="DQ10" s="815" t="s">
        <v>509</v>
      </c>
      <c r="DR10" s="816"/>
      <c r="DS10" s="816"/>
      <c r="DT10" s="816"/>
      <c r="DU10" s="817"/>
      <c r="DV10" s="818"/>
      <c r="DW10" s="819"/>
      <c r="DX10" s="819"/>
      <c r="DY10" s="819"/>
      <c r="DZ10" s="820"/>
      <c r="EA10" s="234"/>
    </row>
    <row r="11" spans="1:131" s="235" customFormat="1" ht="26.25" customHeight="1">
      <c r="A11" s="241">
        <v>5</v>
      </c>
      <c r="B11" s="821" t="s">
        <v>382</v>
      </c>
      <c r="C11" s="822"/>
      <c r="D11" s="822"/>
      <c r="E11" s="822"/>
      <c r="F11" s="822"/>
      <c r="G11" s="822"/>
      <c r="H11" s="822"/>
      <c r="I11" s="822"/>
      <c r="J11" s="822"/>
      <c r="K11" s="822"/>
      <c r="L11" s="822"/>
      <c r="M11" s="822"/>
      <c r="N11" s="822"/>
      <c r="O11" s="822"/>
      <c r="P11" s="823"/>
      <c r="Q11" s="824">
        <v>46976</v>
      </c>
      <c r="R11" s="825"/>
      <c r="S11" s="825"/>
      <c r="T11" s="825"/>
      <c r="U11" s="825"/>
      <c r="V11" s="825">
        <v>46976</v>
      </c>
      <c r="W11" s="825"/>
      <c r="X11" s="825"/>
      <c r="Y11" s="825"/>
      <c r="Z11" s="825"/>
      <c r="AA11" s="825" t="s">
        <v>509</v>
      </c>
      <c r="AB11" s="825"/>
      <c r="AC11" s="825"/>
      <c r="AD11" s="825"/>
      <c r="AE11" s="835"/>
      <c r="AF11" s="836" t="s">
        <v>130</v>
      </c>
      <c r="AG11" s="837"/>
      <c r="AH11" s="837"/>
      <c r="AI11" s="837"/>
      <c r="AJ11" s="838"/>
      <c r="AK11" s="839">
        <v>38117</v>
      </c>
      <c r="AL11" s="840"/>
      <c r="AM11" s="840"/>
      <c r="AN11" s="840"/>
      <c r="AO11" s="840"/>
      <c r="AP11" s="840" t="s">
        <v>509</v>
      </c>
      <c r="AQ11" s="840"/>
      <c r="AR11" s="840"/>
      <c r="AS11" s="840"/>
      <c r="AT11" s="840"/>
      <c r="AU11" s="841"/>
      <c r="AV11" s="841"/>
      <c r="AW11" s="841"/>
      <c r="AX11" s="841"/>
      <c r="AY11" s="842"/>
      <c r="AZ11" s="232"/>
      <c r="BA11" s="232"/>
      <c r="BB11" s="232"/>
      <c r="BC11" s="232"/>
      <c r="BD11" s="232"/>
      <c r="BE11" s="233"/>
      <c r="BF11" s="233"/>
      <c r="BG11" s="233"/>
      <c r="BH11" s="233"/>
      <c r="BI11" s="233"/>
      <c r="BJ11" s="233"/>
      <c r="BK11" s="233"/>
      <c r="BL11" s="233"/>
      <c r="BM11" s="233"/>
      <c r="BN11" s="233"/>
      <c r="BO11" s="233"/>
      <c r="BP11" s="233"/>
      <c r="BQ11" s="242">
        <v>5</v>
      </c>
      <c r="BR11" s="243"/>
      <c r="BS11" s="843" t="s">
        <v>577</v>
      </c>
      <c r="BT11" s="844"/>
      <c r="BU11" s="844"/>
      <c r="BV11" s="844"/>
      <c r="BW11" s="844"/>
      <c r="BX11" s="844"/>
      <c r="BY11" s="844"/>
      <c r="BZ11" s="844"/>
      <c r="CA11" s="844"/>
      <c r="CB11" s="844"/>
      <c r="CC11" s="844"/>
      <c r="CD11" s="844"/>
      <c r="CE11" s="844"/>
      <c r="CF11" s="844"/>
      <c r="CG11" s="845"/>
      <c r="CH11" s="815">
        <v>10</v>
      </c>
      <c r="CI11" s="816"/>
      <c r="CJ11" s="816"/>
      <c r="CK11" s="816"/>
      <c r="CL11" s="817"/>
      <c r="CM11" s="815">
        <v>1767</v>
      </c>
      <c r="CN11" s="816"/>
      <c r="CO11" s="816"/>
      <c r="CP11" s="816"/>
      <c r="CQ11" s="817"/>
      <c r="CR11" s="815">
        <v>854</v>
      </c>
      <c r="CS11" s="816"/>
      <c r="CT11" s="816"/>
      <c r="CU11" s="816"/>
      <c r="CV11" s="817"/>
      <c r="CW11" s="815">
        <v>0</v>
      </c>
      <c r="CX11" s="816"/>
      <c r="CY11" s="816"/>
      <c r="CZ11" s="816"/>
      <c r="DA11" s="817"/>
      <c r="DB11" s="815" t="s">
        <v>509</v>
      </c>
      <c r="DC11" s="816"/>
      <c r="DD11" s="816"/>
      <c r="DE11" s="816"/>
      <c r="DF11" s="817"/>
      <c r="DG11" s="815" t="s">
        <v>509</v>
      </c>
      <c r="DH11" s="816"/>
      <c r="DI11" s="816"/>
      <c r="DJ11" s="816"/>
      <c r="DK11" s="817"/>
      <c r="DL11" s="815" t="s">
        <v>509</v>
      </c>
      <c r="DM11" s="816"/>
      <c r="DN11" s="816"/>
      <c r="DO11" s="816"/>
      <c r="DP11" s="817"/>
      <c r="DQ11" s="815" t="s">
        <v>509</v>
      </c>
      <c r="DR11" s="816"/>
      <c r="DS11" s="816"/>
      <c r="DT11" s="816"/>
      <c r="DU11" s="817"/>
      <c r="DV11" s="818"/>
      <c r="DW11" s="819"/>
      <c r="DX11" s="819"/>
      <c r="DY11" s="819"/>
      <c r="DZ11" s="820"/>
      <c r="EA11" s="234"/>
    </row>
    <row r="12" spans="1:131" s="235" customFormat="1" ht="26.25" customHeight="1">
      <c r="A12" s="241">
        <v>6</v>
      </c>
      <c r="B12" s="821"/>
      <c r="C12" s="822"/>
      <c r="D12" s="822"/>
      <c r="E12" s="822"/>
      <c r="F12" s="822"/>
      <c r="G12" s="822"/>
      <c r="H12" s="822"/>
      <c r="I12" s="822"/>
      <c r="J12" s="822"/>
      <c r="K12" s="822"/>
      <c r="L12" s="822"/>
      <c r="M12" s="822"/>
      <c r="N12" s="822"/>
      <c r="O12" s="822"/>
      <c r="P12" s="823"/>
      <c r="Q12" s="824"/>
      <c r="R12" s="825"/>
      <c r="S12" s="825"/>
      <c r="T12" s="825"/>
      <c r="U12" s="825"/>
      <c r="V12" s="825"/>
      <c r="W12" s="825"/>
      <c r="X12" s="825"/>
      <c r="Y12" s="825"/>
      <c r="Z12" s="825"/>
      <c r="AA12" s="825"/>
      <c r="AB12" s="825"/>
      <c r="AC12" s="825"/>
      <c r="AD12" s="825"/>
      <c r="AE12" s="835"/>
      <c r="AF12" s="836"/>
      <c r="AG12" s="837"/>
      <c r="AH12" s="837"/>
      <c r="AI12" s="837"/>
      <c r="AJ12" s="838"/>
      <c r="AK12" s="839"/>
      <c r="AL12" s="840"/>
      <c r="AM12" s="840"/>
      <c r="AN12" s="840"/>
      <c r="AO12" s="840"/>
      <c r="AP12" s="840"/>
      <c r="AQ12" s="840"/>
      <c r="AR12" s="840"/>
      <c r="AS12" s="840"/>
      <c r="AT12" s="840"/>
      <c r="AU12" s="841"/>
      <c r="AV12" s="841"/>
      <c r="AW12" s="841"/>
      <c r="AX12" s="841"/>
      <c r="AY12" s="842"/>
      <c r="AZ12" s="232"/>
      <c r="BA12" s="232"/>
      <c r="BB12" s="232"/>
      <c r="BC12" s="232"/>
      <c r="BD12" s="232"/>
      <c r="BE12" s="233"/>
      <c r="BF12" s="233"/>
      <c r="BG12" s="233"/>
      <c r="BH12" s="233"/>
      <c r="BI12" s="233"/>
      <c r="BJ12" s="233"/>
      <c r="BK12" s="233"/>
      <c r="BL12" s="233"/>
      <c r="BM12" s="233"/>
      <c r="BN12" s="233"/>
      <c r="BO12" s="233"/>
      <c r="BP12" s="233"/>
      <c r="BQ12" s="242">
        <v>6</v>
      </c>
      <c r="BR12" s="243"/>
      <c r="BS12" s="843" t="s">
        <v>578</v>
      </c>
      <c r="BT12" s="844"/>
      <c r="BU12" s="844"/>
      <c r="BV12" s="844"/>
      <c r="BW12" s="844"/>
      <c r="BX12" s="844"/>
      <c r="BY12" s="844"/>
      <c r="BZ12" s="844"/>
      <c r="CA12" s="844"/>
      <c r="CB12" s="844"/>
      <c r="CC12" s="844"/>
      <c r="CD12" s="844"/>
      <c r="CE12" s="844"/>
      <c r="CF12" s="844"/>
      <c r="CG12" s="845"/>
      <c r="CH12" s="815">
        <v>56</v>
      </c>
      <c r="CI12" s="816"/>
      <c r="CJ12" s="816"/>
      <c r="CK12" s="816"/>
      <c r="CL12" s="817"/>
      <c r="CM12" s="815">
        <v>4480</v>
      </c>
      <c r="CN12" s="816"/>
      <c r="CO12" s="816"/>
      <c r="CP12" s="816"/>
      <c r="CQ12" s="817"/>
      <c r="CR12" s="815">
        <v>434</v>
      </c>
      <c r="CS12" s="816"/>
      <c r="CT12" s="816"/>
      <c r="CU12" s="816"/>
      <c r="CV12" s="817"/>
      <c r="CW12" s="815">
        <v>308</v>
      </c>
      <c r="CX12" s="816"/>
      <c r="CY12" s="816"/>
      <c r="CZ12" s="816"/>
      <c r="DA12" s="817"/>
      <c r="DB12" s="815" t="s">
        <v>509</v>
      </c>
      <c r="DC12" s="816"/>
      <c r="DD12" s="816"/>
      <c r="DE12" s="816"/>
      <c r="DF12" s="817"/>
      <c r="DG12" s="815" t="s">
        <v>509</v>
      </c>
      <c r="DH12" s="816"/>
      <c r="DI12" s="816"/>
      <c r="DJ12" s="816"/>
      <c r="DK12" s="817"/>
      <c r="DL12" s="815" t="s">
        <v>509</v>
      </c>
      <c r="DM12" s="816"/>
      <c r="DN12" s="816"/>
      <c r="DO12" s="816"/>
      <c r="DP12" s="817"/>
      <c r="DQ12" s="815" t="s">
        <v>509</v>
      </c>
      <c r="DR12" s="816"/>
      <c r="DS12" s="816"/>
      <c r="DT12" s="816"/>
      <c r="DU12" s="817"/>
      <c r="DV12" s="818"/>
      <c r="DW12" s="819"/>
      <c r="DX12" s="819"/>
      <c r="DY12" s="819"/>
      <c r="DZ12" s="820"/>
      <c r="EA12" s="234"/>
    </row>
    <row r="13" spans="1:131" s="235" customFormat="1" ht="26.25" customHeight="1">
      <c r="A13" s="241">
        <v>7</v>
      </c>
      <c r="B13" s="821"/>
      <c r="C13" s="822"/>
      <c r="D13" s="822"/>
      <c r="E13" s="822"/>
      <c r="F13" s="822"/>
      <c r="G13" s="822"/>
      <c r="H13" s="822"/>
      <c r="I13" s="822"/>
      <c r="J13" s="822"/>
      <c r="K13" s="822"/>
      <c r="L13" s="822"/>
      <c r="M13" s="822"/>
      <c r="N13" s="822"/>
      <c r="O13" s="822"/>
      <c r="P13" s="823"/>
      <c r="Q13" s="824"/>
      <c r="R13" s="825"/>
      <c r="S13" s="825"/>
      <c r="T13" s="825"/>
      <c r="U13" s="825"/>
      <c r="V13" s="825"/>
      <c r="W13" s="825"/>
      <c r="X13" s="825"/>
      <c r="Y13" s="825"/>
      <c r="Z13" s="825"/>
      <c r="AA13" s="825"/>
      <c r="AB13" s="825"/>
      <c r="AC13" s="825"/>
      <c r="AD13" s="825"/>
      <c r="AE13" s="835"/>
      <c r="AF13" s="836"/>
      <c r="AG13" s="837"/>
      <c r="AH13" s="837"/>
      <c r="AI13" s="837"/>
      <c r="AJ13" s="838"/>
      <c r="AK13" s="839"/>
      <c r="AL13" s="840"/>
      <c r="AM13" s="840"/>
      <c r="AN13" s="840"/>
      <c r="AO13" s="840"/>
      <c r="AP13" s="840"/>
      <c r="AQ13" s="840"/>
      <c r="AR13" s="840"/>
      <c r="AS13" s="840"/>
      <c r="AT13" s="840"/>
      <c r="AU13" s="841"/>
      <c r="AV13" s="841"/>
      <c r="AW13" s="841"/>
      <c r="AX13" s="841"/>
      <c r="AY13" s="842"/>
      <c r="AZ13" s="232"/>
      <c r="BA13" s="232"/>
      <c r="BB13" s="232"/>
      <c r="BC13" s="232"/>
      <c r="BD13" s="232"/>
      <c r="BE13" s="233"/>
      <c r="BF13" s="233"/>
      <c r="BG13" s="233"/>
      <c r="BH13" s="233"/>
      <c r="BI13" s="233"/>
      <c r="BJ13" s="233"/>
      <c r="BK13" s="233"/>
      <c r="BL13" s="233"/>
      <c r="BM13" s="233"/>
      <c r="BN13" s="233"/>
      <c r="BO13" s="233"/>
      <c r="BP13" s="233"/>
      <c r="BQ13" s="242">
        <v>7</v>
      </c>
      <c r="BR13" s="243"/>
      <c r="BS13" s="843" t="s">
        <v>579</v>
      </c>
      <c r="BT13" s="844"/>
      <c r="BU13" s="844"/>
      <c r="BV13" s="844"/>
      <c r="BW13" s="844"/>
      <c r="BX13" s="844"/>
      <c r="BY13" s="844"/>
      <c r="BZ13" s="844"/>
      <c r="CA13" s="844"/>
      <c r="CB13" s="844"/>
      <c r="CC13" s="844"/>
      <c r="CD13" s="844"/>
      <c r="CE13" s="844"/>
      <c r="CF13" s="844"/>
      <c r="CG13" s="845"/>
      <c r="CH13" s="815">
        <v>10</v>
      </c>
      <c r="CI13" s="816"/>
      <c r="CJ13" s="816"/>
      <c r="CK13" s="816"/>
      <c r="CL13" s="817"/>
      <c r="CM13" s="815">
        <v>198</v>
      </c>
      <c r="CN13" s="816"/>
      <c r="CO13" s="816"/>
      <c r="CP13" s="816"/>
      <c r="CQ13" s="817"/>
      <c r="CR13" s="815">
        <v>30</v>
      </c>
      <c r="CS13" s="816"/>
      <c r="CT13" s="816"/>
      <c r="CU13" s="816"/>
      <c r="CV13" s="817"/>
      <c r="CW13" s="815">
        <v>55</v>
      </c>
      <c r="CX13" s="816"/>
      <c r="CY13" s="816"/>
      <c r="CZ13" s="816"/>
      <c r="DA13" s="817"/>
      <c r="DB13" s="815" t="s">
        <v>509</v>
      </c>
      <c r="DC13" s="816"/>
      <c r="DD13" s="816"/>
      <c r="DE13" s="816"/>
      <c r="DF13" s="817"/>
      <c r="DG13" s="815" t="s">
        <v>509</v>
      </c>
      <c r="DH13" s="816"/>
      <c r="DI13" s="816"/>
      <c r="DJ13" s="816"/>
      <c r="DK13" s="817"/>
      <c r="DL13" s="815" t="s">
        <v>509</v>
      </c>
      <c r="DM13" s="816"/>
      <c r="DN13" s="816"/>
      <c r="DO13" s="816"/>
      <c r="DP13" s="817"/>
      <c r="DQ13" s="815" t="s">
        <v>509</v>
      </c>
      <c r="DR13" s="816"/>
      <c r="DS13" s="816"/>
      <c r="DT13" s="816"/>
      <c r="DU13" s="817"/>
      <c r="DV13" s="818"/>
      <c r="DW13" s="819"/>
      <c r="DX13" s="819"/>
      <c r="DY13" s="819"/>
      <c r="DZ13" s="820"/>
      <c r="EA13" s="234"/>
    </row>
    <row r="14" spans="1:131" s="235" customFormat="1" ht="26.25" customHeight="1">
      <c r="A14" s="241">
        <v>8</v>
      </c>
      <c r="B14" s="821"/>
      <c r="C14" s="822"/>
      <c r="D14" s="822"/>
      <c r="E14" s="822"/>
      <c r="F14" s="822"/>
      <c r="G14" s="822"/>
      <c r="H14" s="822"/>
      <c r="I14" s="822"/>
      <c r="J14" s="822"/>
      <c r="K14" s="822"/>
      <c r="L14" s="822"/>
      <c r="M14" s="822"/>
      <c r="N14" s="822"/>
      <c r="O14" s="822"/>
      <c r="P14" s="823"/>
      <c r="Q14" s="824"/>
      <c r="R14" s="825"/>
      <c r="S14" s="825"/>
      <c r="T14" s="825"/>
      <c r="U14" s="825"/>
      <c r="V14" s="825"/>
      <c r="W14" s="825"/>
      <c r="X14" s="825"/>
      <c r="Y14" s="825"/>
      <c r="Z14" s="825"/>
      <c r="AA14" s="825"/>
      <c r="AB14" s="825"/>
      <c r="AC14" s="825"/>
      <c r="AD14" s="825"/>
      <c r="AE14" s="835"/>
      <c r="AF14" s="836"/>
      <c r="AG14" s="837"/>
      <c r="AH14" s="837"/>
      <c r="AI14" s="837"/>
      <c r="AJ14" s="838"/>
      <c r="AK14" s="839"/>
      <c r="AL14" s="840"/>
      <c r="AM14" s="840"/>
      <c r="AN14" s="840"/>
      <c r="AO14" s="840"/>
      <c r="AP14" s="840"/>
      <c r="AQ14" s="840"/>
      <c r="AR14" s="840"/>
      <c r="AS14" s="840"/>
      <c r="AT14" s="840"/>
      <c r="AU14" s="841"/>
      <c r="AV14" s="841"/>
      <c r="AW14" s="841"/>
      <c r="AX14" s="841"/>
      <c r="AY14" s="842"/>
      <c r="AZ14" s="232"/>
      <c r="BA14" s="232"/>
      <c r="BB14" s="232"/>
      <c r="BC14" s="232"/>
      <c r="BD14" s="232"/>
      <c r="BE14" s="233"/>
      <c r="BF14" s="233"/>
      <c r="BG14" s="233"/>
      <c r="BH14" s="233"/>
      <c r="BI14" s="233"/>
      <c r="BJ14" s="233"/>
      <c r="BK14" s="233"/>
      <c r="BL14" s="233"/>
      <c r="BM14" s="233"/>
      <c r="BN14" s="233"/>
      <c r="BO14" s="233"/>
      <c r="BP14" s="233"/>
      <c r="BQ14" s="242">
        <v>8</v>
      </c>
      <c r="BR14" s="243"/>
      <c r="BS14" s="843" t="s">
        <v>580</v>
      </c>
      <c r="BT14" s="844"/>
      <c r="BU14" s="844"/>
      <c r="BV14" s="844"/>
      <c r="BW14" s="844"/>
      <c r="BX14" s="844"/>
      <c r="BY14" s="844"/>
      <c r="BZ14" s="844"/>
      <c r="CA14" s="844"/>
      <c r="CB14" s="844"/>
      <c r="CC14" s="844"/>
      <c r="CD14" s="844"/>
      <c r="CE14" s="844"/>
      <c r="CF14" s="844"/>
      <c r="CG14" s="845"/>
      <c r="CH14" s="815" t="s">
        <v>581</v>
      </c>
      <c r="CI14" s="816"/>
      <c r="CJ14" s="816"/>
      <c r="CK14" s="816"/>
      <c r="CL14" s="817"/>
      <c r="CM14" s="815">
        <v>427</v>
      </c>
      <c r="CN14" s="816"/>
      <c r="CO14" s="816"/>
      <c r="CP14" s="816"/>
      <c r="CQ14" s="817"/>
      <c r="CR14" s="815">
        <v>10</v>
      </c>
      <c r="CS14" s="816"/>
      <c r="CT14" s="816"/>
      <c r="CU14" s="816"/>
      <c r="CV14" s="817"/>
      <c r="CW14" s="815">
        <v>51</v>
      </c>
      <c r="CX14" s="816"/>
      <c r="CY14" s="816"/>
      <c r="CZ14" s="816"/>
      <c r="DA14" s="817"/>
      <c r="DB14" s="815" t="s">
        <v>509</v>
      </c>
      <c r="DC14" s="816"/>
      <c r="DD14" s="816"/>
      <c r="DE14" s="816"/>
      <c r="DF14" s="817"/>
      <c r="DG14" s="815" t="s">
        <v>509</v>
      </c>
      <c r="DH14" s="816"/>
      <c r="DI14" s="816"/>
      <c r="DJ14" s="816"/>
      <c r="DK14" s="817"/>
      <c r="DL14" s="815" t="s">
        <v>509</v>
      </c>
      <c r="DM14" s="816"/>
      <c r="DN14" s="816"/>
      <c r="DO14" s="816"/>
      <c r="DP14" s="817"/>
      <c r="DQ14" s="815" t="s">
        <v>509</v>
      </c>
      <c r="DR14" s="816"/>
      <c r="DS14" s="816"/>
      <c r="DT14" s="816"/>
      <c r="DU14" s="817"/>
      <c r="DV14" s="818"/>
      <c r="DW14" s="819"/>
      <c r="DX14" s="819"/>
      <c r="DY14" s="819"/>
      <c r="DZ14" s="820"/>
      <c r="EA14" s="234"/>
    </row>
    <row r="15" spans="1:131" s="235" customFormat="1" ht="26.25" customHeight="1">
      <c r="A15" s="241">
        <v>9</v>
      </c>
      <c r="B15" s="821"/>
      <c r="C15" s="822"/>
      <c r="D15" s="822"/>
      <c r="E15" s="822"/>
      <c r="F15" s="822"/>
      <c r="G15" s="822"/>
      <c r="H15" s="822"/>
      <c r="I15" s="822"/>
      <c r="J15" s="822"/>
      <c r="K15" s="822"/>
      <c r="L15" s="822"/>
      <c r="M15" s="822"/>
      <c r="N15" s="822"/>
      <c r="O15" s="822"/>
      <c r="P15" s="823"/>
      <c r="Q15" s="824"/>
      <c r="R15" s="825"/>
      <c r="S15" s="825"/>
      <c r="T15" s="825"/>
      <c r="U15" s="825"/>
      <c r="V15" s="825"/>
      <c r="W15" s="825"/>
      <c r="X15" s="825"/>
      <c r="Y15" s="825"/>
      <c r="Z15" s="825"/>
      <c r="AA15" s="825"/>
      <c r="AB15" s="825"/>
      <c r="AC15" s="825"/>
      <c r="AD15" s="825"/>
      <c r="AE15" s="835"/>
      <c r="AF15" s="836"/>
      <c r="AG15" s="837"/>
      <c r="AH15" s="837"/>
      <c r="AI15" s="837"/>
      <c r="AJ15" s="838"/>
      <c r="AK15" s="839"/>
      <c r="AL15" s="840"/>
      <c r="AM15" s="840"/>
      <c r="AN15" s="840"/>
      <c r="AO15" s="840"/>
      <c r="AP15" s="840"/>
      <c r="AQ15" s="840"/>
      <c r="AR15" s="840"/>
      <c r="AS15" s="840"/>
      <c r="AT15" s="840"/>
      <c r="AU15" s="841"/>
      <c r="AV15" s="841"/>
      <c r="AW15" s="841"/>
      <c r="AX15" s="841"/>
      <c r="AY15" s="842"/>
      <c r="AZ15" s="232"/>
      <c r="BA15" s="232"/>
      <c r="BB15" s="232"/>
      <c r="BC15" s="232"/>
      <c r="BD15" s="232"/>
      <c r="BE15" s="233"/>
      <c r="BF15" s="233"/>
      <c r="BG15" s="233"/>
      <c r="BH15" s="233"/>
      <c r="BI15" s="233"/>
      <c r="BJ15" s="233"/>
      <c r="BK15" s="233"/>
      <c r="BL15" s="233"/>
      <c r="BM15" s="233"/>
      <c r="BN15" s="233"/>
      <c r="BO15" s="233"/>
      <c r="BP15" s="233"/>
      <c r="BQ15" s="242">
        <v>9</v>
      </c>
      <c r="BR15" s="243"/>
      <c r="BS15" s="843" t="s">
        <v>582</v>
      </c>
      <c r="BT15" s="844"/>
      <c r="BU15" s="844"/>
      <c r="BV15" s="844"/>
      <c r="BW15" s="844"/>
      <c r="BX15" s="844"/>
      <c r="BY15" s="844"/>
      <c r="BZ15" s="844"/>
      <c r="CA15" s="844"/>
      <c r="CB15" s="844"/>
      <c r="CC15" s="844"/>
      <c r="CD15" s="844"/>
      <c r="CE15" s="844"/>
      <c r="CF15" s="844"/>
      <c r="CG15" s="845"/>
      <c r="CH15" s="815" t="s">
        <v>583</v>
      </c>
      <c r="CI15" s="816"/>
      <c r="CJ15" s="816"/>
      <c r="CK15" s="816"/>
      <c r="CL15" s="817"/>
      <c r="CM15" s="815">
        <v>288</v>
      </c>
      <c r="CN15" s="816"/>
      <c r="CO15" s="816"/>
      <c r="CP15" s="816"/>
      <c r="CQ15" s="817"/>
      <c r="CR15" s="815">
        <v>1</v>
      </c>
      <c r="CS15" s="816"/>
      <c r="CT15" s="816"/>
      <c r="CU15" s="816"/>
      <c r="CV15" s="817"/>
      <c r="CW15" s="815">
        <v>0</v>
      </c>
      <c r="CX15" s="816"/>
      <c r="CY15" s="816"/>
      <c r="CZ15" s="816"/>
      <c r="DA15" s="817"/>
      <c r="DB15" s="815" t="s">
        <v>509</v>
      </c>
      <c r="DC15" s="816"/>
      <c r="DD15" s="816"/>
      <c r="DE15" s="816"/>
      <c r="DF15" s="817"/>
      <c r="DG15" s="815" t="s">
        <v>509</v>
      </c>
      <c r="DH15" s="816"/>
      <c r="DI15" s="816"/>
      <c r="DJ15" s="816"/>
      <c r="DK15" s="817"/>
      <c r="DL15" s="815" t="s">
        <v>509</v>
      </c>
      <c r="DM15" s="816"/>
      <c r="DN15" s="816"/>
      <c r="DO15" s="816"/>
      <c r="DP15" s="817"/>
      <c r="DQ15" s="815" t="s">
        <v>509</v>
      </c>
      <c r="DR15" s="816"/>
      <c r="DS15" s="816"/>
      <c r="DT15" s="816"/>
      <c r="DU15" s="817"/>
      <c r="DV15" s="818"/>
      <c r="DW15" s="819"/>
      <c r="DX15" s="819"/>
      <c r="DY15" s="819"/>
      <c r="DZ15" s="820"/>
      <c r="EA15" s="234"/>
    </row>
    <row r="16" spans="1:131" s="235" customFormat="1" ht="26.25" customHeight="1">
      <c r="A16" s="241">
        <v>10</v>
      </c>
      <c r="B16" s="821"/>
      <c r="C16" s="822"/>
      <c r="D16" s="822"/>
      <c r="E16" s="822"/>
      <c r="F16" s="822"/>
      <c r="G16" s="822"/>
      <c r="H16" s="822"/>
      <c r="I16" s="822"/>
      <c r="J16" s="822"/>
      <c r="K16" s="822"/>
      <c r="L16" s="822"/>
      <c r="M16" s="822"/>
      <c r="N16" s="822"/>
      <c r="O16" s="822"/>
      <c r="P16" s="823"/>
      <c r="Q16" s="824"/>
      <c r="R16" s="825"/>
      <c r="S16" s="825"/>
      <c r="T16" s="825"/>
      <c r="U16" s="825"/>
      <c r="V16" s="825"/>
      <c r="W16" s="825"/>
      <c r="X16" s="825"/>
      <c r="Y16" s="825"/>
      <c r="Z16" s="825"/>
      <c r="AA16" s="825"/>
      <c r="AB16" s="825"/>
      <c r="AC16" s="825"/>
      <c r="AD16" s="825"/>
      <c r="AE16" s="835"/>
      <c r="AF16" s="836"/>
      <c r="AG16" s="837"/>
      <c r="AH16" s="837"/>
      <c r="AI16" s="837"/>
      <c r="AJ16" s="838"/>
      <c r="AK16" s="839"/>
      <c r="AL16" s="840"/>
      <c r="AM16" s="840"/>
      <c r="AN16" s="840"/>
      <c r="AO16" s="840"/>
      <c r="AP16" s="840"/>
      <c r="AQ16" s="840"/>
      <c r="AR16" s="840"/>
      <c r="AS16" s="840"/>
      <c r="AT16" s="840"/>
      <c r="AU16" s="841"/>
      <c r="AV16" s="841"/>
      <c r="AW16" s="841"/>
      <c r="AX16" s="841"/>
      <c r="AY16" s="842"/>
      <c r="AZ16" s="232"/>
      <c r="BA16" s="232"/>
      <c r="BB16" s="232"/>
      <c r="BC16" s="232"/>
      <c r="BD16" s="232"/>
      <c r="BE16" s="233"/>
      <c r="BF16" s="233"/>
      <c r="BG16" s="233"/>
      <c r="BH16" s="233"/>
      <c r="BI16" s="233"/>
      <c r="BJ16" s="233"/>
      <c r="BK16" s="233"/>
      <c r="BL16" s="233"/>
      <c r="BM16" s="233"/>
      <c r="BN16" s="233"/>
      <c r="BO16" s="233"/>
      <c r="BP16" s="233"/>
      <c r="BQ16" s="242">
        <v>10</v>
      </c>
      <c r="BR16" s="243"/>
      <c r="BS16" s="843" t="s">
        <v>584</v>
      </c>
      <c r="BT16" s="844"/>
      <c r="BU16" s="844"/>
      <c r="BV16" s="844"/>
      <c r="BW16" s="844"/>
      <c r="BX16" s="844"/>
      <c r="BY16" s="844"/>
      <c r="BZ16" s="844"/>
      <c r="CA16" s="844"/>
      <c r="CB16" s="844"/>
      <c r="CC16" s="844"/>
      <c r="CD16" s="844"/>
      <c r="CE16" s="844"/>
      <c r="CF16" s="844"/>
      <c r="CG16" s="845"/>
      <c r="CH16" s="815" t="s">
        <v>585</v>
      </c>
      <c r="CI16" s="816"/>
      <c r="CJ16" s="816"/>
      <c r="CK16" s="816"/>
      <c r="CL16" s="817"/>
      <c r="CM16" s="815">
        <v>359</v>
      </c>
      <c r="CN16" s="816"/>
      <c r="CO16" s="816"/>
      <c r="CP16" s="816"/>
      <c r="CQ16" s="817"/>
      <c r="CR16" s="815">
        <v>300</v>
      </c>
      <c r="CS16" s="816"/>
      <c r="CT16" s="816"/>
      <c r="CU16" s="816"/>
      <c r="CV16" s="817"/>
      <c r="CW16" s="815">
        <v>37</v>
      </c>
      <c r="CX16" s="816"/>
      <c r="CY16" s="816"/>
      <c r="CZ16" s="816"/>
      <c r="DA16" s="817"/>
      <c r="DB16" s="815" t="s">
        <v>509</v>
      </c>
      <c r="DC16" s="816"/>
      <c r="DD16" s="816"/>
      <c r="DE16" s="816"/>
      <c r="DF16" s="817"/>
      <c r="DG16" s="815" t="s">
        <v>509</v>
      </c>
      <c r="DH16" s="816"/>
      <c r="DI16" s="816"/>
      <c r="DJ16" s="816"/>
      <c r="DK16" s="817"/>
      <c r="DL16" s="815" t="s">
        <v>509</v>
      </c>
      <c r="DM16" s="816"/>
      <c r="DN16" s="816"/>
      <c r="DO16" s="816"/>
      <c r="DP16" s="817"/>
      <c r="DQ16" s="815" t="s">
        <v>509</v>
      </c>
      <c r="DR16" s="816"/>
      <c r="DS16" s="816"/>
      <c r="DT16" s="816"/>
      <c r="DU16" s="817"/>
      <c r="DV16" s="818"/>
      <c r="DW16" s="819"/>
      <c r="DX16" s="819"/>
      <c r="DY16" s="819"/>
      <c r="DZ16" s="820"/>
      <c r="EA16" s="234"/>
    </row>
    <row r="17" spans="1:131" s="235" customFormat="1" ht="26.25" customHeight="1">
      <c r="A17" s="241">
        <v>11</v>
      </c>
      <c r="B17" s="821"/>
      <c r="C17" s="822"/>
      <c r="D17" s="822"/>
      <c r="E17" s="822"/>
      <c r="F17" s="822"/>
      <c r="G17" s="822"/>
      <c r="H17" s="822"/>
      <c r="I17" s="822"/>
      <c r="J17" s="822"/>
      <c r="K17" s="822"/>
      <c r="L17" s="822"/>
      <c r="M17" s="822"/>
      <c r="N17" s="822"/>
      <c r="O17" s="822"/>
      <c r="P17" s="823"/>
      <c r="Q17" s="824"/>
      <c r="R17" s="825"/>
      <c r="S17" s="825"/>
      <c r="T17" s="825"/>
      <c r="U17" s="825"/>
      <c r="V17" s="825"/>
      <c r="W17" s="825"/>
      <c r="X17" s="825"/>
      <c r="Y17" s="825"/>
      <c r="Z17" s="825"/>
      <c r="AA17" s="825"/>
      <c r="AB17" s="825"/>
      <c r="AC17" s="825"/>
      <c r="AD17" s="825"/>
      <c r="AE17" s="835"/>
      <c r="AF17" s="836"/>
      <c r="AG17" s="837"/>
      <c r="AH17" s="837"/>
      <c r="AI17" s="837"/>
      <c r="AJ17" s="838"/>
      <c r="AK17" s="839"/>
      <c r="AL17" s="840"/>
      <c r="AM17" s="840"/>
      <c r="AN17" s="840"/>
      <c r="AO17" s="840"/>
      <c r="AP17" s="840"/>
      <c r="AQ17" s="840"/>
      <c r="AR17" s="840"/>
      <c r="AS17" s="840"/>
      <c r="AT17" s="840"/>
      <c r="AU17" s="841"/>
      <c r="AV17" s="841"/>
      <c r="AW17" s="841"/>
      <c r="AX17" s="841"/>
      <c r="AY17" s="842"/>
      <c r="AZ17" s="232"/>
      <c r="BA17" s="232"/>
      <c r="BB17" s="232"/>
      <c r="BC17" s="232"/>
      <c r="BD17" s="232"/>
      <c r="BE17" s="233"/>
      <c r="BF17" s="233"/>
      <c r="BG17" s="233"/>
      <c r="BH17" s="233"/>
      <c r="BI17" s="233"/>
      <c r="BJ17" s="233"/>
      <c r="BK17" s="233"/>
      <c r="BL17" s="233"/>
      <c r="BM17" s="233"/>
      <c r="BN17" s="233"/>
      <c r="BO17" s="233"/>
      <c r="BP17" s="233"/>
      <c r="BQ17" s="242">
        <v>11</v>
      </c>
      <c r="BR17" s="243" t="s">
        <v>589</v>
      </c>
      <c r="BS17" s="843" t="s">
        <v>586</v>
      </c>
      <c r="BT17" s="844"/>
      <c r="BU17" s="844"/>
      <c r="BV17" s="844"/>
      <c r="BW17" s="844"/>
      <c r="BX17" s="844"/>
      <c r="BY17" s="844"/>
      <c r="BZ17" s="844"/>
      <c r="CA17" s="844"/>
      <c r="CB17" s="844"/>
      <c r="CC17" s="844"/>
      <c r="CD17" s="844"/>
      <c r="CE17" s="844"/>
      <c r="CF17" s="844"/>
      <c r="CG17" s="845"/>
      <c r="CH17" s="815" t="s">
        <v>587</v>
      </c>
      <c r="CI17" s="816"/>
      <c r="CJ17" s="816"/>
      <c r="CK17" s="816"/>
      <c r="CL17" s="817"/>
      <c r="CM17" s="815" t="s">
        <v>588</v>
      </c>
      <c r="CN17" s="816"/>
      <c r="CO17" s="816"/>
      <c r="CP17" s="816"/>
      <c r="CQ17" s="817"/>
      <c r="CR17" s="815">
        <v>304</v>
      </c>
      <c r="CS17" s="816"/>
      <c r="CT17" s="816"/>
      <c r="CU17" s="816"/>
      <c r="CV17" s="817"/>
      <c r="CW17" s="853">
        <v>2167</v>
      </c>
      <c r="CX17" s="854"/>
      <c r="CY17" s="854"/>
      <c r="CZ17" s="854"/>
      <c r="DA17" s="855"/>
      <c r="DB17" s="853">
        <v>20588</v>
      </c>
      <c r="DC17" s="854"/>
      <c r="DD17" s="854"/>
      <c r="DE17" s="854"/>
      <c r="DF17" s="855"/>
      <c r="DG17" s="815" t="s">
        <v>509</v>
      </c>
      <c r="DH17" s="816"/>
      <c r="DI17" s="816"/>
      <c r="DJ17" s="816"/>
      <c r="DK17" s="817"/>
      <c r="DL17" s="815" t="s">
        <v>509</v>
      </c>
      <c r="DM17" s="816"/>
      <c r="DN17" s="816"/>
      <c r="DO17" s="816"/>
      <c r="DP17" s="817"/>
      <c r="DQ17" s="815" t="s">
        <v>509</v>
      </c>
      <c r="DR17" s="816"/>
      <c r="DS17" s="816"/>
      <c r="DT17" s="816"/>
      <c r="DU17" s="817"/>
      <c r="DV17" s="818"/>
      <c r="DW17" s="819"/>
      <c r="DX17" s="819"/>
      <c r="DY17" s="819"/>
      <c r="DZ17" s="820"/>
      <c r="EA17" s="234"/>
    </row>
    <row r="18" spans="1:131" s="235" customFormat="1" ht="26.25" customHeight="1">
      <c r="A18" s="241">
        <v>12</v>
      </c>
      <c r="B18" s="821"/>
      <c r="C18" s="822"/>
      <c r="D18" s="822"/>
      <c r="E18" s="822"/>
      <c r="F18" s="822"/>
      <c r="G18" s="822"/>
      <c r="H18" s="822"/>
      <c r="I18" s="822"/>
      <c r="J18" s="822"/>
      <c r="K18" s="822"/>
      <c r="L18" s="822"/>
      <c r="M18" s="822"/>
      <c r="N18" s="822"/>
      <c r="O18" s="822"/>
      <c r="P18" s="823"/>
      <c r="Q18" s="824"/>
      <c r="R18" s="825"/>
      <c r="S18" s="825"/>
      <c r="T18" s="825"/>
      <c r="U18" s="825"/>
      <c r="V18" s="825"/>
      <c r="W18" s="825"/>
      <c r="X18" s="825"/>
      <c r="Y18" s="825"/>
      <c r="Z18" s="825"/>
      <c r="AA18" s="825"/>
      <c r="AB18" s="825"/>
      <c r="AC18" s="825"/>
      <c r="AD18" s="825"/>
      <c r="AE18" s="835"/>
      <c r="AF18" s="836"/>
      <c r="AG18" s="837"/>
      <c r="AH18" s="837"/>
      <c r="AI18" s="837"/>
      <c r="AJ18" s="838"/>
      <c r="AK18" s="839"/>
      <c r="AL18" s="840"/>
      <c r="AM18" s="840"/>
      <c r="AN18" s="840"/>
      <c r="AO18" s="840"/>
      <c r="AP18" s="840"/>
      <c r="AQ18" s="840"/>
      <c r="AR18" s="840"/>
      <c r="AS18" s="840"/>
      <c r="AT18" s="840"/>
      <c r="AU18" s="841"/>
      <c r="AV18" s="841"/>
      <c r="AW18" s="841"/>
      <c r="AX18" s="841"/>
      <c r="AY18" s="842"/>
      <c r="AZ18" s="232"/>
      <c r="BA18" s="232"/>
      <c r="BB18" s="232"/>
      <c r="BC18" s="232"/>
      <c r="BD18" s="232"/>
      <c r="BE18" s="233"/>
      <c r="BF18" s="233"/>
      <c r="BG18" s="233"/>
      <c r="BH18" s="233"/>
      <c r="BI18" s="233"/>
      <c r="BJ18" s="233"/>
      <c r="BK18" s="233"/>
      <c r="BL18" s="233"/>
      <c r="BM18" s="233"/>
      <c r="BN18" s="233"/>
      <c r="BO18" s="233"/>
      <c r="BP18" s="233"/>
      <c r="BQ18" s="242">
        <v>12</v>
      </c>
      <c r="BR18" s="243"/>
      <c r="BS18" s="843"/>
      <c r="BT18" s="844"/>
      <c r="BU18" s="844"/>
      <c r="BV18" s="844"/>
      <c r="BW18" s="844"/>
      <c r="BX18" s="844"/>
      <c r="BY18" s="844"/>
      <c r="BZ18" s="844"/>
      <c r="CA18" s="844"/>
      <c r="CB18" s="844"/>
      <c r="CC18" s="844"/>
      <c r="CD18" s="844"/>
      <c r="CE18" s="844"/>
      <c r="CF18" s="844"/>
      <c r="CG18" s="845"/>
      <c r="CH18" s="815"/>
      <c r="CI18" s="816"/>
      <c r="CJ18" s="816"/>
      <c r="CK18" s="816"/>
      <c r="CL18" s="817"/>
      <c r="CM18" s="815"/>
      <c r="CN18" s="816"/>
      <c r="CO18" s="816"/>
      <c r="CP18" s="816"/>
      <c r="CQ18" s="817"/>
      <c r="CR18" s="815"/>
      <c r="CS18" s="816"/>
      <c r="CT18" s="816"/>
      <c r="CU18" s="816"/>
      <c r="CV18" s="817"/>
      <c r="CW18" s="815"/>
      <c r="CX18" s="816"/>
      <c r="CY18" s="816"/>
      <c r="CZ18" s="816"/>
      <c r="DA18" s="817"/>
      <c r="DB18" s="815"/>
      <c r="DC18" s="816"/>
      <c r="DD18" s="816"/>
      <c r="DE18" s="816"/>
      <c r="DF18" s="817"/>
      <c r="DG18" s="815"/>
      <c r="DH18" s="816"/>
      <c r="DI18" s="816"/>
      <c r="DJ18" s="816"/>
      <c r="DK18" s="817"/>
      <c r="DL18" s="815"/>
      <c r="DM18" s="816"/>
      <c r="DN18" s="816"/>
      <c r="DO18" s="816"/>
      <c r="DP18" s="817"/>
      <c r="DQ18" s="815"/>
      <c r="DR18" s="816"/>
      <c r="DS18" s="816"/>
      <c r="DT18" s="816"/>
      <c r="DU18" s="817"/>
      <c r="DV18" s="818"/>
      <c r="DW18" s="819"/>
      <c r="DX18" s="819"/>
      <c r="DY18" s="819"/>
      <c r="DZ18" s="820"/>
      <c r="EA18" s="234"/>
    </row>
    <row r="19" spans="1:131" s="235" customFormat="1" ht="26.25" customHeight="1">
      <c r="A19" s="241">
        <v>13</v>
      </c>
      <c r="B19" s="821"/>
      <c r="C19" s="822"/>
      <c r="D19" s="822"/>
      <c r="E19" s="822"/>
      <c r="F19" s="822"/>
      <c r="G19" s="822"/>
      <c r="H19" s="822"/>
      <c r="I19" s="822"/>
      <c r="J19" s="822"/>
      <c r="K19" s="822"/>
      <c r="L19" s="822"/>
      <c r="M19" s="822"/>
      <c r="N19" s="822"/>
      <c r="O19" s="822"/>
      <c r="P19" s="823"/>
      <c r="Q19" s="824"/>
      <c r="R19" s="825"/>
      <c r="S19" s="825"/>
      <c r="T19" s="825"/>
      <c r="U19" s="825"/>
      <c r="V19" s="825"/>
      <c r="W19" s="825"/>
      <c r="X19" s="825"/>
      <c r="Y19" s="825"/>
      <c r="Z19" s="825"/>
      <c r="AA19" s="825"/>
      <c r="AB19" s="825"/>
      <c r="AC19" s="825"/>
      <c r="AD19" s="825"/>
      <c r="AE19" s="835"/>
      <c r="AF19" s="836"/>
      <c r="AG19" s="837"/>
      <c r="AH19" s="837"/>
      <c r="AI19" s="837"/>
      <c r="AJ19" s="838"/>
      <c r="AK19" s="839"/>
      <c r="AL19" s="840"/>
      <c r="AM19" s="840"/>
      <c r="AN19" s="840"/>
      <c r="AO19" s="840"/>
      <c r="AP19" s="840"/>
      <c r="AQ19" s="840"/>
      <c r="AR19" s="840"/>
      <c r="AS19" s="840"/>
      <c r="AT19" s="840"/>
      <c r="AU19" s="841"/>
      <c r="AV19" s="841"/>
      <c r="AW19" s="841"/>
      <c r="AX19" s="841"/>
      <c r="AY19" s="842"/>
      <c r="AZ19" s="232"/>
      <c r="BA19" s="232"/>
      <c r="BB19" s="232"/>
      <c r="BC19" s="232"/>
      <c r="BD19" s="232"/>
      <c r="BE19" s="233"/>
      <c r="BF19" s="233"/>
      <c r="BG19" s="233"/>
      <c r="BH19" s="233"/>
      <c r="BI19" s="233"/>
      <c r="BJ19" s="233"/>
      <c r="BK19" s="233"/>
      <c r="BL19" s="233"/>
      <c r="BM19" s="233"/>
      <c r="BN19" s="233"/>
      <c r="BO19" s="233"/>
      <c r="BP19" s="233"/>
      <c r="BQ19" s="242">
        <v>13</v>
      </c>
      <c r="BR19" s="243"/>
      <c r="BS19" s="843"/>
      <c r="BT19" s="844"/>
      <c r="BU19" s="844"/>
      <c r="BV19" s="844"/>
      <c r="BW19" s="844"/>
      <c r="BX19" s="844"/>
      <c r="BY19" s="844"/>
      <c r="BZ19" s="844"/>
      <c r="CA19" s="844"/>
      <c r="CB19" s="844"/>
      <c r="CC19" s="844"/>
      <c r="CD19" s="844"/>
      <c r="CE19" s="844"/>
      <c r="CF19" s="844"/>
      <c r="CG19" s="845"/>
      <c r="CH19" s="815"/>
      <c r="CI19" s="816"/>
      <c r="CJ19" s="816"/>
      <c r="CK19" s="816"/>
      <c r="CL19" s="817"/>
      <c r="CM19" s="815"/>
      <c r="CN19" s="816"/>
      <c r="CO19" s="816"/>
      <c r="CP19" s="816"/>
      <c r="CQ19" s="817"/>
      <c r="CR19" s="815"/>
      <c r="CS19" s="816"/>
      <c r="CT19" s="816"/>
      <c r="CU19" s="816"/>
      <c r="CV19" s="817"/>
      <c r="CW19" s="815"/>
      <c r="CX19" s="816"/>
      <c r="CY19" s="816"/>
      <c r="CZ19" s="816"/>
      <c r="DA19" s="817"/>
      <c r="DB19" s="815"/>
      <c r="DC19" s="816"/>
      <c r="DD19" s="816"/>
      <c r="DE19" s="816"/>
      <c r="DF19" s="817"/>
      <c r="DG19" s="815"/>
      <c r="DH19" s="816"/>
      <c r="DI19" s="816"/>
      <c r="DJ19" s="816"/>
      <c r="DK19" s="817"/>
      <c r="DL19" s="815"/>
      <c r="DM19" s="816"/>
      <c r="DN19" s="816"/>
      <c r="DO19" s="816"/>
      <c r="DP19" s="817"/>
      <c r="DQ19" s="815"/>
      <c r="DR19" s="816"/>
      <c r="DS19" s="816"/>
      <c r="DT19" s="816"/>
      <c r="DU19" s="817"/>
      <c r="DV19" s="818"/>
      <c r="DW19" s="819"/>
      <c r="DX19" s="819"/>
      <c r="DY19" s="819"/>
      <c r="DZ19" s="820"/>
      <c r="EA19" s="234"/>
    </row>
    <row r="20" spans="1:131" s="235" customFormat="1" ht="26.25" customHeight="1">
      <c r="A20" s="241">
        <v>14</v>
      </c>
      <c r="B20" s="821"/>
      <c r="C20" s="822"/>
      <c r="D20" s="822"/>
      <c r="E20" s="822"/>
      <c r="F20" s="822"/>
      <c r="G20" s="822"/>
      <c r="H20" s="822"/>
      <c r="I20" s="822"/>
      <c r="J20" s="822"/>
      <c r="K20" s="822"/>
      <c r="L20" s="822"/>
      <c r="M20" s="822"/>
      <c r="N20" s="822"/>
      <c r="O20" s="822"/>
      <c r="P20" s="823"/>
      <c r="Q20" s="824"/>
      <c r="R20" s="825"/>
      <c r="S20" s="825"/>
      <c r="T20" s="825"/>
      <c r="U20" s="825"/>
      <c r="V20" s="825"/>
      <c r="W20" s="825"/>
      <c r="X20" s="825"/>
      <c r="Y20" s="825"/>
      <c r="Z20" s="825"/>
      <c r="AA20" s="825"/>
      <c r="AB20" s="825"/>
      <c r="AC20" s="825"/>
      <c r="AD20" s="825"/>
      <c r="AE20" s="835"/>
      <c r="AF20" s="836"/>
      <c r="AG20" s="837"/>
      <c r="AH20" s="837"/>
      <c r="AI20" s="837"/>
      <c r="AJ20" s="838"/>
      <c r="AK20" s="839"/>
      <c r="AL20" s="840"/>
      <c r="AM20" s="840"/>
      <c r="AN20" s="840"/>
      <c r="AO20" s="840"/>
      <c r="AP20" s="840"/>
      <c r="AQ20" s="840"/>
      <c r="AR20" s="840"/>
      <c r="AS20" s="840"/>
      <c r="AT20" s="840"/>
      <c r="AU20" s="841"/>
      <c r="AV20" s="841"/>
      <c r="AW20" s="841"/>
      <c r="AX20" s="841"/>
      <c r="AY20" s="842"/>
      <c r="AZ20" s="232"/>
      <c r="BA20" s="232"/>
      <c r="BB20" s="232"/>
      <c r="BC20" s="232"/>
      <c r="BD20" s="232"/>
      <c r="BE20" s="233"/>
      <c r="BF20" s="233"/>
      <c r="BG20" s="233"/>
      <c r="BH20" s="233"/>
      <c r="BI20" s="233"/>
      <c r="BJ20" s="233"/>
      <c r="BK20" s="233"/>
      <c r="BL20" s="233"/>
      <c r="BM20" s="233"/>
      <c r="BN20" s="233"/>
      <c r="BO20" s="233"/>
      <c r="BP20" s="233"/>
      <c r="BQ20" s="242">
        <v>14</v>
      </c>
      <c r="BR20" s="243"/>
      <c r="BS20" s="843"/>
      <c r="BT20" s="844"/>
      <c r="BU20" s="844"/>
      <c r="BV20" s="844"/>
      <c r="BW20" s="844"/>
      <c r="BX20" s="844"/>
      <c r="BY20" s="844"/>
      <c r="BZ20" s="844"/>
      <c r="CA20" s="844"/>
      <c r="CB20" s="844"/>
      <c r="CC20" s="844"/>
      <c r="CD20" s="844"/>
      <c r="CE20" s="844"/>
      <c r="CF20" s="844"/>
      <c r="CG20" s="845"/>
      <c r="CH20" s="815"/>
      <c r="CI20" s="816"/>
      <c r="CJ20" s="816"/>
      <c r="CK20" s="816"/>
      <c r="CL20" s="817"/>
      <c r="CM20" s="815"/>
      <c r="CN20" s="816"/>
      <c r="CO20" s="816"/>
      <c r="CP20" s="816"/>
      <c r="CQ20" s="817"/>
      <c r="CR20" s="815"/>
      <c r="CS20" s="816"/>
      <c r="CT20" s="816"/>
      <c r="CU20" s="816"/>
      <c r="CV20" s="817"/>
      <c r="CW20" s="815"/>
      <c r="CX20" s="816"/>
      <c r="CY20" s="816"/>
      <c r="CZ20" s="816"/>
      <c r="DA20" s="817"/>
      <c r="DB20" s="815"/>
      <c r="DC20" s="816"/>
      <c r="DD20" s="816"/>
      <c r="DE20" s="816"/>
      <c r="DF20" s="817"/>
      <c r="DG20" s="815"/>
      <c r="DH20" s="816"/>
      <c r="DI20" s="816"/>
      <c r="DJ20" s="816"/>
      <c r="DK20" s="817"/>
      <c r="DL20" s="815"/>
      <c r="DM20" s="816"/>
      <c r="DN20" s="816"/>
      <c r="DO20" s="816"/>
      <c r="DP20" s="817"/>
      <c r="DQ20" s="815"/>
      <c r="DR20" s="816"/>
      <c r="DS20" s="816"/>
      <c r="DT20" s="816"/>
      <c r="DU20" s="817"/>
      <c r="DV20" s="818"/>
      <c r="DW20" s="819"/>
      <c r="DX20" s="819"/>
      <c r="DY20" s="819"/>
      <c r="DZ20" s="820"/>
      <c r="EA20" s="234"/>
    </row>
    <row r="21" spans="1:131" s="235" customFormat="1" ht="26.25" customHeight="1" thickBot="1">
      <c r="A21" s="241">
        <v>15</v>
      </c>
      <c r="B21" s="821"/>
      <c r="C21" s="822"/>
      <c r="D21" s="822"/>
      <c r="E21" s="822"/>
      <c r="F21" s="822"/>
      <c r="G21" s="822"/>
      <c r="H21" s="822"/>
      <c r="I21" s="822"/>
      <c r="J21" s="822"/>
      <c r="K21" s="822"/>
      <c r="L21" s="822"/>
      <c r="M21" s="822"/>
      <c r="N21" s="822"/>
      <c r="O21" s="822"/>
      <c r="P21" s="823"/>
      <c r="Q21" s="824"/>
      <c r="R21" s="825"/>
      <c r="S21" s="825"/>
      <c r="T21" s="825"/>
      <c r="U21" s="825"/>
      <c r="V21" s="825"/>
      <c r="W21" s="825"/>
      <c r="X21" s="825"/>
      <c r="Y21" s="825"/>
      <c r="Z21" s="825"/>
      <c r="AA21" s="825"/>
      <c r="AB21" s="825"/>
      <c r="AC21" s="825"/>
      <c r="AD21" s="825"/>
      <c r="AE21" s="835"/>
      <c r="AF21" s="836"/>
      <c r="AG21" s="837"/>
      <c r="AH21" s="837"/>
      <c r="AI21" s="837"/>
      <c r="AJ21" s="838"/>
      <c r="AK21" s="839"/>
      <c r="AL21" s="840"/>
      <c r="AM21" s="840"/>
      <c r="AN21" s="840"/>
      <c r="AO21" s="840"/>
      <c r="AP21" s="840"/>
      <c r="AQ21" s="840"/>
      <c r="AR21" s="840"/>
      <c r="AS21" s="840"/>
      <c r="AT21" s="840"/>
      <c r="AU21" s="841"/>
      <c r="AV21" s="841"/>
      <c r="AW21" s="841"/>
      <c r="AX21" s="841"/>
      <c r="AY21" s="842"/>
      <c r="AZ21" s="232"/>
      <c r="BA21" s="232"/>
      <c r="BB21" s="232"/>
      <c r="BC21" s="232"/>
      <c r="BD21" s="232"/>
      <c r="BE21" s="233"/>
      <c r="BF21" s="233"/>
      <c r="BG21" s="233"/>
      <c r="BH21" s="233"/>
      <c r="BI21" s="233"/>
      <c r="BJ21" s="233"/>
      <c r="BK21" s="233"/>
      <c r="BL21" s="233"/>
      <c r="BM21" s="233"/>
      <c r="BN21" s="233"/>
      <c r="BO21" s="233"/>
      <c r="BP21" s="233"/>
      <c r="BQ21" s="242">
        <v>15</v>
      </c>
      <c r="BR21" s="243"/>
      <c r="BS21" s="843"/>
      <c r="BT21" s="844"/>
      <c r="BU21" s="844"/>
      <c r="BV21" s="844"/>
      <c r="BW21" s="844"/>
      <c r="BX21" s="844"/>
      <c r="BY21" s="844"/>
      <c r="BZ21" s="844"/>
      <c r="CA21" s="844"/>
      <c r="CB21" s="844"/>
      <c r="CC21" s="844"/>
      <c r="CD21" s="844"/>
      <c r="CE21" s="844"/>
      <c r="CF21" s="844"/>
      <c r="CG21" s="845"/>
      <c r="CH21" s="815"/>
      <c r="CI21" s="816"/>
      <c r="CJ21" s="816"/>
      <c r="CK21" s="816"/>
      <c r="CL21" s="817"/>
      <c r="CM21" s="815"/>
      <c r="CN21" s="816"/>
      <c r="CO21" s="816"/>
      <c r="CP21" s="816"/>
      <c r="CQ21" s="817"/>
      <c r="CR21" s="815"/>
      <c r="CS21" s="816"/>
      <c r="CT21" s="816"/>
      <c r="CU21" s="816"/>
      <c r="CV21" s="817"/>
      <c r="CW21" s="815"/>
      <c r="CX21" s="816"/>
      <c r="CY21" s="816"/>
      <c r="CZ21" s="816"/>
      <c r="DA21" s="817"/>
      <c r="DB21" s="815"/>
      <c r="DC21" s="816"/>
      <c r="DD21" s="816"/>
      <c r="DE21" s="816"/>
      <c r="DF21" s="817"/>
      <c r="DG21" s="815"/>
      <c r="DH21" s="816"/>
      <c r="DI21" s="816"/>
      <c r="DJ21" s="816"/>
      <c r="DK21" s="817"/>
      <c r="DL21" s="815"/>
      <c r="DM21" s="816"/>
      <c r="DN21" s="816"/>
      <c r="DO21" s="816"/>
      <c r="DP21" s="817"/>
      <c r="DQ21" s="815"/>
      <c r="DR21" s="816"/>
      <c r="DS21" s="816"/>
      <c r="DT21" s="816"/>
      <c r="DU21" s="817"/>
      <c r="DV21" s="818"/>
      <c r="DW21" s="819"/>
      <c r="DX21" s="819"/>
      <c r="DY21" s="819"/>
      <c r="DZ21" s="820"/>
      <c r="EA21" s="234"/>
    </row>
    <row r="22" spans="1:131" s="235" customFormat="1" ht="26.25" customHeight="1">
      <c r="A22" s="241">
        <v>16</v>
      </c>
      <c r="B22" s="821"/>
      <c r="C22" s="822"/>
      <c r="D22" s="822"/>
      <c r="E22" s="822"/>
      <c r="F22" s="822"/>
      <c r="G22" s="822"/>
      <c r="H22" s="822"/>
      <c r="I22" s="822"/>
      <c r="J22" s="822"/>
      <c r="K22" s="822"/>
      <c r="L22" s="822"/>
      <c r="M22" s="822"/>
      <c r="N22" s="822"/>
      <c r="O22" s="822"/>
      <c r="P22" s="823"/>
      <c r="Q22" s="856"/>
      <c r="R22" s="857"/>
      <c r="S22" s="857"/>
      <c r="T22" s="857"/>
      <c r="U22" s="857"/>
      <c r="V22" s="857"/>
      <c r="W22" s="857"/>
      <c r="X22" s="857"/>
      <c r="Y22" s="857"/>
      <c r="Z22" s="857"/>
      <c r="AA22" s="857"/>
      <c r="AB22" s="857"/>
      <c r="AC22" s="857"/>
      <c r="AD22" s="857"/>
      <c r="AE22" s="858"/>
      <c r="AF22" s="836"/>
      <c r="AG22" s="837"/>
      <c r="AH22" s="837"/>
      <c r="AI22" s="837"/>
      <c r="AJ22" s="838"/>
      <c r="AK22" s="871"/>
      <c r="AL22" s="872"/>
      <c r="AM22" s="872"/>
      <c r="AN22" s="872"/>
      <c r="AO22" s="872"/>
      <c r="AP22" s="872"/>
      <c r="AQ22" s="872"/>
      <c r="AR22" s="872"/>
      <c r="AS22" s="872"/>
      <c r="AT22" s="872"/>
      <c r="AU22" s="873"/>
      <c r="AV22" s="873"/>
      <c r="AW22" s="873"/>
      <c r="AX22" s="873"/>
      <c r="AY22" s="874"/>
      <c r="AZ22" s="875" t="s">
        <v>383</v>
      </c>
      <c r="BA22" s="875"/>
      <c r="BB22" s="875"/>
      <c r="BC22" s="875"/>
      <c r="BD22" s="876"/>
      <c r="BE22" s="233"/>
      <c r="BF22" s="233"/>
      <c r="BG22" s="233"/>
      <c r="BH22" s="233"/>
      <c r="BI22" s="233"/>
      <c r="BJ22" s="233"/>
      <c r="BK22" s="233"/>
      <c r="BL22" s="233"/>
      <c r="BM22" s="233"/>
      <c r="BN22" s="233"/>
      <c r="BO22" s="233"/>
      <c r="BP22" s="233"/>
      <c r="BQ22" s="242">
        <v>16</v>
      </c>
      <c r="BR22" s="243"/>
      <c r="BS22" s="843"/>
      <c r="BT22" s="844"/>
      <c r="BU22" s="844"/>
      <c r="BV22" s="844"/>
      <c r="BW22" s="844"/>
      <c r="BX22" s="844"/>
      <c r="BY22" s="844"/>
      <c r="BZ22" s="844"/>
      <c r="CA22" s="844"/>
      <c r="CB22" s="844"/>
      <c r="CC22" s="844"/>
      <c r="CD22" s="844"/>
      <c r="CE22" s="844"/>
      <c r="CF22" s="844"/>
      <c r="CG22" s="845"/>
      <c r="CH22" s="815"/>
      <c r="CI22" s="816"/>
      <c r="CJ22" s="816"/>
      <c r="CK22" s="816"/>
      <c r="CL22" s="817"/>
      <c r="CM22" s="815"/>
      <c r="CN22" s="816"/>
      <c r="CO22" s="816"/>
      <c r="CP22" s="816"/>
      <c r="CQ22" s="817"/>
      <c r="CR22" s="815"/>
      <c r="CS22" s="816"/>
      <c r="CT22" s="816"/>
      <c r="CU22" s="816"/>
      <c r="CV22" s="817"/>
      <c r="CW22" s="815"/>
      <c r="CX22" s="816"/>
      <c r="CY22" s="816"/>
      <c r="CZ22" s="816"/>
      <c r="DA22" s="817"/>
      <c r="DB22" s="815"/>
      <c r="DC22" s="816"/>
      <c r="DD22" s="816"/>
      <c r="DE22" s="816"/>
      <c r="DF22" s="817"/>
      <c r="DG22" s="815"/>
      <c r="DH22" s="816"/>
      <c r="DI22" s="816"/>
      <c r="DJ22" s="816"/>
      <c r="DK22" s="817"/>
      <c r="DL22" s="815"/>
      <c r="DM22" s="816"/>
      <c r="DN22" s="816"/>
      <c r="DO22" s="816"/>
      <c r="DP22" s="817"/>
      <c r="DQ22" s="815"/>
      <c r="DR22" s="816"/>
      <c r="DS22" s="816"/>
      <c r="DT22" s="816"/>
      <c r="DU22" s="817"/>
      <c r="DV22" s="818"/>
      <c r="DW22" s="819"/>
      <c r="DX22" s="819"/>
      <c r="DY22" s="819"/>
      <c r="DZ22" s="820"/>
      <c r="EA22" s="234"/>
    </row>
    <row r="23" spans="1:131" s="235" customFormat="1" ht="26.25" customHeight="1" thickBot="1">
      <c r="A23" s="244" t="s">
        <v>384</v>
      </c>
      <c r="B23" s="859" t="s">
        <v>385</v>
      </c>
      <c r="C23" s="860"/>
      <c r="D23" s="860"/>
      <c r="E23" s="860"/>
      <c r="F23" s="860"/>
      <c r="G23" s="860"/>
      <c r="H23" s="860"/>
      <c r="I23" s="860"/>
      <c r="J23" s="860"/>
      <c r="K23" s="860"/>
      <c r="L23" s="860"/>
      <c r="M23" s="860"/>
      <c r="N23" s="860"/>
      <c r="O23" s="860"/>
      <c r="P23" s="861"/>
      <c r="Q23" s="862">
        <v>403768</v>
      </c>
      <c r="R23" s="863"/>
      <c r="S23" s="863"/>
      <c r="T23" s="863"/>
      <c r="U23" s="863"/>
      <c r="V23" s="863">
        <v>399334</v>
      </c>
      <c r="W23" s="863"/>
      <c r="X23" s="863"/>
      <c r="Y23" s="863"/>
      <c r="Z23" s="863"/>
      <c r="AA23" s="863">
        <v>4434</v>
      </c>
      <c r="AB23" s="863"/>
      <c r="AC23" s="863"/>
      <c r="AD23" s="863"/>
      <c r="AE23" s="864"/>
      <c r="AF23" s="865">
        <v>2542</v>
      </c>
      <c r="AG23" s="863"/>
      <c r="AH23" s="863"/>
      <c r="AI23" s="863"/>
      <c r="AJ23" s="866"/>
      <c r="AK23" s="867"/>
      <c r="AL23" s="868"/>
      <c r="AM23" s="868"/>
      <c r="AN23" s="868"/>
      <c r="AO23" s="868"/>
      <c r="AP23" s="863">
        <v>482143</v>
      </c>
      <c r="AQ23" s="863"/>
      <c r="AR23" s="863"/>
      <c r="AS23" s="863"/>
      <c r="AT23" s="863"/>
      <c r="AU23" s="869"/>
      <c r="AV23" s="869"/>
      <c r="AW23" s="869"/>
      <c r="AX23" s="869"/>
      <c r="AY23" s="870"/>
      <c r="AZ23" s="878" t="s">
        <v>386</v>
      </c>
      <c r="BA23" s="879"/>
      <c r="BB23" s="879"/>
      <c r="BC23" s="879"/>
      <c r="BD23" s="880"/>
      <c r="BE23" s="233"/>
      <c r="BF23" s="233"/>
      <c r="BG23" s="233"/>
      <c r="BH23" s="233"/>
      <c r="BI23" s="233"/>
      <c r="BJ23" s="233"/>
      <c r="BK23" s="233"/>
      <c r="BL23" s="233"/>
      <c r="BM23" s="233"/>
      <c r="BN23" s="233"/>
      <c r="BO23" s="233"/>
      <c r="BP23" s="233"/>
      <c r="BQ23" s="242">
        <v>17</v>
      </c>
      <c r="BR23" s="243"/>
      <c r="BS23" s="843"/>
      <c r="BT23" s="844"/>
      <c r="BU23" s="844"/>
      <c r="BV23" s="844"/>
      <c r="BW23" s="844"/>
      <c r="BX23" s="844"/>
      <c r="BY23" s="844"/>
      <c r="BZ23" s="844"/>
      <c r="CA23" s="844"/>
      <c r="CB23" s="844"/>
      <c r="CC23" s="844"/>
      <c r="CD23" s="844"/>
      <c r="CE23" s="844"/>
      <c r="CF23" s="844"/>
      <c r="CG23" s="845"/>
      <c r="CH23" s="815"/>
      <c r="CI23" s="816"/>
      <c r="CJ23" s="816"/>
      <c r="CK23" s="816"/>
      <c r="CL23" s="817"/>
      <c r="CM23" s="815"/>
      <c r="CN23" s="816"/>
      <c r="CO23" s="816"/>
      <c r="CP23" s="816"/>
      <c r="CQ23" s="817"/>
      <c r="CR23" s="815"/>
      <c r="CS23" s="816"/>
      <c r="CT23" s="816"/>
      <c r="CU23" s="816"/>
      <c r="CV23" s="817"/>
      <c r="CW23" s="815"/>
      <c r="CX23" s="816"/>
      <c r="CY23" s="816"/>
      <c r="CZ23" s="816"/>
      <c r="DA23" s="817"/>
      <c r="DB23" s="815"/>
      <c r="DC23" s="816"/>
      <c r="DD23" s="816"/>
      <c r="DE23" s="816"/>
      <c r="DF23" s="817"/>
      <c r="DG23" s="815"/>
      <c r="DH23" s="816"/>
      <c r="DI23" s="816"/>
      <c r="DJ23" s="816"/>
      <c r="DK23" s="817"/>
      <c r="DL23" s="815"/>
      <c r="DM23" s="816"/>
      <c r="DN23" s="816"/>
      <c r="DO23" s="816"/>
      <c r="DP23" s="817"/>
      <c r="DQ23" s="815"/>
      <c r="DR23" s="816"/>
      <c r="DS23" s="816"/>
      <c r="DT23" s="816"/>
      <c r="DU23" s="817"/>
      <c r="DV23" s="818"/>
      <c r="DW23" s="819"/>
      <c r="DX23" s="819"/>
      <c r="DY23" s="819"/>
      <c r="DZ23" s="820"/>
      <c r="EA23" s="234"/>
    </row>
    <row r="24" spans="1:131" s="235" customFormat="1" ht="26.25" customHeight="1">
      <c r="A24" s="877" t="s">
        <v>387</v>
      </c>
      <c r="B24" s="877"/>
      <c r="C24" s="877"/>
      <c r="D24" s="877"/>
      <c r="E24" s="877"/>
      <c r="F24" s="877"/>
      <c r="G24" s="877"/>
      <c r="H24" s="877"/>
      <c r="I24" s="877"/>
      <c r="J24" s="877"/>
      <c r="K24" s="877"/>
      <c r="L24" s="877"/>
      <c r="M24" s="877"/>
      <c r="N24" s="877"/>
      <c r="O24" s="877"/>
      <c r="P24" s="877"/>
      <c r="Q24" s="877"/>
      <c r="R24" s="877"/>
      <c r="S24" s="877"/>
      <c r="T24" s="877"/>
      <c r="U24" s="877"/>
      <c r="V24" s="877"/>
      <c r="W24" s="877"/>
      <c r="X24" s="877"/>
      <c r="Y24" s="877"/>
      <c r="Z24" s="877"/>
      <c r="AA24" s="877"/>
      <c r="AB24" s="877"/>
      <c r="AC24" s="877"/>
      <c r="AD24" s="877"/>
      <c r="AE24" s="877"/>
      <c r="AF24" s="877"/>
      <c r="AG24" s="877"/>
      <c r="AH24" s="877"/>
      <c r="AI24" s="877"/>
      <c r="AJ24" s="877"/>
      <c r="AK24" s="877"/>
      <c r="AL24" s="877"/>
      <c r="AM24" s="877"/>
      <c r="AN24" s="877"/>
      <c r="AO24" s="877"/>
      <c r="AP24" s="877"/>
      <c r="AQ24" s="877"/>
      <c r="AR24" s="877"/>
      <c r="AS24" s="877"/>
      <c r="AT24" s="877"/>
      <c r="AU24" s="877"/>
      <c r="AV24" s="877"/>
      <c r="AW24" s="877"/>
      <c r="AX24" s="877"/>
      <c r="AY24" s="877"/>
      <c r="AZ24" s="232"/>
      <c r="BA24" s="232"/>
      <c r="BB24" s="232"/>
      <c r="BC24" s="232"/>
      <c r="BD24" s="232"/>
      <c r="BE24" s="233"/>
      <c r="BF24" s="233"/>
      <c r="BG24" s="233"/>
      <c r="BH24" s="233"/>
      <c r="BI24" s="233"/>
      <c r="BJ24" s="233"/>
      <c r="BK24" s="233"/>
      <c r="BL24" s="233"/>
      <c r="BM24" s="233"/>
      <c r="BN24" s="233"/>
      <c r="BO24" s="233"/>
      <c r="BP24" s="233"/>
      <c r="BQ24" s="242">
        <v>18</v>
      </c>
      <c r="BR24" s="243"/>
      <c r="BS24" s="843"/>
      <c r="BT24" s="844"/>
      <c r="BU24" s="844"/>
      <c r="BV24" s="844"/>
      <c r="BW24" s="844"/>
      <c r="BX24" s="844"/>
      <c r="BY24" s="844"/>
      <c r="BZ24" s="844"/>
      <c r="CA24" s="844"/>
      <c r="CB24" s="844"/>
      <c r="CC24" s="844"/>
      <c r="CD24" s="844"/>
      <c r="CE24" s="844"/>
      <c r="CF24" s="844"/>
      <c r="CG24" s="845"/>
      <c r="CH24" s="815"/>
      <c r="CI24" s="816"/>
      <c r="CJ24" s="816"/>
      <c r="CK24" s="816"/>
      <c r="CL24" s="817"/>
      <c r="CM24" s="815"/>
      <c r="CN24" s="816"/>
      <c r="CO24" s="816"/>
      <c r="CP24" s="816"/>
      <c r="CQ24" s="817"/>
      <c r="CR24" s="815"/>
      <c r="CS24" s="816"/>
      <c r="CT24" s="816"/>
      <c r="CU24" s="816"/>
      <c r="CV24" s="817"/>
      <c r="CW24" s="815"/>
      <c r="CX24" s="816"/>
      <c r="CY24" s="816"/>
      <c r="CZ24" s="816"/>
      <c r="DA24" s="817"/>
      <c r="DB24" s="815"/>
      <c r="DC24" s="816"/>
      <c r="DD24" s="816"/>
      <c r="DE24" s="816"/>
      <c r="DF24" s="817"/>
      <c r="DG24" s="815"/>
      <c r="DH24" s="816"/>
      <c r="DI24" s="816"/>
      <c r="DJ24" s="816"/>
      <c r="DK24" s="817"/>
      <c r="DL24" s="815"/>
      <c r="DM24" s="816"/>
      <c r="DN24" s="816"/>
      <c r="DO24" s="816"/>
      <c r="DP24" s="817"/>
      <c r="DQ24" s="815"/>
      <c r="DR24" s="816"/>
      <c r="DS24" s="816"/>
      <c r="DT24" s="816"/>
      <c r="DU24" s="817"/>
      <c r="DV24" s="818"/>
      <c r="DW24" s="819"/>
      <c r="DX24" s="819"/>
      <c r="DY24" s="819"/>
      <c r="DZ24" s="820"/>
      <c r="EA24" s="234"/>
    </row>
    <row r="25" spans="1:131" s="227" customFormat="1" ht="26.25" customHeight="1" thickBot="1">
      <c r="A25" s="829" t="s">
        <v>388</v>
      </c>
      <c r="B25" s="829"/>
      <c r="C25" s="829"/>
      <c r="D25" s="829"/>
      <c r="E25" s="829"/>
      <c r="F25" s="829"/>
      <c r="G25" s="829"/>
      <c r="H25" s="829"/>
      <c r="I25" s="829"/>
      <c r="J25" s="829"/>
      <c r="K25" s="829"/>
      <c r="L25" s="829"/>
      <c r="M25" s="829"/>
      <c r="N25" s="829"/>
      <c r="O25" s="829"/>
      <c r="P25" s="829"/>
      <c r="Q25" s="829"/>
      <c r="R25" s="829"/>
      <c r="S25" s="829"/>
      <c r="T25" s="829"/>
      <c r="U25" s="829"/>
      <c r="V25" s="829"/>
      <c r="W25" s="829"/>
      <c r="X25" s="829"/>
      <c r="Y25" s="829"/>
      <c r="Z25" s="829"/>
      <c r="AA25" s="829"/>
      <c r="AB25" s="829"/>
      <c r="AC25" s="829"/>
      <c r="AD25" s="829"/>
      <c r="AE25" s="829"/>
      <c r="AF25" s="829"/>
      <c r="AG25" s="829"/>
      <c r="AH25" s="829"/>
      <c r="AI25" s="829"/>
      <c r="AJ25" s="829"/>
      <c r="AK25" s="829"/>
      <c r="AL25" s="829"/>
      <c r="AM25" s="829"/>
      <c r="AN25" s="829"/>
      <c r="AO25" s="829"/>
      <c r="AP25" s="829"/>
      <c r="AQ25" s="829"/>
      <c r="AR25" s="829"/>
      <c r="AS25" s="829"/>
      <c r="AT25" s="829"/>
      <c r="AU25" s="829"/>
      <c r="AV25" s="829"/>
      <c r="AW25" s="829"/>
      <c r="AX25" s="829"/>
      <c r="AY25" s="829"/>
      <c r="AZ25" s="829"/>
      <c r="BA25" s="829"/>
      <c r="BB25" s="829"/>
      <c r="BC25" s="829"/>
      <c r="BD25" s="829"/>
      <c r="BE25" s="829"/>
      <c r="BF25" s="829"/>
      <c r="BG25" s="829"/>
      <c r="BH25" s="829"/>
      <c r="BI25" s="829"/>
      <c r="BJ25" s="232"/>
      <c r="BK25" s="232"/>
      <c r="BL25" s="232"/>
      <c r="BM25" s="232"/>
      <c r="BN25" s="232"/>
      <c r="BO25" s="245"/>
      <c r="BP25" s="245"/>
      <c r="BQ25" s="242">
        <v>19</v>
      </c>
      <c r="BR25" s="243"/>
      <c r="BS25" s="843"/>
      <c r="BT25" s="844"/>
      <c r="BU25" s="844"/>
      <c r="BV25" s="844"/>
      <c r="BW25" s="844"/>
      <c r="BX25" s="844"/>
      <c r="BY25" s="844"/>
      <c r="BZ25" s="844"/>
      <c r="CA25" s="844"/>
      <c r="CB25" s="844"/>
      <c r="CC25" s="844"/>
      <c r="CD25" s="844"/>
      <c r="CE25" s="844"/>
      <c r="CF25" s="844"/>
      <c r="CG25" s="845"/>
      <c r="CH25" s="815"/>
      <c r="CI25" s="816"/>
      <c r="CJ25" s="816"/>
      <c r="CK25" s="816"/>
      <c r="CL25" s="817"/>
      <c r="CM25" s="815"/>
      <c r="CN25" s="816"/>
      <c r="CO25" s="816"/>
      <c r="CP25" s="816"/>
      <c r="CQ25" s="817"/>
      <c r="CR25" s="815"/>
      <c r="CS25" s="816"/>
      <c r="CT25" s="816"/>
      <c r="CU25" s="816"/>
      <c r="CV25" s="817"/>
      <c r="CW25" s="815"/>
      <c r="CX25" s="816"/>
      <c r="CY25" s="816"/>
      <c r="CZ25" s="816"/>
      <c r="DA25" s="817"/>
      <c r="DB25" s="815"/>
      <c r="DC25" s="816"/>
      <c r="DD25" s="816"/>
      <c r="DE25" s="816"/>
      <c r="DF25" s="817"/>
      <c r="DG25" s="815"/>
      <c r="DH25" s="816"/>
      <c r="DI25" s="816"/>
      <c r="DJ25" s="816"/>
      <c r="DK25" s="817"/>
      <c r="DL25" s="815"/>
      <c r="DM25" s="816"/>
      <c r="DN25" s="816"/>
      <c r="DO25" s="816"/>
      <c r="DP25" s="817"/>
      <c r="DQ25" s="815"/>
      <c r="DR25" s="816"/>
      <c r="DS25" s="816"/>
      <c r="DT25" s="816"/>
      <c r="DU25" s="817"/>
      <c r="DV25" s="818"/>
      <c r="DW25" s="819"/>
      <c r="DX25" s="819"/>
      <c r="DY25" s="819"/>
      <c r="DZ25" s="820"/>
      <c r="EA25" s="226"/>
    </row>
    <row r="26" spans="1:131" s="227" customFormat="1" ht="26.25" customHeight="1">
      <c r="A26" s="809" t="s">
        <v>360</v>
      </c>
      <c r="B26" s="810"/>
      <c r="C26" s="810"/>
      <c r="D26" s="810"/>
      <c r="E26" s="810"/>
      <c r="F26" s="810"/>
      <c r="G26" s="810"/>
      <c r="H26" s="810"/>
      <c r="I26" s="810"/>
      <c r="J26" s="810"/>
      <c r="K26" s="810"/>
      <c r="L26" s="810"/>
      <c r="M26" s="810"/>
      <c r="N26" s="810"/>
      <c r="O26" s="810"/>
      <c r="P26" s="811"/>
      <c r="Q26" s="786" t="s">
        <v>389</v>
      </c>
      <c r="R26" s="787"/>
      <c r="S26" s="787"/>
      <c r="T26" s="787"/>
      <c r="U26" s="788"/>
      <c r="V26" s="786" t="s">
        <v>390</v>
      </c>
      <c r="W26" s="787"/>
      <c r="X26" s="787"/>
      <c r="Y26" s="787"/>
      <c r="Z26" s="788"/>
      <c r="AA26" s="786" t="s">
        <v>391</v>
      </c>
      <c r="AB26" s="787"/>
      <c r="AC26" s="787"/>
      <c r="AD26" s="787"/>
      <c r="AE26" s="787"/>
      <c r="AF26" s="881" t="s">
        <v>392</v>
      </c>
      <c r="AG26" s="882"/>
      <c r="AH26" s="882"/>
      <c r="AI26" s="882"/>
      <c r="AJ26" s="883"/>
      <c r="AK26" s="787" t="s">
        <v>393</v>
      </c>
      <c r="AL26" s="787"/>
      <c r="AM26" s="787"/>
      <c r="AN26" s="787"/>
      <c r="AO26" s="788"/>
      <c r="AP26" s="786" t="s">
        <v>394</v>
      </c>
      <c r="AQ26" s="787"/>
      <c r="AR26" s="787"/>
      <c r="AS26" s="787"/>
      <c r="AT26" s="788"/>
      <c r="AU26" s="786" t="s">
        <v>395</v>
      </c>
      <c r="AV26" s="787"/>
      <c r="AW26" s="787"/>
      <c r="AX26" s="787"/>
      <c r="AY26" s="788"/>
      <c r="AZ26" s="786" t="s">
        <v>396</v>
      </c>
      <c r="BA26" s="787"/>
      <c r="BB26" s="787"/>
      <c r="BC26" s="787"/>
      <c r="BD26" s="788"/>
      <c r="BE26" s="786" t="s">
        <v>367</v>
      </c>
      <c r="BF26" s="787"/>
      <c r="BG26" s="787"/>
      <c r="BH26" s="787"/>
      <c r="BI26" s="798"/>
      <c r="BJ26" s="232"/>
      <c r="BK26" s="232"/>
      <c r="BL26" s="232"/>
      <c r="BM26" s="232"/>
      <c r="BN26" s="232"/>
      <c r="BO26" s="245"/>
      <c r="BP26" s="245"/>
      <c r="BQ26" s="242">
        <v>20</v>
      </c>
      <c r="BR26" s="243"/>
      <c r="BS26" s="843"/>
      <c r="BT26" s="844"/>
      <c r="BU26" s="844"/>
      <c r="BV26" s="844"/>
      <c r="BW26" s="844"/>
      <c r="BX26" s="844"/>
      <c r="BY26" s="844"/>
      <c r="BZ26" s="844"/>
      <c r="CA26" s="844"/>
      <c r="CB26" s="844"/>
      <c r="CC26" s="844"/>
      <c r="CD26" s="844"/>
      <c r="CE26" s="844"/>
      <c r="CF26" s="844"/>
      <c r="CG26" s="845"/>
      <c r="CH26" s="815"/>
      <c r="CI26" s="816"/>
      <c r="CJ26" s="816"/>
      <c r="CK26" s="816"/>
      <c r="CL26" s="817"/>
      <c r="CM26" s="815"/>
      <c r="CN26" s="816"/>
      <c r="CO26" s="816"/>
      <c r="CP26" s="816"/>
      <c r="CQ26" s="817"/>
      <c r="CR26" s="815"/>
      <c r="CS26" s="816"/>
      <c r="CT26" s="816"/>
      <c r="CU26" s="816"/>
      <c r="CV26" s="817"/>
      <c r="CW26" s="815"/>
      <c r="CX26" s="816"/>
      <c r="CY26" s="816"/>
      <c r="CZ26" s="816"/>
      <c r="DA26" s="817"/>
      <c r="DB26" s="815"/>
      <c r="DC26" s="816"/>
      <c r="DD26" s="816"/>
      <c r="DE26" s="816"/>
      <c r="DF26" s="817"/>
      <c r="DG26" s="815"/>
      <c r="DH26" s="816"/>
      <c r="DI26" s="816"/>
      <c r="DJ26" s="816"/>
      <c r="DK26" s="817"/>
      <c r="DL26" s="815"/>
      <c r="DM26" s="816"/>
      <c r="DN26" s="816"/>
      <c r="DO26" s="816"/>
      <c r="DP26" s="817"/>
      <c r="DQ26" s="815"/>
      <c r="DR26" s="816"/>
      <c r="DS26" s="816"/>
      <c r="DT26" s="816"/>
      <c r="DU26" s="817"/>
      <c r="DV26" s="818"/>
      <c r="DW26" s="819"/>
      <c r="DX26" s="819"/>
      <c r="DY26" s="819"/>
      <c r="DZ26" s="820"/>
      <c r="EA26" s="226"/>
    </row>
    <row r="27" spans="1:131" s="227" customFormat="1" ht="26.25" customHeight="1" thickBot="1">
      <c r="A27" s="812"/>
      <c r="B27" s="813"/>
      <c r="C27" s="813"/>
      <c r="D27" s="813"/>
      <c r="E27" s="813"/>
      <c r="F27" s="813"/>
      <c r="G27" s="813"/>
      <c r="H27" s="813"/>
      <c r="I27" s="813"/>
      <c r="J27" s="813"/>
      <c r="K27" s="813"/>
      <c r="L27" s="813"/>
      <c r="M27" s="813"/>
      <c r="N27" s="813"/>
      <c r="O27" s="813"/>
      <c r="P27" s="814"/>
      <c r="Q27" s="789"/>
      <c r="R27" s="790"/>
      <c r="S27" s="790"/>
      <c r="T27" s="790"/>
      <c r="U27" s="791"/>
      <c r="V27" s="789"/>
      <c r="W27" s="790"/>
      <c r="X27" s="790"/>
      <c r="Y27" s="790"/>
      <c r="Z27" s="791"/>
      <c r="AA27" s="789"/>
      <c r="AB27" s="790"/>
      <c r="AC27" s="790"/>
      <c r="AD27" s="790"/>
      <c r="AE27" s="790"/>
      <c r="AF27" s="884"/>
      <c r="AG27" s="885"/>
      <c r="AH27" s="885"/>
      <c r="AI27" s="885"/>
      <c r="AJ27" s="886"/>
      <c r="AK27" s="790"/>
      <c r="AL27" s="790"/>
      <c r="AM27" s="790"/>
      <c r="AN27" s="790"/>
      <c r="AO27" s="791"/>
      <c r="AP27" s="789"/>
      <c r="AQ27" s="790"/>
      <c r="AR27" s="790"/>
      <c r="AS27" s="790"/>
      <c r="AT27" s="791"/>
      <c r="AU27" s="789"/>
      <c r="AV27" s="790"/>
      <c r="AW27" s="790"/>
      <c r="AX27" s="790"/>
      <c r="AY27" s="791"/>
      <c r="AZ27" s="789"/>
      <c r="BA27" s="790"/>
      <c r="BB27" s="790"/>
      <c r="BC27" s="790"/>
      <c r="BD27" s="791"/>
      <c r="BE27" s="789"/>
      <c r="BF27" s="790"/>
      <c r="BG27" s="790"/>
      <c r="BH27" s="790"/>
      <c r="BI27" s="799"/>
      <c r="BJ27" s="232"/>
      <c r="BK27" s="232"/>
      <c r="BL27" s="232"/>
      <c r="BM27" s="232"/>
      <c r="BN27" s="232"/>
      <c r="BO27" s="245"/>
      <c r="BP27" s="245"/>
      <c r="BQ27" s="242">
        <v>21</v>
      </c>
      <c r="BR27" s="243"/>
      <c r="BS27" s="843"/>
      <c r="BT27" s="844"/>
      <c r="BU27" s="844"/>
      <c r="BV27" s="844"/>
      <c r="BW27" s="844"/>
      <c r="BX27" s="844"/>
      <c r="BY27" s="844"/>
      <c r="BZ27" s="844"/>
      <c r="CA27" s="844"/>
      <c r="CB27" s="844"/>
      <c r="CC27" s="844"/>
      <c r="CD27" s="844"/>
      <c r="CE27" s="844"/>
      <c r="CF27" s="844"/>
      <c r="CG27" s="845"/>
      <c r="CH27" s="815"/>
      <c r="CI27" s="816"/>
      <c r="CJ27" s="816"/>
      <c r="CK27" s="816"/>
      <c r="CL27" s="817"/>
      <c r="CM27" s="815"/>
      <c r="CN27" s="816"/>
      <c r="CO27" s="816"/>
      <c r="CP27" s="816"/>
      <c r="CQ27" s="817"/>
      <c r="CR27" s="815"/>
      <c r="CS27" s="816"/>
      <c r="CT27" s="816"/>
      <c r="CU27" s="816"/>
      <c r="CV27" s="817"/>
      <c r="CW27" s="815"/>
      <c r="CX27" s="816"/>
      <c r="CY27" s="816"/>
      <c r="CZ27" s="816"/>
      <c r="DA27" s="817"/>
      <c r="DB27" s="815"/>
      <c r="DC27" s="816"/>
      <c r="DD27" s="816"/>
      <c r="DE27" s="816"/>
      <c r="DF27" s="817"/>
      <c r="DG27" s="815"/>
      <c r="DH27" s="816"/>
      <c r="DI27" s="816"/>
      <c r="DJ27" s="816"/>
      <c r="DK27" s="817"/>
      <c r="DL27" s="815"/>
      <c r="DM27" s="816"/>
      <c r="DN27" s="816"/>
      <c r="DO27" s="816"/>
      <c r="DP27" s="817"/>
      <c r="DQ27" s="815"/>
      <c r="DR27" s="816"/>
      <c r="DS27" s="816"/>
      <c r="DT27" s="816"/>
      <c r="DU27" s="817"/>
      <c r="DV27" s="818"/>
      <c r="DW27" s="819"/>
      <c r="DX27" s="819"/>
      <c r="DY27" s="819"/>
      <c r="DZ27" s="820"/>
      <c r="EA27" s="226"/>
    </row>
    <row r="28" spans="1:131" s="227" customFormat="1" ht="26.25" customHeight="1" thickTop="1">
      <c r="A28" s="246">
        <v>1</v>
      </c>
      <c r="B28" s="800" t="s">
        <v>397</v>
      </c>
      <c r="C28" s="801"/>
      <c r="D28" s="801"/>
      <c r="E28" s="801"/>
      <c r="F28" s="801"/>
      <c r="G28" s="801"/>
      <c r="H28" s="801"/>
      <c r="I28" s="801"/>
      <c r="J28" s="801"/>
      <c r="K28" s="801"/>
      <c r="L28" s="801"/>
      <c r="M28" s="801"/>
      <c r="N28" s="801"/>
      <c r="O28" s="801"/>
      <c r="P28" s="802"/>
      <c r="Q28" s="890">
        <v>108538</v>
      </c>
      <c r="R28" s="891"/>
      <c r="S28" s="891"/>
      <c r="T28" s="891"/>
      <c r="U28" s="891"/>
      <c r="V28" s="891">
        <v>107221</v>
      </c>
      <c r="W28" s="891"/>
      <c r="X28" s="891"/>
      <c r="Y28" s="891"/>
      <c r="Z28" s="891"/>
      <c r="AA28" s="891">
        <v>1317</v>
      </c>
      <c r="AB28" s="891"/>
      <c r="AC28" s="891"/>
      <c r="AD28" s="891"/>
      <c r="AE28" s="892"/>
      <c r="AF28" s="893">
        <v>1317</v>
      </c>
      <c r="AG28" s="891"/>
      <c r="AH28" s="891"/>
      <c r="AI28" s="891"/>
      <c r="AJ28" s="894"/>
      <c r="AK28" s="895">
        <v>8764</v>
      </c>
      <c r="AL28" s="896"/>
      <c r="AM28" s="896"/>
      <c r="AN28" s="896"/>
      <c r="AO28" s="896"/>
      <c r="AP28" s="887" t="s">
        <v>509</v>
      </c>
      <c r="AQ28" s="887"/>
      <c r="AR28" s="887"/>
      <c r="AS28" s="887"/>
      <c r="AT28" s="887"/>
      <c r="AU28" s="887" t="s">
        <v>509</v>
      </c>
      <c r="AV28" s="887"/>
      <c r="AW28" s="887"/>
      <c r="AX28" s="887"/>
      <c r="AY28" s="887"/>
      <c r="AZ28" s="887" t="s">
        <v>509</v>
      </c>
      <c r="BA28" s="887"/>
      <c r="BB28" s="887"/>
      <c r="BC28" s="887"/>
      <c r="BD28" s="887"/>
      <c r="BE28" s="888"/>
      <c r="BF28" s="888"/>
      <c r="BG28" s="888"/>
      <c r="BH28" s="888"/>
      <c r="BI28" s="889"/>
      <c r="BJ28" s="232"/>
      <c r="BK28" s="232"/>
      <c r="BL28" s="232"/>
      <c r="BM28" s="232"/>
      <c r="BN28" s="232"/>
      <c r="BO28" s="245"/>
      <c r="BP28" s="245"/>
      <c r="BQ28" s="242">
        <v>22</v>
      </c>
      <c r="BR28" s="243"/>
      <c r="BS28" s="843"/>
      <c r="BT28" s="844"/>
      <c r="BU28" s="844"/>
      <c r="BV28" s="844"/>
      <c r="BW28" s="844"/>
      <c r="BX28" s="844"/>
      <c r="BY28" s="844"/>
      <c r="BZ28" s="844"/>
      <c r="CA28" s="844"/>
      <c r="CB28" s="844"/>
      <c r="CC28" s="844"/>
      <c r="CD28" s="844"/>
      <c r="CE28" s="844"/>
      <c r="CF28" s="844"/>
      <c r="CG28" s="845"/>
      <c r="CH28" s="815"/>
      <c r="CI28" s="816"/>
      <c r="CJ28" s="816"/>
      <c r="CK28" s="816"/>
      <c r="CL28" s="817"/>
      <c r="CM28" s="815"/>
      <c r="CN28" s="816"/>
      <c r="CO28" s="816"/>
      <c r="CP28" s="816"/>
      <c r="CQ28" s="817"/>
      <c r="CR28" s="815"/>
      <c r="CS28" s="816"/>
      <c r="CT28" s="816"/>
      <c r="CU28" s="816"/>
      <c r="CV28" s="817"/>
      <c r="CW28" s="815"/>
      <c r="CX28" s="816"/>
      <c r="CY28" s="816"/>
      <c r="CZ28" s="816"/>
      <c r="DA28" s="817"/>
      <c r="DB28" s="815"/>
      <c r="DC28" s="816"/>
      <c r="DD28" s="816"/>
      <c r="DE28" s="816"/>
      <c r="DF28" s="817"/>
      <c r="DG28" s="815"/>
      <c r="DH28" s="816"/>
      <c r="DI28" s="816"/>
      <c r="DJ28" s="816"/>
      <c r="DK28" s="817"/>
      <c r="DL28" s="815"/>
      <c r="DM28" s="816"/>
      <c r="DN28" s="816"/>
      <c r="DO28" s="816"/>
      <c r="DP28" s="817"/>
      <c r="DQ28" s="815"/>
      <c r="DR28" s="816"/>
      <c r="DS28" s="816"/>
      <c r="DT28" s="816"/>
      <c r="DU28" s="817"/>
      <c r="DV28" s="818"/>
      <c r="DW28" s="819"/>
      <c r="DX28" s="819"/>
      <c r="DY28" s="819"/>
      <c r="DZ28" s="820"/>
      <c r="EA28" s="226"/>
    </row>
    <row r="29" spans="1:131" s="227" customFormat="1" ht="26.25" customHeight="1">
      <c r="A29" s="246">
        <v>2</v>
      </c>
      <c r="B29" s="821" t="s">
        <v>398</v>
      </c>
      <c r="C29" s="822"/>
      <c r="D29" s="822"/>
      <c r="E29" s="822"/>
      <c r="F29" s="822"/>
      <c r="G29" s="822"/>
      <c r="H29" s="822"/>
      <c r="I29" s="822"/>
      <c r="J29" s="822"/>
      <c r="K29" s="822"/>
      <c r="L29" s="822"/>
      <c r="M29" s="822"/>
      <c r="N29" s="822"/>
      <c r="O29" s="822"/>
      <c r="P29" s="823"/>
      <c r="Q29" s="824">
        <v>75164</v>
      </c>
      <c r="R29" s="825"/>
      <c r="S29" s="825"/>
      <c r="T29" s="825"/>
      <c r="U29" s="825"/>
      <c r="V29" s="825">
        <v>72051</v>
      </c>
      <c r="W29" s="825"/>
      <c r="X29" s="825"/>
      <c r="Y29" s="825"/>
      <c r="Z29" s="825"/>
      <c r="AA29" s="825">
        <v>3113</v>
      </c>
      <c r="AB29" s="825"/>
      <c r="AC29" s="825"/>
      <c r="AD29" s="825"/>
      <c r="AE29" s="835"/>
      <c r="AF29" s="836">
        <v>3113</v>
      </c>
      <c r="AG29" s="837"/>
      <c r="AH29" s="837"/>
      <c r="AI29" s="837"/>
      <c r="AJ29" s="838"/>
      <c r="AK29" s="899">
        <v>10655</v>
      </c>
      <c r="AL29" s="900"/>
      <c r="AM29" s="900"/>
      <c r="AN29" s="900"/>
      <c r="AO29" s="900"/>
      <c r="AP29" s="887" t="s">
        <v>509</v>
      </c>
      <c r="AQ29" s="887"/>
      <c r="AR29" s="887"/>
      <c r="AS29" s="887"/>
      <c r="AT29" s="887"/>
      <c r="AU29" s="887" t="s">
        <v>509</v>
      </c>
      <c r="AV29" s="887"/>
      <c r="AW29" s="887"/>
      <c r="AX29" s="887"/>
      <c r="AY29" s="887"/>
      <c r="AZ29" s="887" t="s">
        <v>509</v>
      </c>
      <c r="BA29" s="887"/>
      <c r="BB29" s="887"/>
      <c r="BC29" s="887"/>
      <c r="BD29" s="887"/>
      <c r="BE29" s="897"/>
      <c r="BF29" s="897"/>
      <c r="BG29" s="897"/>
      <c r="BH29" s="897"/>
      <c r="BI29" s="898"/>
      <c r="BJ29" s="232"/>
      <c r="BK29" s="232"/>
      <c r="BL29" s="232"/>
      <c r="BM29" s="232"/>
      <c r="BN29" s="232"/>
      <c r="BO29" s="245"/>
      <c r="BP29" s="245"/>
      <c r="BQ29" s="242">
        <v>23</v>
      </c>
      <c r="BR29" s="243"/>
      <c r="BS29" s="843"/>
      <c r="BT29" s="844"/>
      <c r="BU29" s="844"/>
      <c r="BV29" s="844"/>
      <c r="BW29" s="844"/>
      <c r="BX29" s="844"/>
      <c r="BY29" s="844"/>
      <c r="BZ29" s="844"/>
      <c r="CA29" s="844"/>
      <c r="CB29" s="844"/>
      <c r="CC29" s="844"/>
      <c r="CD29" s="844"/>
      <c r="CE29" s="844"/>
      <c r="CF29" s="844"/>
      <c r="CG29" s="845"/>
      <c r="CH29" s="815"/>
      <c r="CI29" s="816"/>
      <c r="CJ29" s="816"/>
      <c r="CK29" s="816"/>
      <c r="CL29" s="817"/>
      <c r="CM29" s="815"/>
      <c r="CN29" s="816"/>
      <c r="CO29" s="816"/>
      <c r="CP29" s="816"/>
      <c r="CQ29" s="817"/>
      <c r="CR29" s="815"/>
      <c r="CS29" s="816"/>
      <c r="CT29" s="816"/>
      <c r="CU29" s="816"/>
      <c r="CV29" s="817"/>
      <c r="CW29" s="815"/>
      <c r="CX29" s="816"/>
      <c r="CY29" s="816"/>
      <c r="CZ29" s="816"/>
      <c r="DA29" s="817"/>
      <c r="DB29" s="815"/>
      <c r="DC29" s="816"/>
      <c r="DD29" s="816"/>
      <c r="DE29" s="816"/>
      <c r="DF29" s="817"/>
      <c r="DG29" s="815"/>
      <c r="DH29" s="816"/>
      <c r="DI29" s="816"/>
      <c r="DJ29" s="816"/>
      <c r="DK29" s="817"/>
      <c r="DL29" s="815"/>
      <c r="DM29" s="816"/>
      <c r="DN29" s="816"/>
      <c r="DO29" s="816"/>
      <c r="DP29" s="817"/>
      <c r="DQ29" s="815"/>
      <c r="DR29" s="816"/>
      <c r="DS29" s="816"/>
      <c r="DT29" s="816"/>
      <c r="DU29" s="817"/>
      <c r="DV29" s="818"/>
      <c r="DW29" s="819"/>
      <c r="DX29" s="819"/>
      <c r="DY29" s="819"/>
      <c r="DZ29" s="820"/>
      <c r="EA29" s="226"/>
    </row>
    <row r="30" spans="1:131" s="227" customFormat="1" ht="26.25" customHeight="1">
      <c r="A30" s="246">
        <v>3</v>
      </c>
      <c r="B30" s="821" t="s">
        <v>399</v>
      </c>
      <c r="C30" s="822"/>
      <c r="D30" s="822"/>
      <c r="E30" s="822"/>
      <c r="F30" s="822"/>
      <c r="G30" s="822"/>
      <c r="H30" s="822"/>
      <c r="I30" s="822"/>
      <c r="J30" s="822"/>
      <c r="K30" s="822"/>
      <c r="L30" s="822"/>
      <c r="M30" s="822"/>
      <c r="N30" s="822"/>
      <c r="O30" s="822"/>
      <c r="P30" s="823"/>
      <c r="Q30" s="824">
        <v>11457</v>
      </c>
      <c r="R30" s="825"/>
      <c r="S30" s="825"/>
      <c r="T30" s="825"/>
      <c r="U30" s="825"/>
      <c r="V30" s="825">
        <v>10998</v>
      </c>
      <c r="W30" s="825"/>
      <c r="X30" s="825"/>
      <c r="Y30" s="825"/>
      <c r="Z30" s="825"/>
      <c r="AA30" s="825">
        <v>460</v>
      </c>
      <c r="AB30" s="825"/>
      <c r="AC30" s="825"/>
      <c r="AD30" s="825"/>
      <c r="AE30" s="835"/>
      <c r="AF30" s="836">
        <v>460</v>
      </c>
      <c r="AG30" s="837"/>
      <c r="AH30" s="837"/>
      <c r="AI30" s="837"/>
      <c r="AJ30" s="838"/>
      <c r="AK30" s="899">
        <v>2410</v>
      </c>
      <c r="AL30" s="900"/>
      <c r="AM30" s="900"/>
      <c r="AN30" s="900"/>
      <c r="AO30" s="900"/>
      <c r="AP30" s="887" t="s">
        <v>509</v>
      </c>
      <c r="AQ30" s="887"/>
      <c r="AR30" s="887"/>
      <c r="AS30" s="887"/>
      <c r="AT30" s="887"/>
      <c r="AU30" s="887" t="s">
        <v>509</v>
      </c>
      <c r="AV30" s="887"/>
      <c r="AW30" s="887"/>
      <c r="AX30" s="887"/>
      <c r="AY30" s="887"/>
      <c r="AZ30" s="887" t="s">
        <v>509</v>
      </c>
      <c r="BA30" s="887"/>
      <c r="BB30" s="887"/>
      <c r="BC30" s="887"/>
      <c r="BD30" s="887"/>
      <c r="BE30" s="897"/>
      <c r="BF30" s="897"/>
      <c r="BG30" s="897"/>
      <c r="BH30" s="897"/>
      <c r="BI30" s="898"/>
      <c r="BJ30" s="232"/>
      <c r="BK30" s="232"/>
      <c r="BL30" s="232"/>
      <c r="BM30" s="232"/>
      <c r="BN30" s="232"/>
      <c r="BO30" s="245"/>
      <c r="BP30" s="245"/>
      <c r="BQ30" s="242">
        <v>24</v>
      </c>
      <c r="BR30" s="243"/>
      <c r="BS30" s="843"/>
      <c r="BT30" s="844"/>
      <c r="BU30" s="844"/>
      <c r="BV30" s="844"/>
      <c r="BW30" s="844"/>
      <c r="BX30" s="844"/>
      <c r="BY30" s="844"/>
      <c r="BZ30" s="844"/>
      <c r="CA30" s="844"/>
      <c r="CB30" s="844"/>
      <c r="CC30" s="844"/>
      <c r="CD30" s="844"/>
      <c r="CE30" s="844"/>
      <c r="CF30" s="844"/>
      <c r="CG30" s="845"/>
      <c r="CH30" s="815"/>
      <c r="CI30" s="816"/>
      <c r="CJ30" s="816"/>
      <c r="CK30" s="816"/>
      <c r="CL30" s="817"/>
      <c r="CM30" s="815"/>
      <c r="CN30" s="816"/>
      <c r="CO30" s="816"/>
      <c r="CP30" s="816"/>
      <c r="CQ30" s="817"/>
      <c r="CR30" s="815"/>
      <c r="CS30" s="816"/>
      <c r="CT30" s="816"/>
      <c r="CU30" s="816"/>
      <c r="CV30" s="817"/>
      <c r="CW30" s="815"/>
      <c r="CX30" s="816"/>
      <c r="CY30" s="816"/>
      <c r="CZ30" s="816"/>
      <c r="DA30" s="817"/>
      <c r="DB30" s="815"/>
      <c r="DC30" s="816"/>
      <c r="DD30" s="816"/>
      <c r="DE30" s="816"/>
      <c r="DF30" s="817"/>
      <c r="DG30" s="815"/>
      <c r="DH30" s="816"/>
      <c r="DI30" s="816"/>
      <c r="DJ30" s="816"/>
      <c r="DK30" s="817"/>
      <c r="DL30" s="815"/>
      <c r="DM30" s="816"/>
      <c r="DN30" s="816"/>
      <c r="DO30" s="816"/>
      <c r="DP30" s="817"/>
      <c r="DQ30" s="815"/>
      <c r="DR30" s="816"/>
      <c r="DS30" s="816"/>
      <c r="DT30" s="816"/>
      <c r="DU30" s="817"/>
      <c r="DV30" s="818"/>
      <c r="DW30" s="819"/>
      <c r="DX30" s="819"/>
      <c r="DY30" s="819"/>
      <c r="DZ30" s="820"/>
      <c r="EA30" s="226"/>
    </row>
    <row r="31" spans="1:131" s="227" customFormat="1" ht="26.25" customHeight="1">
      <c r="A31" s="246">
        <v>4</v>
      </c>
      <c r="B31" s="821" t="s">
        <v>400</v>
      </c>
      <c r="C31" s="822"/>
      <c r="D31" s="822"/>
      <c r="E31" s="822"/>
      <c r="F31" s="822"/>
      <c r="G31" s="822"/>
      <c r="H31" s="822"/>
      <c r="I31" s="822"/>
      <c r="J31" s="822"/>
      <c r="K31" s="822"/>
      <c r="L31" s="822"/>
      <c r="M31" s="822"/>
      <c r="N31" s="822"/>
      <c r="O31" s="822"/>
      <c r="P31" s="823"/>
      <c r="Q31" s="824">
        <v>16585</v>
      </c>
      <c r="R31" s="825"/>
      <c r="S31" s="825"/>
      <c r="T31" s="825"/>
      <c r="U31" s="825"/>
      <c r="V31" s="825">
        <v>15356</v>
      </c>
      <c r="W31" s="825"/>
      <c r="X31" s="825"/>
      <c r="Y31" s="825"/>
      <c r="Z31" s="825"/>
      <c r="AA31" s="825">
        <v>1229</v>
      </c>
      <c r="AB31" s="825"/>
      <c r="AC31" s="825"/>
      <c r="AD31" s="825"/>
      <c r="AE31" s="835"/>
      <c r="AF31" s="836">
        <v>8572</v>
      </c>
      <c r="AG31" s="837"/>
      <c r="AH31" s="837"/>
      <c r="AI31" s="837"/>
      <c r="AJ31" s="838"/>
      <c r="AK31" s="899">
        <v>136</v>
      </c>
      <c r="AL31" s="900"/>
      <c r="AM31" s="900"/>
      <c r="AN31" s="900"/>
      <c r="AO31" s="900"/>
      <c r="AP31" s="900">
        <v>30587</v>
      </c>
      <c r="AQ31" s="900"/>
      <c r="AR31" s="900"/>
      <c r="AS31" s="900"/>
      <c r="AT31" s="900"/>
      <c r="AU31" s="900">
        <v>31</v>
      </c>
      <c r="AV31" s="900"/>
      <c r="AW31" s="900"/>
      <c r="AX31" s="900"/>
      <c r="AY31" s="900"/>
      <c r="AZ31" s="887" t="s">
        <v>509</v>
      </c>
      <c r="BA31" s="887"/>
      <c r="BB31" s="887"/>
      <c r="BC31" s="887"/>
      <c r="BD31" s="887"/>
      <c r="BE31" s="897" t="s">
        <v>401</v>
      </c>
      <c r="BF31" s="897"/>
      <c r="BG31" s="897"/>
      <c r="BH31" s="897"/>
      <c r="BI31" s="898"/>
      <c r="BJ31" s="232"/>
      <c r="BK31" s="232"/>
      <c r="BL31" s="232"/>
      <c r="BM31" s="232"/>
      <c r="BN31" s="232"/>
      <c r="BO31" s="245"/>
      <c r="BP31" s="245"/>
      <c r="BQ31" s="242">
        <v>25</v>
      </c>
      <c r="BR31" s="243"/>
      <c r="BS31" s="843"/>
      <c r="BT31" s="844"/>
      <c r="BU31" s="844"/>
      <c r="BV31" s="844"/>
      <c r="BW31" s="844"/>
      <c r="BX31" s="844"/>
      <c r="BY31" s="844"/>
      <c r="BZ31" s="844"/>
      <c r="CA31" s="844"/>
      <c r="CB31" s="844"/>
      <c r="CC31" s="844"/>
      <c r="CD31" s="844"/>
      <c r="CE31" s="844"/>
      <c r="CF31" s="844"/>
      <c r="CG31" s="845"/>
      <c r="CH31" s="815"/>
      <c r="CI31" s="816"/>
      <c r="CJ31" s="816"/>
      <c r="CK31" s="816"/>
      <c r="CL31" s="817"/>
      <c r="CM31" s="815"/>
      <c r="CN31" s="816"/>
      <c r="CO31" s="816"/>
      <c r="CP31" s="816"/>
      <c r="CQ31" s="817"/>
      <c r="CR31" s="815"/>
      <c r="CS31" s="816"/>
      <c r="CT31" s="816"/>
      <c r="CU31" s="816"/>
      <c r="CV31" s="817"/>
      <c r="CW31" s="815"/>
      <c r="CX31" s="816"/>
      <c r="CY31" s="816"/>
      <c r="CZ31" s="816"/>
      <c r="DA31" s="817"/>
      <c r="DB31" s="815"/>
      <c r="DC31" s="816"/>
      <c r="DD31" s="816"/>
      <c r="DE31" s="816"/>
      <c r="DF31" s="817"/>
      <c r="DG31" s="815"/>
      <c r="DH31" s="816"/>
      <c r="DI31" s="816"/>
      <c r="DJ31" s="816"/>
      <c r="DK31" s="817"/>
      <c r="DL31" s="815"/>
      <c r="DM31" s="816"/>
      <c r="DN31" s="816"/>
      <c r="DO31" s="816"/>
      <c r="DP31" s="817"/>
      <c r="DQ31" s="815"/>
      <c r="DR31" s="816"/>
      <c r="DS31" s="816"/>
      <c r="DT31" s="816"/>
      <c r="DU31" s="817"/>
      <c r="DV31" s="818"/>
      <c r="DW31" s="819"/>
      <c r="DX31" s="819"/>
      <c r="DY31" s="819"/>
      <c r="DZ31" s="820"/>
      <c r="EA31" s="226"/>
    </row>
    <row r="32" spans="1:131" s="227" customFormat="1" ht="26.25" customHeight="1">
      <c r="A32" s="246">
        <v>5</v>
      </c>
      <c r="B32" s="821" t="s">
        <v>402</v>
      </c>
      <c r="C32" s="822"/>
      <c r="D32" s="822"/>
      <c r="E32" s="822"/>
      <c r="F32" s="822"/>
      <c r="G32" s="822"/>
      <c r="H32" s="822"/>
      <c r="I32" s="822"/>
      <c r="J32" s="822"/>
      <c r="K32" s="822"/>
      <c r="L32" s="822"/>
      <c r="M32" s="822"/>
      <c r="N32" s="822"/>
      <c r="O32" s="822"/>
      <c r="P32" s="823"/>
      <c r="Q32" s="824">
        <v>29328</v>
      </c>
      <c r="R32" s="825"/>
      <c r="S32" s="825"/>
      <c r="T32" s="825"/>
      <c r="U32" s="825"/>
      <c r="V32" s="825">
        <v>28077</v>
      </c>
      <c r="W32" s="825"/>
      <c r="X32" s="825"/>
      <c r="Y32" s="825"/>
      <c r="Z32" s="825"/>
      <c r="AA32" s="825">
        <v>1251</v>
      </c>
      <c r="AB32" s="825"/>
      <c r="AC32" s="825"/>
      <c r="AD32" s="825"/>
      <c r="AE32" s="835"/>
      <c r="AF32" s="836">
        <v>3417</v>
      </c>
      <c r="AG32" s="837"/>
      <c r="AH32" s="837"/>
      <c r="AI32" s="837"/>
      <c r="AJ32" s="838"/>
      <c r="AK32" s="899">
        <v>8780</v>
      </c>
      <c r="AL32" s="900"/>
      <c r="AM32" s="900"/>
      <c r="AN32" s="900"/>
      <c r="AO32" s="900"/>
      <c r="AP32" s="900">
        <v>255890</v>
      </c>
      <c r="AQ32" s="900"/>
      <c r="AR32" s="900"/>
      <c r="AS32" s="900"/>
      <c r="AT32" s="900"/>
      <c r="AU32" s="900">
        <v>105683</v>
      </c>
      <c r="AV32" s="900"/>
      <c r="AW32" s="900"/>
      <c r="AX32" s="900"/>
      <c r="AY32" s="900"/>
      <c r="AZ32" s="887" t="s">
        <v>509</v>
      </c>
      <c r="BA32" s="887"/>
      <c r="BB32" s="887"/>
      <c r="BC32" s="887"/>
      <c r="BD32" s="887"/>
      <c r="BE32" s="897" t="s">
        <v>403</v>
      </c>
      <c r="BF32" s="897"/>
      <c r="BG32" s="897"/>
      <c r="BH32" s="897"/>
      <c r="BI32" s="898"/>
      <c r="BJ32" s="232"/>
      <c r="BK32" s="232"/>
      <c r="BL32" s="232"/>
      <c r="BM32" s="232"/>
      <c r="BN32" s="232"/>
      <c r="BO32" s="245"/>
      <c r="BP32" s="245"/>
      <c r="BQ32" s="242">
        <v>26</v>
      </c>
      <c r="BR32" s="243"/>
      <c r="BS32" s="843"/>
      <c r="BT32" s="844"/>
      <c r="BU32" s="844"/>
      <c r="BV32" s="844"/>
      <c r="BW32" s="844"/>
      <c r="BX32" s="844"/>
      <c r="BY32" s="844"/>
      <c r="BZ32" s="844"/>
      <c r="CA32" s="844"/>
      <c r="CB32" s="844"/>
      <c r="CC32" s="844"/>
      <c r="CD32" s="844"/>
      <c r="CE32" s="844"/>
      <c r="CF32" s="844"/>
      <c r="CG32" s="845"/>
      <c r="CH32" s="815"/>
      <c r="CI32" s="816"/>
      <c r="CJ32" s="816"/>
      <c r="CK32" s="816"/>
      <c r="CL32" s="817"/>
      <c r="CM32" s="815"/>
      <c r="CN32" s="816"/>
      <c r="CO32" s="816"/>
      <c r="CP32" s="816"/>
      <c r="CQ32" s="817"/>
      <c r="CR32" s="815"/>
      <c r="CS32" s="816"/>
      <c r="CT32" s="816"/>
      <c r="CU32" s="816"/>
      <c r="CV32" s="817"/>
      <c r="CW32" s="815"/>
      <c r="CX32" s="816"/>
      <c r="CY32" s="816"/>
      <c r="CZ32" s="816"/>
      <c r="DA32" s="817"/>
      <c r="DB32" s="815"/>
      <c r="DC32" s="816"/>
      <c r="DD32" s="816"/>
      <c r="DE32" s="816"/>
      <c r="DF32" s="817"/>
      <c r="DG32" s="815"/>
      <c r="DH32" s="816"/>
      <c r="DI32" s="816"/>
      <c r="DJ32" s="816"/>
      <c r="DK32" s="817"/>
      <c r="DL32" s="815"/>
      <c r="DM32" s="816"/>
      <c r="DN32" s="816"/>
      <c r="DO32" s="816"/>
      <c r="DP32" s="817"/>
      <c r="DQ32" s="815"/>
      <c r="DR32" s="816"/>
      <c r="DS32" s="816"/>
      <c r="DT32" s="816"/>
      <c r="DU32" s="817"/>
      <c r="DV32" s="818"/>
      <c r="DW32" s="819"/>
      <c r="DX32" s="819"/>
      <c r="DY32" s="819"/>
      <c r="DZ32" s="820"/>
      <c r="EA32" s="226"/>
    </row>
    <row r="33" spans="1:131" s="227" customFormat="1" ht="26.25" customHeight="1">
      <c r="A33" s="246">
        <v>6</v>
      </c>
      <c r="B33" s="821"/>
      <c r="C33" s="822"/>
      <c r="D33" s="822"/>
      <c r="E33" s="822"/>
      <c r="F33" s="822"/>
      <c r="G33" s="822"/>
      <c r="H33" s="822"/>
      <c r="I33" s="822"/>
      <c r="J33" s="822"/>
      <c r="K33" s="822"/>
      <c r="L33" s="822"/>
      <c r="M33" s="822"/>
      <c r="N33" s="822"/>
      <c r="O33" s="822"/>
      <c r="P33" s="823"/>
      <c r="Q33" s="824"/>
      <c r="R33" s="825"/>
      <c r="S33" s="825"/>
      <c r="T33" s="825"/>
      <c r="U33" s="825"/>
      <c r="V33" s="825"/>
      <c r="W33" s="825"/>
      <c r="X33" s="825"/>
      <c r="Y33" s="825"/>
      <c r="Z33" s="825"/>
      <c r="AA33" s="825"/>
      <c r="AB33" s="825"/>
      <c r="AC33" s="825"/>
      <c r="AD33" s="825"/>
      <c r="AE33" s="835"/>
      <c r="AF33" s="836"/>
      <c r="AG33" s="837"/>
      <c r="AH33" s="837"/>
      <c r="AI33" s="837"/>
      <c r="AJ33" s="838"/>
      <c r="AK33" s="899"/>
      <c r="AL33" s="900"/>
      <c r="AM33" s="900"/>
      <c r="AN33" s="900"/>
      <c r="AO33" s="900"/>
      <c r="AP33" s="900"/>
      <c r="AQ33" s="900"/>
      <c r="AR33" s="900"/>
      <c r="AS33" s="900"/>
      <c r="AT33" s="900"/>
      <c r="AU33" s="900"/>
      <c r="AV33" s="900"/>
      <c r="AW33" s="900"/>
      <c r="AX33" s="900"/>
      <c r="AY33" s="900"/>
      <c r="AZ33" s="887"/>
      <c r="BA33" s="887"/>
      <c r="BB33" s="887"/>
      <c r="BC33" s="887"/>
      <c r="BD33" s="887"/>
      <c r="BE33" s="897"/>
      <c r="BF33" s="897"/>
      <c r="BG33" s="897"/>
      <c r="BH33" s="897"/>
      <c r="BI33" s="898"/>
      <c r="BJ33" s="232"/>
      <c r="BK33" s="232"/>
      <c r="BL33" s="232"/>
      <c r="BM33" s="232"/>
      <c r="BN33" s="232"/>
      <c r="BO33" s="245"/>
      <c r="BP33" s="245"/>
      <c r="BQ33" s="242">
        <v>27</v>
      </c>
      <c r="BR33" s="243"/>
      <c r="BS33" s="843"/>
      <c r="BT33" s="844"/>
      <c r="BU33" s="844"/>
      <c r="BV33" s="844"/>
      <c r="BW33" s="844"/>
      <c r="BX33" s="844"/>
      <c r="BY33" s="844"/>
      <c r="BZ33" s="844"/>
      <c r="CA33" s="844"/>
      <c r="CB33" s="844"/>
      <c r="CC33" s="844"/>
      <c r="CD33" s="844"/>
      <c r="CE33" s="844"/>
      <c r="CF33" s="844"/>
      <c r="CG33" s="845"/>
      <c r="CH33" s="815"/>
      <c r="CI33" s="816"/>
      <c r="CJ33" s="816"/>
      <c r="CK33" s="816"/>
      <c r="CL33" s="817"/>
      <c r="CM33" s="815"/>
      <c r="CN33" s="816"/>
      <c r="CO33" s="816"/>
      <c r="CP33" s="816"/>
      <c r="CQ33" s="817"/>
      <c r="CR33" s="815"/>
      <c r="CS33" s="816"/>
      <c r="CT33" s="816"/>
      <c r="CU33" s="816"/>
      <c r="CV33" s="817"/>
      <c r="CW33" s="815"/>
      <c r="CX33" s="816"/>
      <c r="CY33" s="816"/>
      <c r="CZ33" s="816"/>
      <c r="DA33" s="817"/>
      <c r="DB33" s="815"/>
      <c r="DC33" s="816"/>
      <c r="DD33" s="816"/>
      <c r="DE33" s="816"/>
      <c r="DF33" s="817"/>
      <c r="DG33" s="815"/>
      <c r="DH33" s="816"/>
      <c r="DI33" s="816"/>
      <c r="DJ33" s="816"/>
      <c r="DK33" s="817"/>
      <c r="DL33" s="815"/>
      <c r="DM33" s="816"/>
      <c r="DN33" s="816"/>
      <c r="DO33" s="816"/>
      <c r="DP33" s="817"/>
      <c r="DQ33" s="815"/>
      <c r="DR33" s="816"/>
      <c r="DS33" s="816"/>
      <c r="DT33" s="816"/>
      <c r="DU33" s="817"/>
      <c r="DV33" s="818"/>
      <c r="DW33" s="819"/>
      <c r="DX33" s="819"/>
      <c r="DY33" s="819"/>
      <c r="DZ33" s="820"/>
      <c r="EA33" s="226"/>
    </row>
    <row r="34" spans="1:131" s="227" customFormat="1" ht="26.25" customHeight="1">
      <c r="A34" s="246">
        <v>7</v>
      </c>
      <c r="B34" s="821"/>
      <c r="C34" s="822"/>
      <c r="D34" s="822"/>
      <c r="E34" s="822"/>
      <c r="F34" s="822"/>
      <c r="G34" s="822"/>
      <c r="H34" s="822"/>
      <c r="I34" s="822"/>
      <c r="J34" s="822"/>
      <c r="K34" s="822"/>
      <c r="L34" s="822"/>
      <c r="M34" s="822"/>
      <c r="N34" s="822"/>
      <c r="O34" s="822"/>
      <c r="P34" s="823"/>
      <c r="Q34" s="824"/>
      <c r="R34" s="825"/>
      <c r="S34" s="825"/>
      <c r="T34" s="825"/>
      <c r="U34" s="825"/>
      <c r="V34" s="825"/>
      <c r="W34" s="825"/>
      <c r="X34" s="825"/>
      <c r="Y34" s="825"/>
      <c r="Z34" s="825"/>
      <c r="AA34" s="825"/>
      <c r="AB34" s="825"/>
      <c r="AC34" s="825"/>
      <c r="AD34" s="825"/>
      <c r="AE34" s="835"/>
      <c r="AF34" s="836"/>
      <c r="AG34" s="837"/>
      <c r="AH34" s="837"/>
      <c r="AI34" s="837"/>
      <c r="AJ34" s="838"/>
      <c r="AK34" s="899"/>
      <c r="AL34" s="900"/>
      <c r="AM34" s="900"/>
      <c r="AN34" s="900"/>
      <c r="AO34" s="900"/>
      <c r="AP34" s="900"/>
      <c r="AQ34" s="900"/>
      <c r="AR34" s="900"/>
      <c r="AS34" s="900"/>
      <c r="AT34" s="900"/>
      <c r="AU34" s="900"/>
      <c r="AV34" s="900"/>
      <c r="AW34" s="900"/>
      <c r="AX34" s="900"/>
      <c r="AY34" s="900"/>
      <c r="AZ34" s="887"/>
      <c r="BA34" s="887"/>
      <c r="BB34" s="887"/>
      <c r="BC34" s="887"/>
      <c r="BD34" s="887"/>
      <c r="BE34" s="897"/>
      <c r="BF34" s="897"/>
      <c r="BG34" s="897"/>
      <c r="BH34" s="897"/>
      <c r="BI34" s="898"/>
      <c r="BJ34" s="232"/>
      <c r="BK34" s="232"/>
      <c r="BL34" s="232"/>
      <c r="BM34" s="232"/>
      <c r="BN34" s="232"/>
      <c r="BO34" s="245"/>
      <c r="BP34" s="245"/>
      <c r="BQ34" s="242">
        <v>28</v>
      </c>
      <c r="BR34" s="243"/>
      <c r="BS34" s="843"/>
      <c r="BT34" s="844"/>
      <c r="BU34" s="844"/>
      <c r="BV34" s="844"/>
      <c r="BW34" s="844"/>
      <c r="BX34" s="844"/>
      <c r="BY34" s="844"/>
      <c r="BZ34" s="844"/>
      <c r="CA34" s="844"/>
      <c r="CB34" s="844"/>
      <c r="CC34" s="844"/>
      <c r="CD34" s="844"/>
      <c r="CE34" s="844"/>
      <c r="CF34" s="844"/>
      <c r="CG34" s="845"/>
      <c r="CH34" s="815"/>
      <c r="CI34" s="816"/>
      <c r="CJ34" s="816"/>
      <c r="CK34" s="816"/>
      <c r="CL34" s="817"/>
      <c r="CM34" s="815"/>
      <c r="CN34" s="816"/>
      <c r="CO34" s="816"/>
      <c r="CP34" s="816"/>
      <c r="CQ34" s="817"/>
      <c r="CR34" s="815"/>
      <c r="CS34" s="816"/>
      <c r="CT34" s="816"/>
      <c r="CU34" s="816"/>
      <c r="CV34" s="817"/>
      <c r="CW34" s="815"/>
      <c r="CX34" s="816"/>
      <c r="CY34" s="816"/>
      <c r="CZ34" s="816"/>
      <c r="DA34" s="817"/>
      <c r="DB34" s="815"/>
      <c r="DC34" s="816"/>
      <c r="DD34" s="816"/>
      <c r="DE34" s="816"/>
      <c r="DF34" s="817"/>
      <c r="DG34" s="815"/>
      <c r="DH34" s="816"/>
      <c r="DI34" s="816"/>
      <c r="DJ34" s="816"/>
      <c r="DK34" s="817"/>
      <c r="DL34" s="815"/>
      <c r="DM34" s="816"/>
      <c r="DN34" s="816"/>
      <c r="DO34" s="816"/>
      <c r="DP34" s="817"/>
      <c r="DQ34" s="815"/>
      <c r="DR34" s="816"/>
      <c r="DS34" s="816"/>
      <c r="DT34" s="816"/>
      <c r="DU34" s="817"/>
      <c r="DV34" s="818"/>
      <c r="DW34" s="819"/>
      <c r="DX34" s="819"/>
      <c r="DY34" s="819"/>
      <c r="DZ34" s="820"/>
      <c r="EA34" s="226"/>
    </row>
    <row r="35" spans="1:131" s="227" customFormat="1" ht="26.25" customHeight="1">
      <c r="A35" s="246">
        <v>8</v>
      </c>
      <c r="B35" s="821"/>
      <c r="C35" s="822"/>
      <c r="D35" s="822"/>
      <c r="E35" s="822"/>
      <c r="F35" s="822"/>
      <c r="G35" s="822"/>
      <c r="H35" s="822"/>
      <c r="I35" s="822"/>
      <c r="J35" s="822"/>
      <c r="K35" s="822"/>
      <c r="L35" s="822"/>
      <c r="M35" s="822"/>
      <c r="N35" s="822"/>
      <c r="O35" s="822"/>
      <c r="P35" s="823"/>
      <c r="Q35" s="824"/>
      <c r="R35" s="825"/>
      <c r="S35" s="825"/>
      <c r="T35" s="825"/>
      <c r="U35" s="825"/>
      <c r="V35" s="825"/>
      <c r="W35" s="825"/>
      <c r="X35" s="825"/>
      <c r="Y35" s="825"/>
      <c r="Z35" s="825"/>
      <c r="AA35" s="825"/>
      <c r="AB35" s="825"/>
      <c r="AC35" s="825"/>
      <c r="AD35" s="825"/>
      <c r="AE35" s="835"/>
      <c r="AF35" s="836"/>
      <c r="AG35" s="837"/>
      <c r="AH35" s="837"/>
      <c r="AI35" s="837"/>
      <c r="AJ35" s="838"/>
      <c r="AK35" s="899"/>
      <c r="AL35" s="900"/>
      <c r="AM35" s="900"/>
      <c r="AN35" s="900"/>
      <c r="AO35" s="900"/>
      <c r="AP35" s="900"/>
      <c r="AQ35" s="900"/>
      <c r="AR35" s="900"/>
      <c r="AS35" s="900"/>
      <c r="AT35" s="900"/>
      <c r="AU35" s="900"/>
      <c r="AV35" s="900"/>
      <c r="AW35" s="900"/>
      <c r="AX35" s="900"/>
      <c r="AY35" s="900"/>
      <c r="AZ35" s="887"/>
      <c r="BA35" s="887"/>
      <c r="BB35" s="887"/>
      <c r="BC35" s="887"/>
      <c r="BD35" s="887"/>
      <c r="BE35" s="897"/>
      <c r="BF35" s="897"/>
      <c r="BG35" s="897"/>
      <c r="BH35" s="897"/>
      <c r="BI35" s="898"/>
      <c r="BJ35" s="232"/>
      <c r="BK35" s="232"/>
      <c r="BL35" s="232"/>
      <c r="BM35" s="232"/>
      <c r="BN35" s="232"/>
      <c r="BO35" s="245"/>
      <c r="BP35" s="245"/>
      <c r="BQ35" s="242">
        <v>29</v>
      </c>
      <c r="BR35" s="243"/>
      <c r="BS35" s="843"/>
      <c r="BT35" s="844"/>
      <c r="BU35" s="844"/>
      <c r="BV35" s="844"/>
      <c r="BW35" s="844"/>
      <c r="BX35" s="844"/>
      <c r="BY35" s="844"/>
      <c r="BZ35" s="844"/>
      <c r="CA35" s="844"/>
      <c r="CB35" s="844"/>
      <c r="CC35" s="844"/>
      <c r="CD35" s="844"/>
      <c r="CE35" s="844"/>
      <c r="CF35" s="844"/>
      <c r="CG35" s="845"/>
      <c r="CH35" s="815"/>
      <c r="CI35" s="816"/>
      <c r="CJ35" s="816"/>
      <c r="CK35" s="816"/>
      <c r="CL35" s="817"/>
      <c r="CM35" s="815"/>
      <c r="CN35" s="816"/>
      <c r="CO35" s="816"/>
      <c r="CP35" s="816"/>
      <c r="CQ35" s="817"/>
      <c r="CR35" s="815"/>
      <c r="CS35" s="816"/>
      <c r="CT35" s="816"/>
      <c r="CU35" s="816"/>
      <c r="CV35" s="817"/>
      <c r="CW35" s="815"/>
      <c r="CX35" s="816"/>
      <c r="CY35" s="816"/>
      <c r="CZ35" s="816"/>
      <c r="DA35" s="817"/>
      <c r="DB35" s="815"/>
      <c r="DC35" s="816"/>
      <c r="DD35" s="816"/>
      <c r="DE35" s="816"/>
      <c r="DF35" s="817"/>
      <c r="DG35" s="815"/>
      <c r="DH35" s="816"/>
      <c r="DI35" s="816"/>
      <c r="DJ35" s="816"/>
      <c r="DK35" s="817"/>
      <c r="DL35" s="815"/>
      <c r="DM35" s="816"/>
      <c r="DN35" s="816"/>
      <c r="DO35" s="816"/>
      <c r="DP35" s="817"/>
      <c r="DQ35" s="815"/>
      <c r="DR35" s="816"/>
      <c r="DS35" s="816"/>
      <c r="DT35" s="816"/>
      <c r="DU35" s="817"/>
      <c r="DV35" s="818"/>
      <c r="DW35" s="819"/>
      <c r="DX35" s="819"/>
      <c r="DY35" s="819"/>
      <c r="DZ35" s="820"/>
      <c r="EA35" s="226"/>
    </row>
    <row r="36" spans="1:131" s="227" customFormat="1" ht="26.25" customHeight="1">
      <c r="A36" s="246">
        <v>9</v>
      </c>
      <c r="B36" s="821"/>
      <c r="C36" s="822"/>
      <c r="D36" s="822"/>
      <c r="E36" s="822"/>
      <c r="F36" s="822"/>
      <c r="G36" s="822"/>
      <c r="H36" s="822"/>
      <c r="I36" s="822"/>
      <c r="J36" s="822"/>
      <c r="K36" s="822"/>
      <c r="L36" s="822"/>
      <c r="M36" s="822"/>
      <c r="N36" s="822"/>
      <c r="O36" s="822"/>
      <c r="P36" s="823"/>
      <c r="Q36" s="824"/>
      <c r="R36" s="825"/>
      <c r="S36" s="825"/>
      <c r="T36" s="825"/>
      <c r="U36" s="825"/>
      <c r="V36" s="825"/>
      <c r="W36" s="825"/>
      <c r="X36" s="825"/>
      <c r="Y36" s="825"/>
      <c r="Z36" s="825"/>
      <c r="AA36" s="825"/>
      <c r="AB36" s="825"/>
      <c r="AC36" s="825"/>
      <c r="AD36" s="825"/>
      <c r="AE36" s="835"/>
      <c r="AF36" s="836"/>
      <c r="AG36" s="837"/>
      <c r="AH36" s="837"/>
      <c r="AI36" s="837"/>
      <c r="AJ36" s="838"/>
      <c r="AK36" s="899"/>
      <c r="AL36" s="900"/>
      <c r="AM36" s="900"/>
      <c r="AN36" s="900"/>
      <c r="AO36" s="900"/>
      <c r="AP36" s="900"/>
      <c r="AQ36" s="900"/>
      <c r="AR36" s="900"/>
      <c r="AS36" s="900"/>
      <c r="AT36" s="900"/>
      <c r="AU36" s="900"/>
      <c r="AV36" s="900"/>
      <c r="AW36" s="900"/>
      <c r="AX36" s="900"/>
      <c r="AY36" s="900"/>
      <c r="AZ36" s="887"/>
      <c r="BA36" s="887"/>
      <c r="BB36" s="887"/>
      <c r="BC36" s="887"/>
      <c r="BD36" s="887"/>
      <c r="BE36" s="897"/>
      <c r="BF36" s="897"/>
      <c r="BG36" s="897"/>
      <c r="BH36" s="897"/>
      <c r="BI36" s="898"/>
      <c r="BJ36" s="232"/>
      <c r="BK36" s="232"/>
      <c r="BL36" s="232"/>
      <c r="BM36" s="232"/>
      <c r="BN36" s="232"/>
      <c r="BO36" s="245"/>
      <c r="BP36" s="245"/>
      <c r="BQ36" s="242">
        <v>30</v>
      </c>
      <c r="BR36" s="243"/>
      <c r="BS36" s="843"/>
      <c r="BT36" s="844"/>
      <c r="BU36" s="844"/>
      <c r="BV36" s="844"/>
      <c r="BW36" s="844"/>
      <c r="BX36" s="844"/>
      <c r="BY36" s="844"/>
      <c r="BZ36" s="844"/>
      <c r="CA36" s="844"/>
      <c r="CB36" s="844"/>
      <c r="CC36" s="844"/>
      <c r="CD36" s="844"/>
      <c r="CE36" s="844"/>
      <c r="CF36" s="844"/>
      <c r="CG36" s="845"/>
      <c r="CH36" s="815"/>
      <c r="CI36" s="816"/>
      <c r="CJ36" s="816"/>
      <c r="CK36" s="816"/>
      <c r="CL36" s="817"/>
      <c r="CM36" s="815"/>
      <c r="CN36" s="816"/>
      <c r="CO36" s="816"/>
      <c r="CP36" s="816"/>
      <c r="CQ36" s="817"/>
      <c r="CR36" s="815"/>
      <c r="CS36" s="816"/>
      <c r="CT36" s="816"/>
      <c r="CU36" s="816"/>
      <c r="CV36" s="817"/>
      <c r="CW36" s="815"/>
      <c r="CX36" s="816"/>
      <c r="CY36" s="816"/>
      <c r="CZ36" s="816"/>
      <c r="DA36" s="817"/>
      <c r="DB36" s="815"/>
      <c r="DC36" s="816"/>
      <c r="DD36" s="816"/>
      <c r="DE36" s="816"/>
      <c r="DF36" s="817"/>
      <c r="DG36" s="815"/>
      <c r="DH36" s="816"/>
      <c r="DI36" s="816"/>
      <c r="DJ36" s="816"/>
      <c r="DK36" s="817"/>
      <c r="DL36" s="815"/>
      <c r="DM36" s="816"/>
      <c r="DN36" s="816"/>
      <c r="DO36" s="816"/>
      <c r="DP36" s="817"/>
      <c r="DQ36" s="815"/>
      <c r="DR36" s="816"/>
      <c r="DS36" s="816"/>
      <c r="DT36" s="816"/>
      <c r="DU36" s="817"/>
      <c r="DV36" s="818"/>
      <c r="DW36" s="819"/>
      <c r="DX36" s="819"/>
      <c r="DY36" s="819"/>
      <c r="DZ36" s="820"/>
      <c r="EA36" s="226"/>
    </row>
    <row r="37" spans="1:131" s="227" customFormat="1" ht="26.25" customHeight="1">
      <c r="A37" s="246">
        <v>10</v>
      </c>
      <c r="B37" s="821"/>
      <c r="C37" s="822"/>
      <c r="D37" s="822"/>
      <c r="E37" s="822"/>
      <c r="F37" s="822"/>
      <c r="G37" s="822"/>
      <c r="H37" s="822"/>
      <c r="I37" s="822"/>
      <c r="J37" s="822"/>
      <c r="K37" s="822"/>
      <c r="L37" s="822"/>
      <c r="M37" s="822"/>
      <c r="N37" s="822"/>
      <c r="O37" s="822"/>
      <c r="P37" s="823"/>
      <c r="Q37" s="824"/>
      <c r="R37" s="825"/>
      <c r="S37" s="825"/>
      <c r="T37" s="825"/>
      <c r="U37" s="825"/>
      <c r="V37" s="825"/>
      <c r="W37" s="825"/>
      <c r="X37" s="825"/>
      <c r="Y37" s="825"/>
      <c r="Z37" s="825"/>
      <c r="AA37" s="825"/>
      <c r="AB37" s="825"/>
      <c r="AC37" s="825"/>
      <c r="AD37" s="825"/>
      <c r="AE37" s="835"/>
      <c r="AF37" s="836"/>
      <c r="AG37" s="837"/>
      <c r="AH37" s="837"/>
      <c r="AI37" s="837"/>
      <c r="AJ37" s="838"/>
      <c r="AK37" s="899"/>
      <c r="AL37" s="900"/>
      <c r="AM37" s="900"/>
      <c r="AN37" s="900"/>
      <c r="AO37" s="900"/>
      <c r="AP37" s="900"/>
      <c r="AQ37" s="900"/>
      <c r="AR37" s="900"/>
      <c r="AS37" s="900"/>
      <c r="AT37" s="900"/>
      <c r="AU37" s="900"/>
      <c r="AV37" s="900"/>
      <c r="AW37" s="900"/>
      <c r="AX37" s="900"/>
      <c r="AY37" s="900"/>
      <c r="AZ37" s="887"/>
      <c r="BA37" s="887"/>
      <c r="BB37" s="887"/>
      <c r="BC37" s="887"/>
      <c r="BD37" s="887"/>
      <c r="BE37" s="897"/>
      <c r="BF37" s="897"/>
      <c r="BG37" s="897"/>
      <c r="BH37" s="897"/>
      <c r="BI37" s="898"/>
      <c r="BJ37" s="232"/>
      <c r="BK37" s="232"/>
      <c r="BL37" s="232"/>
      <c r="BM37" s="232"/>
      <c r="BN37" s="232"/>
      <c r="BO37" s="245"/>
      <c r="BP37" s="245"/>
      <c r="BQ37" s="242">
        <v>31</v>
      </c>
      <c r="BR37" s="243"/>
      <c r="BS37" s="843"/>
      <c r="BT37" s="844"/>
      <c r="BU37" s="844"/>
      <c r="BV37" s="844"/>
      <c r="BW37" s="844"/>
      <c r="BX37" s="844"/>
      <c r="BY37" s="844"/>
      <c r="BZ37" s="844"/>
      <c r="CA37" s="844"/>
      <c r="CB37" s="844"/>
      <c r="CC37" s="844"/>
      <c r="CD37" s="844"/>
      <c r="CE37" s="844"/>
      <c r="CF37" s="844"/>
      <c r="CG37" s="845"/>
      <c r="CH37" s="815"/>
      <c r="CI37" s="816"/>
      <c r="CJ37" s="816"/>
      <c r="CK37" s="816"/>
      <c r="CL37" s="817"/>
      <c r="CM37" s="815"/>
      <c r="CN37" s="816"/>
      <c r="CO37" s="816"/>
      <c r="CP37" s="816"/>
      <c r="CQ37" s="817"/>
      <c r="CR37" s="815"/>
      <c r="CS37" s="816"/>
      <c r="CT37" s="816"/>
      <c r="CU37" s="816"/>
      <c r="CV37" s="817"/>
      <c r="CW37" s="815"/>
      <c r="CX37" s="816"/>
      <c r="CY37" s="816"/>
      <c r="CZ37" s="816"/>
      <c r="DA37" s="817"/>
      <c r="DB37" s="815"/>
      <c r="DC37" s="816"/>
      <c r="DD37" s="816"/>
      <c r="DE37" s="816"/>
      <c r="DF37" s="817"/>
      <c r="DG37" s="815"/>
      <c r="DH37" s="816"/>
      <c r="DI37" s="816"/>
      <c r="DJ37" s="816"/>
      <c r="DK37" s="817"/>
      <c r="DL37" s="815"/>
      <c r="DM37" s="816"/>
      <c r="DN37" s="816"/>
      <c r="DO37" s="816"/>
      <c r="DP37" s="817"/>
      <c r="DQ37" s="815"/>
      <c r="DR37" s="816"/>
      <c r="DS37" s="816"/>
      <c r="DT37" s="816"/>
      <c r="DU37" s="817"/>
      <c r="DV37" s="818"/>
      <c r="DW37" s="819"/>
      <c r="DX37" s="819"/>
      <c r="DY37" s="819"/>
      <c r="DZ37" s="820"/>
      <c r="EA37" s="226"/>
    </row>
    <row r="38" spans="1:131" s="227" customFormat="1" ht="26.25" customHeight="1">
      <c r="A38" s="246">
        <v>11</v>
      </c>
      <c r="B38" s="821"/>
      <c r="C38" s="822"/>
      <c r="D38" s="822"/>
      <c r="E38" s="822"/>
      <c r="F38" s="822"/>
      <c r="G38" s="822"/>
      <c r="H38" s="822"/>
      <c r="I38" s="822"/>
      <c r="J38" s="822"/>
      <c r="K38" s="822"/>
      <c r="L38" s="822"/>
      <c r="M38" s="822"/>
      <c r="N38" s="822"/>
      <c r="O38" s="822"/>
      <c r="P38" s="823"/>
      <c r="Q38" s="824"/>
      <c r="R38" s="825"/>
      <c r="S38" s="825"/>
      <c r="T38" s="825"/>
      <c r="U38" s="825"/>
      <c r="V38" s="825"/>
      <c r="W38" s="825"/>
      <c r="X38" s="825"/>
      <c r="Y38" s="825"/>
      <c r="Z38" s="825"/>
      <c r="AA38" s="825"/>
      <c r="AB38" s="825"/>
      <c r="AC38" s="825"/>
      <c r="AD38" s="825"/>
      <c r="AE38" s="835"/>
      <c r="AF38" s="836"/>
      <c r="AG38" s="837"/>
      <c r="AH38" s="837"/>
      <c r="AI38" s="837"/>
      <c r="AJ38" s="838"/>
      <c r="AK38" s="899"/>
      <c r="AL38" s="900"/>
      <c r="AM38" s="900"/>
      <c r="AN38" s="900"/>
      <c r="AO38" s="900"/>
      <c r="AP38" s="900"/>
      <c r="AQ38" s="900"/>
      <c r="AR38" s="900"/>
      <c r="AS38" s="900"/>
      <c r="AT38" s="900"/>
      <c r="AU38" s="900"/>
      <c r="AV38" s="900"/>
      <c r="AW38" s="900"/>
      <c r="AX38" s="900"/>
      <c r="AY38" s="900"/>
      <c r="AZ38" s="887"/>
      <c r="BA38" s="887"/>
      <c r="BB38" s="887"/>
      <c r="BC38" s="887"/>
      <c r="BD38" s="887"/>
      <c r="BE38" s="897"/>
      <c r="BF38" s="897"/>
      <c r="BG38" s="897"/>
      <c r="BH38" s="897"/>
      <c r="BI38" s="898"/>
      <c r="BJ38" s="232"/>
      <c r="BK38" s="232"/>
      <c r="BL38" s="232"/>
      <c r="BM38" s="232"/>
      <c r="BN38" s="232"/>
      <c r="BO38" s="245"/>
      <c r="BP38" s="245"/>
      <c r="BQ38" s="242">
        <v>32</v>
      </c>
      <c r="BR38" s="243"/>
      <c r="BS38" s="843"/>
      <c r="BT38" s="844"/>
      <c r="BU38" s="844"/>
      <c r="BV38" s="844"/>
      <c r="BW38" s="844"/>
      <c r="BX38" s="844"/>
      <c r="BY38" s="844"/>
      <c r="BZ38" s="844"/>
      <c r="CA38" s="844"/>
      <c r="CB38" s="844"/>
      <c r="CC38" s="844"/>
      <c r="CD38" s="844"/>
      <c r="CE38" s="844"/>
      <c r="CF38" s="844"/>
      <c r="CG38" s="845"/>
      <c r="CH38" s="815"/>
      <c r="CI38" s="816"/>
      <c r="CJ38" s="816"/>
      <c r="CK38" s="816"/>
      <c r="CL38" s="817"/>
      <c r="CM38" s="815"/>
      <c r="CN38" s="816"/>
      <c r="CO38" s="816"/>
      <c r="CP38" s="816"/>
      <c r="CQ38" s="817"/>
      <c r="CR38" s="815"/>
      <c r="CS38" s="816"/>
      <c r="CT38" s="816"/>
      <c r="CU38" s="816"/>
      <c r="CV38" s="817"/>
      <c r="CW38" s="815"/>
      <c r="CX38" s="816"/>
      <c r="CY38" s="816"/>
      <c r="CZ38" s="816"/>
      <c r="DA38" s="817"/>
      <c r="DB38" s="815"/>
      <c r="DC38" s="816"/>
      <c r="DD38" s="816"/>
      <c r="DE38" s="816"/>
      <c r="DF38" s="817"/>
      <c r="DG38" s="815"/>
      <c r="DH38" s="816"/>
      <c r="DI38" s="816"/>
      <c r="DJ38" s="816"/>
      <c r="DK38" s="817"/>
      <c r="DL38" s="815"/>
      <c r="DM38" s="816"/>
      <c r="DN38" s="816"/>
      <c r="DO38" s="816"/>
      <c r="DP38" s="817"/>
      <c r="DQ38" s="815"/>
      <c r="DR38" s="816"/>
      <c r="DS38" s="816"/>
      <c r="DT38" s="816"/>
      <c r="DU38" s="817"/>
      <c r="DV38" s="818"/>
      <c r="DW38" s="819"/>
      <c r="DX38" s="819"/>
      <c r="DY38" s="819"/>
      <c r="DZ38" s="820"/>
      <c r="EA38" s="226"/>
    </row>
    <row r="39" spans="1:131" s="227" customFormat="1" ht="26.25" customHeight="1">
      <c r="A39" s="246">
        <v>12</v>
      </c>
      <c r="B39" s="821"/>
      <c r="C39" s="822"/>
      <c r="D39" s="822"/>
      <c r="E39" s="822"/>
      <c r="F39" s="822"/>
      <c r="G39" s="822"/>
      <c r="H39" s="822"/>
      <c r="I39" s="822"/>
      <c r="J39" s="822"/>
      <c r="K39" s="822"/>
      <c r="L39" s="822"/>
      <c r="M39" s="822"/>
      <c r="N39" s="822"/>
      <c r="O39" s="822"/>
      <c r="P39" s="823"/>
      <c r="Q39" s="824"/>
      <c r="R39" s="825"/>
      <c r="S39" s="825"/>
      <c r="T39" s="825"/>
      <c r="U39" s="825"/>
      <c r="V39" s="825"/>
      <c r="W39" s="825"/>
      <c r="X39" s="825"/>
      <c r="Y39" s="825"/>
      <c r="Z39" s="825"/>
      <c r="AA39" s="825"/>
      <c r="AB39" s="825"/>
      <c r="AC39" s="825"/>
      <c r="AD39" s="825"/>
      <c r="AE39" s="835"/>
      <c r="AF39" s="836"/>
      <c r="AG39" s="837"/>
      <c r="AH39" s="837"/>
      <c r="AI39" s="837"/>
      <c r="AJ39" s="838"/>
      <c r="AK39" s="899"/>
      <c r="AL39" s="900"/>
      <c r="AM39" s="900"/>
      <c r="AN39" s="900"/>
      <c r="AO39" s="900"/>
      <c r="AP39" s="900"/>
      <c r="AQ39" s="900"/>
      <c r="AR39" s="900"/>
      <c r="AS39" s="900"/>
      <c r="AT39" s="900"/>
      <c r="AU39" s="900"/>
      <c r="AV39" s="900"/>
      <c r="AW39" s="900"/>
      <c r="AX39" s="900"/>
      <c r="AY39" s="900"/>
      <c r="AZ39" s="887"/>
      <c r="BA39" s="887"/>
      <c r="BB39" s="887"/>
      <c r="BC39" s="887"/>
      <c r="BD39" s="887"/>
      <c r="BE39" s="897"/>
      <c r="BF39" s="897"/>
      <c r="BG39" s="897"/>
      <c r="BH39" s="897"/>
      <c r="BI39" s="898"/>
      <c r="BJ39" s="232"/>
      <c r="BK39" s="232"/>
      <c r="BL39" s="232"/>
      <c r="BM39" s="232"/>
      <c r="BN39" s="232"/>
      <c r="BO39" s="245"/>
      <c r="BP39" s="245"/>
      <c r="BQ39" s="242">
        <v>33</v>
      </c>
      <c r="BR39" s="243"/>
      <c r="BS39" s="843"/>
      <c r="BT39" s="844"/>
      <c r="BU39" s="844"/>
      <c r="BV39" s="844"/>
      <c r="BW39" s="844"/>
      <c r="BX39" s="844"/>
      <c r="BY39" s="844"/>
      <c r="BZ39" s="844"/>
      <c r="CA39" s="844"/>
      <c r="CB39" s="844"/>
      <c r="CC39" s="844"/>
      <c r="CD39" s="844"/>
      <c r="CE39" s="844"/>
      <c r="CF39" s="844"/>
      <c r="CG39" s="845"/>
      <c r="CH39" s="815"/>
      <c r="CI39" s="816"/>
      <c r="CJ39" s="816"/>
      <c r="CK39" s="816"/>
      <c r="CL39" s="817"/>
      <c r="CM39" s="815"/>
      <c r="CN39" s="816"/>
      <c r="CO39" s="816"/>
      <c r="CP39" s="816"/>
      <c r="CQ39" s="817"/>
      <c r="CR39" s="815"/>
      <c r="CS39" s="816"/>
      <c r="CT39" s="816"/>
      <c r="CU39" s="816"/>
      <c r="CV39" s="817"/>
      <c r="CW39" s="815"/>
      <c r="CX39" s="816"/>
      <c r="CY39" s="816"/>
      <c r="CZ39" s="816"/>
      <c r="DA39" s="817"/>
      <c r="DB39" s="815"/>
      <c r="DC39" s="816"/>
      <c r="DD39" s="816"/>
      <c r="DE39" s="816"/>
      <c r="DF39" s="817"/>
      <c r="DG39" s="815"/>
      <c r="DH39" s="816"/>
      <c r="DI39" s="816"/>
      <c r="DJ39" s="816"/>
      <c r="DK39" s="817"/>
      <c r="DL39" s="815"/>
      <c r="DM39" s="816"/>
      <c r="DN39" s="816"/>
      <c r="DO39" s="816"/>
      <c r="DP39" s="817"/>
      <c r="DQ39" s="815"/>
      <c r="DR39" s="816"/>
      <c r="DS39" s="816"/>
      <c r="DT39" s="816"/>
      <c r="DU39" s="817"/>
      <c r="DV39" s="818"/>
      <c r="DW39" s="819"/>
      <c r="DX39" s="819"/>
      <c r="DY39" s="819"/>
      <c r="DZ39" s="820"/>
      <c r="EA39" s="226"/>
    </row>
    <row r="40" spans="1:131" s="227" customFormat="1" ht="26.25" customHeight="1">
      <c r="A40" s="241">
        <v>13</v>
      </c>
      <c r="B40" s="821"/>
      <c r="C40" s="822"/>
      <c r="D40" s="822"/>
      <c r="E40" s="822"/>
      <c r="F40" s="822"/>
      <c r="G40" s="822"/>
      <c r="H40" s="822"/>
      <c r="I40" s="822"/>
      <c r="J40" s="822"/>
      <c r="K40" s="822"/>
      <c r="L40" s="822"/>
      <c r="M40" s="822"/>
      <c r="N40" s="822"/>
      <c r="O40" s="822"/>
      <c r="P40" s="823"/>
      <c r="Q40" s="824"/>
      <c r="R40" s="825"/>
      <c r="S40" s="825"/>
      <c r="T40" s="825"/>
      <c r="U40" s="825"/>
      <c r="V40" s="825"/>
      <c r="W40" s="825"/>
      <c r="X40" s="825"/>
      <c r="Y40" s="825"/>
      <c r="Z40" s="825"/>
      <c r="AA40" s="825"/>
      <c r="AB40" s="825"/>
      <c r="AC40" s="825"/>
      <c r="AD40" s="825"/>
      <c r="AE40" s="835"/>
      <c r="AF40" s="836"/>
      <c r="AG40" s="837"/>
      <c r="AH40" s="837"/>
      <c r="AI40" s="837"/>
      <c r="AJ40" s="838"/>
      <c r="AK40" s="899"/>
      <c r="AL40" s="900"/>
      <c r="AM40" s="900"/>
      <c r="AN40" s="900"/>
      <c r="AO40" s="900"/>
      <c r="AP40" s="900"/>
      <c r="AQ40" s="900"/>
      <c r="AR40" s="900"/>
      <c r="AS40" s="900"/>
      <c r="AT40" s="900"/>
      <c r="AU40" s="900"/>
      <c r="AV40" s="900"/>
      <c r="AW40" s="900"/>
      <c r="AX40" s="900"/>
      <c r="AY40" s="900"/>
      <c r="AZ40" s="887"/>
      <c r="BA40" s="887"/>
      <c r="BB40" s="887"/>
      <c r="BC40" s="887"/>
      <c r="BD40" s="887"/>
      <c r="BE40" s="897"/>
      <c r="BF40" s="897"/>
      <c r="BG40" s="897"/>
      <c r="BH40" s="897"/>
      <c r="BI40" s="898"/>
      <c r="BJ40" s="232"/>
      <c r="BK40" s="232"/>
      <c r="BL40" s="232"/>
      <c r="BM40" s="232"/>
      <c r="BN40" s="232"/>
      <c r="BO40" s="245"/>
      <c r="BP40" s="245"/>
      <c r="BQ40" s="242">
        <v>34</v>
      </c>
      <c r="BR40" s="243"/>
      <c r="BS40" s="843"/>
      <c r="BT40" s="844"/>
      <c r="BU40" s="844"/>
      <c r="BV40" s="844"/>
      <c r="BW40" s="844"/>
      <c r="BX40" s="844"/>
      <c r="BY40" s="844"/>
      <c r="BZ40" s="844"/>
      <c r="CA40" s="844"/>
      <c r="CB40" s="844"/>
      <c r="CC40" s="844"/>
      <c r="CD40" s="844"/>
      <c r="CE40" s="844"/>
      <c r="CF40" s="844"/>
      <c r="CG40" s="845"/>
      <c r="CH40" s="815"/>
      <c r="CI40" s="816"/>
      <c r="CJ40" s="816"/>
      <c r="CK40" s="816"/>
      <c r="CL40" s="817"/>
      <c r="CM40" s="815"/>
      <c r="CN40" s="816"/>
      <c r="CO40" s="816"/>
      <c r="CP40" s="816"/>
      <c r="CQ40" s="817"/>
      <c r="CR40" s="815"/>
      <c r="CS40" s="816"/>
      <c r="CT40" s="816"/>
      <c r="CU40" s="816"/>
      <c r="CV40" s="817"/>
      <c r="CW40" s="815"/>
      <c r="CX40" s="816"/>
      <c r="CY40" s="816"/>
      <c r="CZ40" s="816"/>
      <c r="DA40" s="817"/>
      <c r="DB40" s="815"/>
      <c r="DC40" s="816"/>
      <c r="DD40" s="816"/>
      <c r="DE40" s="816"/>
      <c r="DF40" s="817"/>
      <c r="DG40" s="815"/>
      <c r="DH40" s="816"/>
      <c r="DI40" s="816"/>
      <c r="DJ40" s="816"/>
      <c r="DK40" s="817"/>
      <c r="DL40" s="815"/>
      <c r="DM40" s="816"/>
      <c r="DN40" s="816"/>
      <c r="DO40" s="816"/>
      <c r="DP40" s="817"/>
      <c r="DQ40" s="815"/>
      <c r="DR40" s="816"/>
      <c r="DS40" s="816"/>
      <c r="DT40" s="816"/>
      <c r="DU40" s="817"/>
      <c r="DV40" s="818"/>
      <c r="DW40" s="819"/>
      <c r="DX40" s="819"/>
      <c r="DY40" s="819"/>
      <c r="DZ40" s="820"/>
      <c r="EA40" s="226"/>
    </row>
    <row r="41" spans="1:131" s="227" customFormat="1" ht="26.25" customHeight="1">
      <c r="A41" s="241">
        <v>14</v>
      </c>
      <c r="B41" s="821"/>
      <c r="C41" s="822"/>
      <c r="D41" s="822"/>
      <c r="E41" s="822"/>
      <c r="F41" s="822"/>
      <c r="G41" s="822"/>
      <c r="H41" s="822"/>
      <c r="I41" s="822"/>
      <c r="J41" s="822"/>
      <c r="K41" s="822"/>
      <c r="L41" s="822"/>
      <c r="M41" s="822"/>
      <c r="N41" s="822"/>
      <c r="O41" s="822"/>
      <c r="P41" s="823"/>
      <c r="Q41" s="824"/>
      <c r="R41" s="825"/>
      <c r="S41" s="825"/>
      <c r="T41" s="825"/>
      <c r="U41" s="825"/>
      <c r="V41" s="825"/>
      <c r="W41" s="825"/>
      <c r="X41" s="825"/>
      <c r="Y41" s="825"/>
      <c r="Z41" s="825"/>
      <c r="AA41" s="825"/>
      <c r="AB41" s="825"/>
      <c r="AC41" s="825"/>
      <c r="AD41" s="825"/>
      <c r="AE41" s="835"/>
      <c r="AF41" s="836"/>
      <c r="AG41" s="837"/>
      <c r="AH41" s="837"/>
      <c r="AI41" s="837"/>
      <c r="AJ41" s="838"/>
      <c r="AK41" s="899"/>
      <c r="AL41" s="900"/>
      <c r="AM41" s="900"/>
      <c r="AN41" s="900"/>
      <c r="AO41" s="900"/>
      <c r="AP41" s="900"/>
      <c r="AQ41" s="900"/>
      <c r="AR41" s="900"/>
      <c r="AS41" s="900"/>
      <c r="AT41" s="900"/>
      <c r="AU41" s="900"/>
      <c r="AV41" s="900"/>
      <c r="AW41" s="900"/>
      <c r="AX41" s="900"/>
      <c r="AY41" s="900"/>
      <c r="AZ41" s="887"/>
      <c r="BA41" s="887"/>
      <c r="BB41" s="887"/>
      <c r="BC41" s="887"/>
      <c r="BD41" s="887"/>
      <c r="BE41" s="897"/>
      <c r="BF41" s="897"/>
      <c r="BG41" s="897"/>
      <c r="BH41" s="897"/>
      <c r="BI41" s="898"/>
      <c r="BJ41" s="232"/>
      <c r="BK41" s="232"/>
      <c r="BL41" s="232"/>
      <c r="BM41" s="232"/>
      <c r="BN41" s="232"/>
      <c r="BO41" s="245"/>
      <c r="BP41" s="245"/>
      <c r="BQ41" s="242">
        <v>35</v>
      </c>
      <c r="BR41" s="243"/>
      <c r="BS41" s="843"/>
      <c r="BT41" s="844"/>
      <c r="BU41" s="844"/>
      <c r="BV41" s="844"/>
      <c r="BW41" s="844"/>
      <c r="BX41" s="844"/>
      <c r="BY41" s="844"/>
      <c r="BZ41" s="844"/>
      <c r="CA41" s="844"/>
      <c r="CB41" s="844"/>
      <c r="CC41" s="844"/>
      <c r="CD41" s="844"/>
      <c r="CE41" s="844"/>
      <c r="CF41" s="844"/>
      <c r="CG41" s="845"/>
      <c r="CH41" s="815"/>
      <c r="CI41" s="816"/>
      <c r="CJ41" s="816"/>
      <c r="CK41" s="816"/>
      <c r="CL41" s="817"/>
      <c r="CM41" s="815"/>
      <c r="CN41" s="816"/>
      <c r="CO41" s="816"/>
      <c r="CP41" s="816"/>
      <c r="CQ41" s="817"/>
      <c r="CR41" s="815"/>
      <c r="CS41" s="816"/>
      <c r="CT41" s="816"/>
      <c r="CU41" s="816"/>
      <c r="CV41" s="817"/>
      <c r="CW41" s="815"/>
      <c r="CX41" s="816"/>
      <c r="CY41" s="816"/>
      <c r="CZ41" s="816"/>
      <c r="DA41" s="817"/>
      <c r="DB41" s="815"/>
      <c r="DC41" s="816"/>
      <c r="DD41" s="816"/>
      <c r="DE41" s="816"/>
      <c r="DF41" s="817"/>
      <c r="DG41" s="815"/>
      <c r="DH41" s="816"/>
      <c r="DI41" s="816"/>
      <c r="DJ41" s="816"/>
      <c r="DK41" s="817"/>
      <c r="DL41" s="815"/>
      <c r="DM41" s="816"/>
      <c r="DN41" s="816"/>
      <c r="DO41" s="816"/>
      <c r="DP41" s="817"/>
      <c r="DQ41" s="815"/>
      <c r="DR41" s="816"/>
      <c r="DS41" s="816"/>
      <c r="DT41" s="816"/>
      <c r="DU41" s="817"/>
      <c r="DV41" s="818"/>
      <c r="DW41" s="819"/>
      <c r="DX41" s="819"/>
      <c r="DY41" s="819"/>
      <c r="DZ41" s="820"/>
      <c r="EA41" s="226"/>
    </row>
    <row r="42" spans="1:131" s="227" customFormat="1" ht="26.25" customHeight="1">
      <c r="A42" s="241">
        <v>15</v>
      </c>
      <c r="B42" s="821"/>
      <c r="C42" s="822"/>
      <c r="D42" s="822"/>
      <c r="E42" s="822"/>
      <c r="F42" s="822"/>
      <c r="G42" s="822"/>
      <c r="H42" s="822"/>
      <c r="I42" s="822"/>
      <c r="J42" s="822"/>
      <c r="K42" s="822"/>
      <c r="L42" s="822"/>
      <c r="M42" s="822"/>
      <c r="N42" s="822"/>
      <c r="O42" s="822"/>
      <c r="P42" s="823"/>
      <c r="Q42" s="824"/>
      <c r="R42" s="825"/>
      <c r="S42" s="825"/>
      <c r="T42" s="825"/>
      <c r="U42" s="825"/>
      <c r="V42" s="825"/>
      <c r="W42" s="825"/>
      <c r="X42" s="825"/>
      <c r="Y42" s="825"/>
      <c r="Z42" s="825"/>
      <c r="AA42" s="825"/>
      <c r="AB42" s="825"/>
      <c r="AC42" s="825"/>
      <c r="AD42" s="825"/>
      <c r="AE42" s="835"/>
      <c r="AF42" s="836"/>
      <c r="AG42" s="837"/>
      <c r="AH42" s="837"/>
      <c r="AI42" s="837"/>
      <c r="AJ42" s="838"/>
      <c r="AK42" s="899"/>
      <c r="AL42" s="900"/>
      <c r="AM42" s="900"/>
      <c r="AN42" s="900"/>
      <c r="AO42" s="900"/>
      <c r="AP42" s="900"/>
      <c r="AQ42" s="900"/>
      <c r="AR42" s="900"/>
      <c r="AS42" s="900"/>
      <c r="AT42" s="900"/>
      <c r="AU42" s="900"/>
      <c r="AV42" s="900"/>
      <c r="AW42" s="900"/>
      <c r="AX42" s="900"/>
      <c r="AY42" s="900"/>
      <c r="AZ42" s="887"/>
      <c r="BA42" s="887"/>
      <c r="BB42" s="887"/>
      <c r="BC42" s="887"/>
      <c r="BD42" s="887"/>
      <c r="BE42" s="897"/>
      <c r="BF42" s="897"/>
      <c r="BG42" s="897"/>
      <c r="BH42" s="897"/>
      <c r="BI42" s="898"/>
      <c r="BJ42" s="232"/>
      <c r="BK42" s="232"/>
      <c r="BL42" s="232"/>
      <c r="BM42" s="232"/>
      <c r="BN42" s="232"/>
      <c r="BO42" s="245"/>
      <c r="BP42" s="245"/>
      <c r="BQ42" s="242">
        <v>36</v>
      </c>
      <c r="BR42" s="243"/>
      <c r="BS42" s="843"/>
      <c r="BT42" s="844"/>
      <c r="BU42" s="844"/>
      <c r="BV42" s="844"/>
      <c r="BW42" s="844"/>
      <c r="BX42" s="844"/>
      <c r="BY42" s="844"/>
      <c r="BZ42" s="844"/>
      <c r="CA42" s="844"/>
      <c r="CB42" s="844"/>
      <c r="CC42" s="844"/>
      <c r="CD42" s="844"/>
      <c r="CE42" s="844"/>
      <c r="CF42" s="844"/>
      <c r="CG42" s="845"/>
      <c r="CH42" s="815"/>
      <c r="CI42" s="816"/>
      <c r="CJ42" s="816"/>
      <c r="CK42" s="816"/>
      <c r="CL42" s="817"/>
      <c r="CM42" s="815"/>
      <c r="CN42" s="816"/>
      <c r="CO42" s="816"/>
      <c r="CP42" s="816"/>
      <c r="CQ42" s="817"/>
      <c r="CR42" s="815"/>
      <c r="CS42" s="816"/>
      <c r="CT42" s="816"/>
      <c r="CU42" s="816"/>
      <c r="CV42" s="817"/>
      <c r="CW42" s="815"/>
      <c r="CX42" s="816"/>
      <c r="CY42" s="816"/>
      <c r="CZ42" s="816"/>
      <c r="DA42" s="817"/>
      <c r="DB42" s="815"/>
      <c r="DC42" s="816"/>
      <c r="DD42" s="816"/>
      <c r="DE42" s="816"/>
      <c r="DF42" s="817"/>
      <c r="DG42" s="815"/>
      <c r="DH42" s="816"/>
      <c r="DI42" s="816"/>
      <c r="DJ42" s="816"/>
      <c r="DK42" s="817"/>
      <c r="DL42" s="815"/>
      <c r="DM42" s="816"/>
      <c r="DN42" s="816"/>
      <c r="DO42" s="816"/>
      <c r="DP42" s="817"/>
      <c r="DQ42" s="815"/>
      <c r="DR42" s="816"/>
      <c r="DS42" s="816"/>
      <c r="DT42" s="816"/>
      <c r="DU42" s="817"/>
      <c r="DV42" s="818"/>
      <c r="DW42" s="819"/>
      <c r="DX42" s="819"/>
      <c r="DY42" s="819"/>
      <c r="DZ42" s="820"/>
      <c r="EA42" s="226"/>
    </row>
    <row r="43" spans="1:131" s="227" customFormat="1" ht="26.25" customHeight="1">
      <c r="A43" s="241">
        <v>16</v>
      </c>
      <c r="B43" s="821"/>
      <c r="C43" s="822"/>
      <c r="D43" s="822"/>
      <c r="E43" s="822"/>
      <c r="F43" s="822"/>
      <c r="G43" s="822"/>
      <c r="H43" s="822"/>
      <c r="I43" s="822"/>
      <c r="J43" s="822"/>
      <c r="K43" s="822"/>
      <c r="L43" s="822"/>
      <c r="M43" s="822"/>
      <c r="N43" s="822"/>
      <c r="O43" s="822"/>
      <c r="P43" s="823"/>
      <c r="Q43" s="824"/>
      <c r="R43" s="825"/>
      <c r="S43" s="825"/>
      <c r="T43" s="825"/>
      <c r="U43" s="825"/>
      <c r="V43" s="825"/>
      <c r="W43" s="825"/>
      <c r="X43" s="825"/>
      <c r="Y43" s="825"/>
      <c r="Z43" s="825"/>
      <c r="AA43" s="825"/>
      <c r="AB43" s="825"/>
      <c r="AC43" s="825"/>
      <c r="AD43" s="825"/>
      <c r="AE43" s="835"/>
      <c r="AF43" s="836"/>
      <c r="AG43" s="837"/>
      <c r="AH43" s="837"/>
      <c r="AI43" s="837"/>
      <c r="AJ43" s="838"/>
      <c r="AK43" s="899"/>
      <c r="AL43" s="900"/>
      <c r="AM43" s="900"/>
      <c r="AN43" s="900"/>
      <c r="AO43" s="900"/>
      <c r="AP43" s="900"/>
      <c r="AQ43" s="900"/>
      <c r="AR43" s="900"/>
      <c r="AS43" s="900"/>
      <c r="AT43" s="900"/>
      <c r="AU43" s="900"/>
      <c r="AV43" s="900"/>
      <c r="AW43" s="900"/>
      <c r="AX43" s="900"/>
      <c r="AY43" s="900"/>
      <c r="AZ43" s="887"/>
      <c r="BA43" s="887"/>
      <c r="BB43" s="887"/>
      <c r="BC43" s="887"/>
      <c r="BD43" s="887"/>
      <c r="BE43" s="897"/>
      <c r="BF43" s="897"/>
      <c r="BG43" s="897"/>
      <c r="BH43" s="897"/>
      <c r="BI43" s="898"/>
      <c r="BJ43" s="232"/>
      <c r="BK43" s="232"/>
      <c r="BL43" s="232"/>
      <c r="BM43" s="232"/>
      <c r="BN43" s="232"/>
      <c r="BO43" s="245"/>
      <c r="BP43" s="245"/>
      <c r="BQ43" s="242">
        <v>37</v>
      </c>
      <c r="BR43" s="243"/>
      <c r="BS43" s="843"/>
      <c r="BT43" s="844"/>
      <c r="BU43" s="844"/>
      <c r="BV43" s="844"/>
      <c r="BW43" s="844"/>
      <c r="BX43" s="844"/>
      <c r="BY43" s="844"/>
      <c r="BZ43" s="844"/>
      <c r="CA43" s="844"/>
      <c r="CB43" s="844"/>
      <c r="CC43" s="844"/>
      <c r="CD43" s="844"/>
      <c r="CE43" s="844"/>
      <c r="CF43" s="844"/>
      <c r="CG43" s="845"/>
      <c r="CH43" s="815"/>
      <c r="CI43" s="816"/>
      <c r="CJ43" s="816"/>
      <c r="CK43" s="816"/>
      <c r="CL43" s="817"/>
      <c r="CM43" s="815"/>
      <c r="CN43" s="816"/>
      <c r="CO43" s="816"/>
      <c r="CP43" s="816"/>
      <c r="CQ43" s="817"/>
      <c r="CR43" s="815"/>
      <c r="CS43" s="816"/>
      <c r="CT43" s="816"/>
      <c r="CU43" s="816"/>
      <c r="CV43" s="817"/>
      <c r="CW43" s="815"/>
      <c r="CX43" s="816"/>
      <c r="CY43" s="816"/>
      <c r="CZ43" s="816"/>
      <c r="DA43" s="817"/>
      <c r="DB43" s="815"/>
      <c r="DC43" s="816"/>
      <c r="DD43" s="816"/>
      <c r="DE43" s="816"/>
      <c r="DF43" s="817"/>
      <c r="DG43" s="815"/>
      <c r="DH43" s="816"/>
      <c r="DI43" s="816"/>
      <c r="DJ43" s="816"/>
      <c r="DK43" s="817"/>
      <c r="DL43" s="815"/>
      <c r="DM43" s="816"/>
      <c r="DN43" s="816"/>
      <c r="DO43" s="816"/>
      <c r="DP43" s="817"/>
      <c r="DQ43" s="815"/>
      <c r="DR43" s="816"/>
      <c r="DS43" s="816"/>
      <c r="DT43" s="816"/>
      <c r="DU43" s="817"/>
      <c r="DV43" s="818"/>
      <c r="DW43" s="819"/>
      <c r="DX43" s="819"/>
      <c r="DY43" s="819"/>
      <c r="DZ43" s="820"/>
      <c r="EA43" s="226"/>
    </row>
    <row r="44" spans="1:131" s="227" customFormat="1" ht="26.25" customHeight="1">
      <c r="A44" s="241">
        <v>17</v>
      </c>
      <c r="B44" s="821"/>
      <c r="C44" s="822"/>
      <c r="D44" s="822"/>
      <c r="E44" s="822"/>
      <c r="F44" s="822"/>
      <c r="G44" s="822"/>
      <c r="H44" s="822"/>
      <c r="I44" s="822"/>
      <c r="J44" s="822"/>
      <c r="K44" s="822"/>
      <c r="L44" s="822"/>
      <c r="M44" s="822"/>
      <c r="N44" s="822"/>
      <c r="O44" s="822"/>
      <c r="P44" s="823"/>
      <c r="Q44" s="824"/>
      <c r="R44" s="825"/>
      <c r="S44" s="825"/>
      <c r="T44" s="825"/>
      <c r="U44" s="825"/>
      <c r="V44" s="825"/>
      <c r="W44" s="825"/>
      <c r="X44" s="825"/>
      <c r="Y44" s="825"/>
      <c r="Z44" s="825"/>
      <c r="AA44" s="825"/>
      <c r="AB44" s="825"/>
      <c r="AC44" s="825"/>
      <c r="AD44" s="825"/>
      <c r="AE44" s="835"/>
      <c r="AF44" s="836"/>
      <c r="AG44" s="837"/>
      <c r="AH44" s="837"/>
      <c r="AI44" s="837"/>
      <c r="AJ44" s="838"/>
      <c r="AK44" s="899"/>
      <c r="AL44" s="900"/>
      <c r="AM44" s="900"/>
      <c r="AN44" s="900"/>
      <c r="AO44" s="900"/>
      <c r="AP44" s="900"/>
      <c r="AQ44" s="900"/>
      <c r="AR44" s="900"/>
      <c r="AS44" s="900"/>
      <c r="AT44" s="900"/>
      <c r="AU44" s="900"/>
      <c r="AV44" s="900"/>
      <c r="AW44" s="900"/>
      <c r="AX44" s="900"/>
      <c r="AY44" s="900"/>
      <c r="AZ44" s="887"/>
      <c r="BA44" s="887"/>
      <c r="BB44" s="887"/>
      <c r="BC44" s="887"/>
      <c r="BD44" s="887"/>
      <c r="BE44" s="897"/>
      <c r="BF44" s="897"/>
      <c r="BG44" s="897"/>
      <c r="BH44" s="897"/>
      <c r="BI44" s="898"/>
      <c r="BJ44" s="232"/>
      <c r="BK44" s="232"/>
      <c r="BL44" s="232"/>
      <c r="BM44" s="232"/>
      <c r="BN44" s="232"/>
      <c r="BO44" s="245"/>
      <c r="BP44" s="245"/>
      <c r="BQ44" s="242">
        <v>38</v>
      </c>
      <c r="BR44" s="243"/>
      <c r="BS44" s="843"/>
      <c r="BT44" s="844"/>
      <c r="BU44" s="844"/>
      <c r="BV44" s="844"/>
      <c r="BW44" s="844"/>
      <c r="BX44" s="844"/>
      <c r="BY44" s="844"/>
      <c r="BZ44" s="844"/>
      <c r="CA44" s="844"/>
      <c r="CB44" s="844"/>
      <c r="CC44" s="844"/>
      <c r="CD44" s="844"/>
      <c r="CE44" s="844"/>
      <c r="CF44" s="844"/>
      <c r="CG44" s="845"/>
      <c r="CH44" s="815"/>
      <c r="CI44" s="816"/>
      <c r="CJ44" s="816"/>
      <c r="CK44" s="816"/>
      <c r="CL44" s="817"/>
      <c r="CM44" s="815"/>
      <c r="CN44" s="816"/>
      <c r="CO44" s="816"/>
      <c r="CP44" s="816"/>
      <c r="CQ44" s="817"/>
      <c r="CR44" s="815"/>
      <c r="CS44" s="816"/>
      <c r="CT44" s="816"/>
      <c r="CU44" s="816"/>
      <c r="CV44" s="817"/>
      <c r="CW44" s="815"/>
      <c r="CX44" s="816"/>
      <c r="CY44" s="816"/>
      <c r="CZ44" s="816"/>
      <c r="DA44" s="817"/>
      <c r="DB44" s="815"/>
      <c r="DC44" s="816"/>
      <c r="DD44" s="816"/>
      <c r="DE44" s="816"/>
      <c r="DF44" s="817"/>
      <c r="DG44" s="815"/>
      <c r="DH44" s="816"/>
      <c r="DI44" s="816"/>
      <c r="DJ44" s="816"/>
      <c r="DK44" s="817"/>
      <c r="DL44" s="815"/>
      <c r="DM44" s="816"/>
      <c r="DN44" s="816"/>
      <c r="DO44" s="816"/>
      <c r="DP44" s="817"/>
      <c r="DQ44" s="815"/>
      <c r="DR44" s="816"/>
      <c r="DS44" s="816"/>
      <c r="DT44" s="816"/>
      <c r="DU44" s="817"/>
      <c r="DV44" s="818"/>
      <c r="DW44" s="819"/>
      <c r="DX44" s="819"/>
      <c r="DY44" s="819"/>
      <c r="DZ44" s="820"/>
      <c r="EA44" s="226"/>
    </row>
    <row r="45" spans="1:131" s="227" customFormat="1" ht="26.25" customHeight="1">
      <c r="A45" s="241">
        <v>18</v>
      </c>
      <c r="B45" s="821"/>
      <c r="C45" s="822"/>
      <c r="D45" s="822"/>
      <c r="E45" s="822"/>
      <c r="F45" s="822"/>
      <c r="G45" s="822"/>
      <c r="H45" s="822"/>
      <c r="I45" s="822"/>
      <c r="J45" s="822"/>
      <c r="K45" s="822"/>
      <c r="L45" s="822"/>
      <c r="M45" s="822"/>
      <c r="N45" s="822"/>
      <c r="O45" s="822"/>
      <c r="P45" s="823"/>
      <c r="Q45" s="824"/>
      <c r="R45" s="825"/>
      <c r="S45" s="825"/>
      <c r="T45" s="825"/>
      <c r="U45" s="825"/>
      <c r="V45" s="825"/>
      <c r="W45" s="825"/>
      <c r="X45" s="825"/>
      <c r="Y45" s="825"/>
      <c r="Z45" s="825"/>
      <c r="AA45" s="825"/>
      <c r="AB45" s="825"/>
      <c r="AC45" s="825"/>
      <c r="AD45" s="825"/>
      <c r="AE45" s="835"/>
      <c r="AF45" s="836"/>
      <c r="AG45" s="837"/>
      <c r="AH45" s="837"/>
      <c r="AI45" s="837"/>
      <c r="AJ45" s="838"/>
      <c r="AK45" s="899"/>
      <c r="AL45" s="900"/>
      <c r="AM45" s="900"/>
      <c r="AN45" s="900"/>
      <c r="AO45" s="900"/>
      <c r="AP45" s="900"/>
      <c r="AQ45" s="900"/>
      <c r="AR45" s="900"/>
      <c r="AS45" s="900"/>
      <c r="AT45" s="900"/>
      <c r="AU45" s="900"/>
      <c r="AV45" s="900"/>
      <c r="AW45" s="900"/>
      <c r="AX45" s="900"/>
      <c r="AY45" s="900"/>
      <c r="AZ45" s="887"/>
      <c r="BA45" s="887"/>
      <c r="BB45" s="887"/>
      <c r="BC45" s="887"/>
      <c r="BD45" s="887"/>
      <c r="BE45" s="897"/>
      <c r="BF45" s="897"/>
      <c r="BG45" s="897"/>
      <c r="BH45" s="897"/>
      <c r="BI45" s="898"/>
      <c r="BJ45" s="232"/>
      <c r="BK45" s="232"/>
      <c r="BL45" s="232"/>
      <c r="BM45" s="232"/>
      <c r="BN45" s="232"/>
      <c r="BO45" s="245"/>
      <c r="BP45" s="245"/>
      <c r="BQ45" s="242">
        <v>39</v>
      </c>
      <c r="BR45" s="243"/>
      <c r="BS45" s="843"/>
      <c r="BT45" s="844"/>
      <c r="BU45" s="844"/>
      <c r="BV45" s="844"/>
      <c r="BW45" s="844"/>
      <c r="BX45" s="844"/>
      <c r="BY45" s="844"/>
      <c r="BZ45" s="844"/>
      <c r="CA45" s="844"/>
      <c r="CB45" s="844"/>
      <c r="CC45" s="844"/>
      <c r="CD45" s="844"/>
      <c r="CE45" s="844"/>
      <c r="CF45" s="844"/>
      <c r="CG45" s="845"/>
      <c r="CH45" s="815"/>
      <c r="CI45" s="816"/>
      <c r="CJ45" s="816"/>
      <c r="CK45" s="816"/>
      <c r="CL45" s="817"/>
      <c r="CM45" s="815"/>
      <c r="CN45" s="816"/>
      <c r="CO45" s="816"/>
      <c r="CP45" s="816"/>
      <c r="CQ45" s="817"/>
      <c r="CR45" s="815"/>
      <c r="CS45" s="816"/>
      <c r="CT45" s="816"/>
      <c r="CU45" s="816"/>
      <c r="CV45" s="817"/>
      <c r="CW45" s="815"/>
      <c r="CX45" s="816"/>
      <c r="CY45" s="816"/>
      <c r="CZ45" s="816"/>
      <c r="DA45" s="817"/>
      <c r="DB45" s="815"/>
      <c r="DC45" s="816"/>
      <c r="DD45" s="816"/>
      <c r="DE45" s="816"/>
      <c r="DF45" s="817"/>
      <c r="DG45" s="815"/>
      <c r="DH45" s="816"/>
      <c r="DI45" s="816"/>
      <c r="DJ45" s="816"/>
      <c r="DK45" s="817"/>
      <c r="DL45" s="815"/>
      <c r="DM45" s="816"/>
      <c r="DN45" s="816"/>
      <c r="DO45" s="816"/>
      <c r="DP45" s="817"/>
      <c r="DQ45" s="815"/>
      <c r="DR45" s="816"/>
      <c r="DS45" s="816"/>
      <c r="DT45" s="816"/>
      <c r="DU45" s="817"/>
      <c r="DV45" s="818"/>
      <c r="DW45" s="819"/>
      <c r="DX45" s="819"/>
      <c r="DY45" s="819"/>
      <c r="DZ45" s="820"/>
      <c r="EA45" s="226"/>
    </row>
    <row r="46" spans="1:131" s="227" customFormat="1" ht="26.25" customHeight="1">
      <c r="A46" s="241">
        <v>19</v>
      </c>
      <c r="B46" s="821"/>
      <c r="C46" s="822"/>
      <c r="D46" s="822"/>
      <c r="E46" s="822"/>
      <c r="F46" s="822"/>
      <c r="G46" s="822"/>
      <c r="H46" s="822"/>
      <c r="I46" s="822"/>
      <c r="J46" s="822"/>
      <c r="K46" s="822"/>
      <c r="L46" s="822"/>
      <c r="M46" s="822"/>
      <c r="N46" s="822"/>
      <c r="O46" s="822"/>
      <c r="P46" s="823"/>
      <c r="Q46" s="824"/>
      <c r="R46" s="825"/>
      <c r="S46" s="825"/>
      <c r="T46" s="825"/>
      <c r="U46" s="825"/>
      <c r="V46" s="825"/>
      <c r="W46" s="825"/>
      <c r="X46" s="825"/>
      <c r="Y46" s="825"/>
      <c r="Z46" s="825"/>
      <c r="AA46" s="825"/>
      <c r="AB46" s="825"/>
      <c r="AC46" s="825"/>
      <c r="AD46" s="825"/>
      <c r="AE46" s="835"/>
      <c r="AF46" s="836"/>
      <c r="AG46" s="837"/>
      <c r="AH46" s="837"/>
      <c r="AI46" s="837"/>
      <c r="AJ46" s="838"/>
      <c r="AK46" s="899"/>
      <c r="AL46" s="900"/>
      <c r="AM46" s="900"/>
      <c r="AN46" s="900"/>
      <c r="AO46" s="900"/>
      <c r="AP46" s="900"/>
      <c r="AQ46" s="900"/>
      <c r="AR46" s="900"/>
      <c r="AS46" s="900"/>
      <c r="AT46" s="900"/>
      <c r="AU46" s="900"/>
      <c r="AV46" s="900"/>
      <c r="AW46" s="900"/>
      <c r="AX46" s="900"/>
      <c r="AY46" s="900"/>
      <c r="AZ46" s="887"/>
      <c r="BA46" s="887"/>
      <c r="BB46" s="887"/>
      <c r="BC46" s="887"/>
      <c r="BD46" s="887"/>
      <c r="BE46" s="897"/>
      <c r="BF46" s="897"/>
      <c r="BG46" s="897"/>
      <c r="BH46" s="897"/>
      <c r="BI46" s="898"/>
      <c r="BJ46" s="232"/>
      <c r="BK46" s="232"/>
      <c r="BL46" s="232"/>
      <c r="BM46" s="232"/>
      <c r="BN46" s="232"/>
      <c r="BO46" s="245"/>
      <c r="BP46" s="245"/>
      <c r="BQ46" s="242">
        <v>40</v>
      </c>
      <c r="BR46" s="243"/>
      <c r="BS46" s="843"/>
      <c r="BT46" s="844"/>
      <c r="BU46" s="844"/>
      <c r="BV46" s="844"/>
      <c r="BW46" s="844"/>
      <c r="BX46" s="844"/>
      <c r="BY46" s="844"/>
      <c r="BZ46" s="844"/>
      <c r="CA46" s="844"/>
      <c r="CB46" s="844"/>
      <c r="CC46" s="844"/>
      <c r="CD46" s="844"/>
      <c r="CE46" s="844"/>
      <c r="CF46" s="844"/>
      <c r="CG46" s="845"/>
      <c r="CH46" s="815"/>
      <c r="CI46" s="816"/>
      <c r="CJ46" s="816"/>
      <c r="CK46" s="816"/>
      <c r="CL46" s="817"/>
      <c r="CM46" s="815"/>
      <c r="CN46" s="816"/>
      <c r="CO46" s="816"/>
      <c r="CP46" s="816"/>
      <c r="CQ46" s="817"/>
      <c r="CR46" s="815"/>
      <c r="CS46" s="816"/>
      <c r="CT46" s="816"/>
      <c r="CU46" s="816"/>
      <c r="CV46" s="817"/>
      <c r="CW46" s="815"/>
      <c r="CX46" s="816"/>
      <c r="CY46" s="816"/>
      <c r="CZ46" s="816"/>
      <c r="DA46" s="817"/>
      <c r="DB46" s="815"/>
      <c r="DC46" s="816"/>
      <c r="DD46" s="816"/>
      <c r="DE46" s="816"/>
      <c r="DF46" s="817"/>
      <c r="DG46" s="815"/>
      <c r="DH46" s="816"/>
      <c r="DI46" s="816"/>
      <c r="DJ46" s="816"/>
      <c r="DK46" s="817"/>
      <c r="DL46" s="815"/>
      <c r="DM46" s="816"/>
      <c r="DN46" s="816"/>
      <c r="DO46" s="816"/>
      <c r="DP46" s="817"/>
      <c r="DQ46" s="815"/>
      <c r="DR46" s="816"/>
      <c r="DS46" s="816"/>
      <c r="DT46" s="816"/>
      <c r="DU46" s="817"/>
      <c r="DV46" s="818"/>
      <c r="DW46" s="819"/>
      <c r="DX46" s="819"/>
      <c r="DY46" s="819"/>
      <c r="DZ46" s="820"/>
      <c r="EA46" s="226"/>
    </row>
    <row r="47" spans="1:131" s="227" customFormat="1" ht="26.25" customHeight="1">
      <c r="A47" s="241">
        <v>20</v>
      </c>
      <c r="B47" s="821"/>
      <c r="C47" s="822"/>
      <c r="D47" s="822"/>
      <c r="E47" s="822"/>
      <c r="F47" s="822"/>
      <c r="G47" s="822"/>
      <c r="H47" s="822"/>
      <c r="I47" s="822"/>
      <c r="J47" s="822"/>
      <c r="K47" s="822"/>
      <c r="L47" s="822"/>
      <c r="M47" s="822"/>
      <c r="N47" s="822"/>
      <c r="O47" s="822"/>
      <c r="P47" s="823"/>
      <c r="Q47" s="824"/>
      <c r="R47" s="825"/>
      <c r="S47" s="825"/>
      <c r="T47" s="825"/>
      <c r="U47" s="825"/>
      <c r="V47" s="825"/>
      <c r="W47" s="825"/>
      <c r="X47" s="825"/>
      <c r="Y47" s="825"/>
      <c r="Z47" s="825"/>
      <c r="AA47" s="825"/>
      <c r="AB47" s="825"/>
      <c r="AC47" s="825"/>
      <c r="AD47" s="825"/>
      <c r="AE47" s="835"/>
      <c r="AF47" s="836"/>
      <c r="AG47" s="837"/>
      <c r="AH47" s="837"/>
      <c r="AI47" s="837"/>
      <c r="AJ47" s="838"/>
      <c r="AK47" s="899"/>
      <c r="AL47" s="900"/>
      <c r="AM47" s="900"/>
      <c r="AN47" s="900"/>
      <c r="AO47" s="900"/>
      <c r="AP47" s="900"/>
      <c r="AQ47" s="900"/>
      <c r="AR47" s="900"/>
      <c r="AS47" s="900"/>
      <c r="AT47" s="900"/>
      <c r="AU47" s="900"/>
      <c r="AV47" s="900"/>
      <c r="AW47" s="900"/>
      <c r="AX47" s="900"/>
      <c r="AY47" s="900"/>
      <c r="AZ47" s="887"/>
      <c r="BA47" s="887"/>
      <c r="BB47" s="887"/>
      <c r="BC47" s="887"/>
      <c r="BD47" s="887"/>
      <c r="BE47" s="897"/>
      <c r="BF47" s="897"/>
      <c r="BG47" s="897"/>
      <c r="BH47" s="897"/>
      <c r="BI47" s="898"/>
      <c r="BJ47" s="232"/>
      <c r="BK47" s="232"/>
      <c r="BL47" s="232"/>
      <c r="BM47" s="232"/>
      <c r="BN47" s="232"/>
      <c r="BO47" s="245"/>
      <c r="BP47" s="245"/>
      <c r="BQ47" s="242">
        <v>41</v>
      </c>
      <c r="BR47" s="243"/>
      <c r="BS47" s="843"/>
      <c r="BT47" s="844"/>
      <c r="BU47" s="844"/>
      <c r="BV47" s="844"/>
      <c r="BW47" s="844"/>
      <c r="BX47" s="844"/>
      <c r="BY47" s="844"/>
      <c r="BZ47" s="844"/>
      <c r="CA47" s="844"/>
      <c r="CB47" s="844"/>
      <c r="CC47" s="844"/>
      <c r="CD47" s="844"/>
      <c r="CE47" s="844"/>
      <c r="CF47" s="844"/>
      <c r="CG47" s="845"/>
      <c r="CH47" s="815"/>
      <c r="CI47" s="816"/>
      <c r="CJ47" s="816"/>
      <c r="CK47" s="816"/>
      <c r="CL47" s="817"/>
      <c r="CM47" s="815"/>
      <c r="CN47" s="816"/>
      <c r="CO47" s="816"/>
      <c r="CP47" s="816"/>
      <c r="CQ47" s="817"/>
      <c r="CR47" s="815"/>
      <c r="CS47" s="816"/>
      <c r="CT47" s="816"/>
      <c r="CU47" s="816"/>
      <c r="CV47" s="817"/>
      <c r="CW47" s="815"/>
      <c r="CX47" s="816"/>
      <c r="CY47" s="816"/>
      <c r="CZ47" s="816"/>
      <c r="DA47" s="817"/>
      <c r="DB47" s="815"/>
      <c r="DC47" s="816"/>
      <c r="DD47" s="816"/>
      <c r="DE47" s="816"/>
      <c r="DF47" s="817"/>
      <c r="DG47" s="815"/>
      <c r="DH47" s="816"/>
      <c r="DI47" s="816"/>
      <c r="DJ47" s="816"/>
      <c r="DK47" s="817"/>
      <c r="DL47" s="815"/>
      <c r="DM47" s="816"/>
      <c r="DN47" s="816"/>
      <c r="DO47" s="816"/>
      <c r="DP47" s="817"/>
      <c r="DQ47" s="815"/>
      <c r="DR47" s="816"/>
      <c r="DS47" s="816"/>
      <c r="DT47" s="816"/>
      <c r="DU47" s="817"/>
      <c r="DV47" s="818"/>
      <c r="DW47" s="819"/>
      <c r="DX47" s="819"/>
      <c r="DY47" s="819"/>
      <c r="DZ47" s="820"/>
      <c r="EA47" s="226"/>
    </row>
    <row r="48" spans="1:131" s="227" customFormat="1" ht="26.25" customHeight="1">
      <c r="A48" s="241">
        <v>21</v>
      </c>
      <c r="B48" s="821"/>
      <c r="C48" s="822"/>
      <c r="D48" s="822"/>
      <c r="E48" s="822"/>
      <c r="F48" s="822"/>
      <c r="G48" s="822"/>
      <c r="H48" s="822"/>
      <c r="I48" s="822"/>
      <c r="J48" s="822"/>
      <c r="K48" s="822"/>
      <c r="L48" s="822"/>
      <c r="M48" s="822"/>
      <c r="N48" s="822"/>
      <c r="O48" s="822"/>
      <c r="P48" s="823"/>
      <c r="Q48" s="824"/>
      <c r="R48" s="825"/>
      <c r="S48" s="825"/>
      <c r="T48" s="825"/>
      <c r="U48" s="825"/>
      <c r="V48" s="825"/>
      <c r="W48" s="825"/>
      <c r="X48" s="825"/>
      <c r="Y48" s="825"/>
      <c r="Z48" s="825"/>
      <c r="AA48" s="825"/>
      <c r="AB48" s="825"/>
      <c r="AC48" s="825"/>
      <c r="AD48" s="825"/>
      <c r="AE48" s="835"/>
      <c r="AF48" s="836"/>
      <c r="AG48" s="837"/>
      <c r="AH48" s="837"/>
      <c r="AI48" s="837"/>
      <c r="AJ48" s="838"/>
      <c r="AK48" s="899"/>
      <c r="AL48" s="900"/>
      <c r="AM48" s="900"/>
      <c r="AN48" s="900"/>
      <c r="AO48" s="900"/>
      <c r="AP48" s="900"/>
      <c r="AQ48" s="900"/>
      <c r="AR48" s="900"/>
      <c r="AS48" s="900"/>
      <c r="AT48" s="900"/>
      <c r="AU48" s="900"/>
      <c r="AV48" s="900"/>
      <c r="AW48" s="900"/>
      <c r="AX48" s="900"/>
      <c r="AY48" s="900"/>
      <c r="AZ48" s="887"/>
      <c r="BA48" s="887"/>
      <c r="BB48" s="887"/>
      <c r="BC48" s="887"/>
      <c r="BD48" s="887"/>
      <c r="BE48" s="897"/>
      <c r="BF48" s="897"/>
      <c r="BG48" s="897"/>
      <c r="BH48" s="897"/>
      <c r="BI48" s="898"/>
      <c r="BJ48" s="232"/>
      <c r="BK48" s="232"/>
      <c r="BL48" s="232"/>
      <c r="BM48" s="232"/>
      <c r="BN48" s="232"/>
      <c r="BO48" s="245"/>
      <c r="BP48" s="245"/>
      <c r="BQ48" s="242">
        <v>42</v>
      </c>
      <c r="BR48" s="243"/>
      <c r="BS48" s="843"/>
      <c r="BT48" s="844"/>
      <c r="BU48" s="844"/>
      <c r="BV48" s="844"/>
      <c r="BW48" s="844"/>
      <c r="BX48" s="844"/>
      <c r="BY48" s="844"/>
      <c r="BZ48" s="844"/>
      <c r="CA48" s="844"/>
      <c r="CB48" s="844"/>
      <c r="CC48" s="844"/>
      <c r="CD48" s="844"/>
      <c r="CE48" s="844"/>
      <c r="CF48" s="844"/>
      <c r="CG48" s="845"/>
      <c r="CH48" s="815"/>
      <c r="CI48" s="816"/>
      <c r="CJ48" s="816"/>
      <c r="CK48" s="816"/>
      <c r="CL48" s="817"/>
      <c r="CM48" s="815"/>
      <c r="CN48" s="816"/>
      <c r="CO48" s="816"/>
      <c r="CP48" s="816"/>
      <c r="CQ48" s="817"/>
      <c r="CR48" s="815"/>
      <c r="CS48" s="816"/>
      <c r="CT48" s="816"/>
      <c r="CU48" s="816"/>
      <c r="CV48" s="817"/>
      <c r="CW48" s="815"/>
      <c r="CX48" s="816"/>
      <c r="CY48" s="816"/>
      <c r="CZ48" s="816"/>
      <c r="DA48" s="817"/>
      <c r="DB48" s="815"/>
      <c r="DC48" s="816"/>
      <c r="DD48" s="816"/>
      <c r="DE48" s="816"/>
      <c r="DF48" s="817"/>
      <c r="DG48" s="815"/>
      <c r="DH48" s="816"/>
      <c r="DI48" s="816"/>
      <c r="DJ48" s="816"/>
      <c r="DK48" s="817"/>
      <c r="DL48" s="815"/>
      <c r="DM48" s="816"/>
      <c r="DN48" s="816"/>
      <c r="DO48" s="816"/>
      <c r="DP48" s="817"/>
      <c r="DQ48" s="815"/>
      <c r="DR48" s="816"/>
      <c r="DS48" s="816"/>
      <c r="DT48" s="816"/>
      <c r="DU48" s="817"/>
      <c r="DV48" s="818"/>
      <c r="DW48" s="819"/>
      <c r="DX48" s="819"/>
      <c r="DY48" s="819"/>
      <c r="DZ48" s="820"/>
      <c r="EA48" s="226"/>
    </row>
    <row r="49" spans="1:131" s="227" customFormat="1" ht="26.25" customHeight="1">
      <c r="A49" s="241">
        <v>22</v>
      </c>
      <c r="B49" s="821"/>
      <c r="C49" s="822"/>
      <c r="D49" s="822"/>
      <c r="E49" s="822"/>
      <c r="F49" s="822"/>
      <c r="G49" s="822"/>
      <c r="H49" s="822"/>
      <c r="I49" s="822"/>
      <c r="J49" s="822"/>
      <c r="K49" s="822"/>
      <c r="L49" s="822"/>
      <c r="M49" s="822"/>
      <c r="N49" s="822"/>
      <c r="O49" s="822"/>
      <c r="P49" s="823"/>
      <c r="Q49" s="824"/>
      <c r="R49" s="825"/>
      <c r="S49" s="825"/>
      <c r="T49" s="825"/>
      <c r="U49" s="825"/>
      <c r="V49" s="825"/>
      <c r="W49" s="825"/>
      <c r="X49" s="825"/>
      <c r="Y49" s="825"/>
      <c r="Z49" s="825"/>
      <c r="AA49" s="825"/>
      <c r="AB49" s="825"/>
      <c r="AC49" s="825"/>
      <c r="AD49" s="825"/>
      <c r="AE49" s="835"/>
      <c r="AF49" s="836"/>
      <c r="AG49" s="837"/>
      <c r="AH49" s="837"/>
      <c r="AI49" s="837"/>
      <c r="AJ49" s="838"/>
      <c r="AK49" s="899"/>
      <c r="AL49" s="900"/>
      <c r="AM49" s="900"/>
      <c r="AN49" s="900"/>
      <c r="AO49" s="900"/>
      <c r="AP49" s="900"/>
      <c r="AQ49" s="900"/>
      <c r="AR49" s="900"/>
      <c r="AS49" s="900"/>
      <c r="AT49" s="900"/>
      <c r="AU49" s="900"/>
      <c r="AV49" s="900"/>
      <c r="AW49" s="900"/>
      <c r="AX49" s="900"/>
      <c r="AY49" s="900"/>
      <c r="AZ49" s="887"/>
      <c r="BA49" s="887"/>
      <c r="BB49" s="887"/>
      <c r="BC49" s="887"/>
      <c r="BD49" s="887"/>
      <c r="BE49" s="897"/>
      <c r="BF49" s="897"/>
      <c r="BG49" s="897"/>
      <c r="BH49" s="897"/>
      <c r="BI49" s="898"/>
      <c r="BJ49" s="232"/>
      <c r="BK49" s="232"/>
      <c r="BL49" s="232"/>
      <c r="BM49" s="232"/>
      <c r="BN49" s="232"/>
      <c r="BO49" s="245"/>
      <c r="BP49" s="245"/>
      <c r="BQ49" s="242">
        <v>43</v>
      </c>
      <c r="BR49" s="243"/>
      <c r="BS49" s="843"/>
      <c r="BT49" s="844"/>
      <c r="BU49" s="844"/>
      <c r="BV49" s="844"/>
      <c r="BW49" s="844"/>
      <c r="BX49" s="844"/>
      <c r="BY49" s="844"/>
      <c r="BZ49" s="844"/>
      <c r="CA49" s="844"/>
      <c r="CB49" s="844"/>
      <c r="CC49" s="844"/>
      <c r="CD49" s="844"/>
      <c r="CE49" s="844"/>
      <c r="CF49" s="844"/>
      <c r="CG49" s="845"/>
      <c r="CH49" s="815"/>
      <c r="CI49" s="816"/>
      <c r="CJ49" s="816"/>
      <c r="CK49" s="816"/>
      <c r="CL49" s="817"/>
      <c r="CM49" s="815"/>
      <c r="CN49" s="816"/>
      <c r="CO49" s="816"/>
      <c r="CP49" s="816"/>
      <c r="CQ49" s="817"/>
      <c r="CR49" s="815"/>
      <c r="CS49" s="816"/>
      <c r="CT49" s="816"/>
      <c r="CU49" s="816"/>
      <c r="CV49" s="817"/>
      <c r="CW49" s="815"/>
      <c r="CX49" s="816"/>
      <c r="CY49" s="816"/>
      <c r="CZ49" s="816"/>
      <c r="DA49" s="817"/>
      <c r="DB49" s="815"/>
      <c r="DC49" s="816"/>
      <c r="DD49" s="816"/>
      <c r="DE49" s="816"/>
      <c r="DF49" s="817"/>
      <c r="DG49" s="815"/>
      <c r="DH49" s="816"/>
      <c r="DI49" s="816"/>
      <c r="DJ49" s="816"/>
      <c r="DK49" s="817"/>
      <c r="DL49" s="815"/>
      <c r="DM49" s="816"/>
      <c r="DN49" s="816"/>
      <c r="DO49" s="816"/>
      <c r="DP49" s="817"/>
      <c r="DQ49" s="815"/>
      <c r="DR49" s="816"/>
      <c r="DS49" s="816"/>
      <c r="DT49" s="816"/>
      <c r="DU49" s="817"/>
      <c r="DV49" s="818"/>
      <c r="DW49" s="819"/>
      <c r="DX49" s="819"/>
      <c r="DY49" s="819"/>
      <c r="DZ49" s="820"/>
      <c r="EA49" s="226"/>
    </row>
    <row r="50" spans="1:131" s="227" customFormat="1" ht="26.25" customHeight="1">
      <c r="A50" s="241">
        <v>23</v>
      </c>
      <c r="B50" s="821"/>
      <c r="C50" s="822"/>
      <c r="D50" s="822"/>
      <c r="E50" s="822"/>
      <c r="F50" s="822"/>
      <c r="G50" s="822"/>
      <c r="H50" s="822"/>
      <c r="I50" s="822"/>
      <c r="J50" s="822"/>
      <c r="K50" s="822"/>
      <c r="L50" s="822"/>
      <c r="M50" s="822"/>
      <c r="N50" s="822"/>
      <c r="O50" s="822"/>
      <c r="P50" s="823"/>
      <c r="Q50" s="901"/>
      <c r="R50" s="902"/>
      <c r="S50" s="902"/>
      <c r="T50" s="902"/>
      <c r="U50" s="902"/>
      <c r="V50" s="902"/>
      <c r="W50" s="902"/>
      <c r="X50" s="902"/>
      <c r="Y50" s="902"/>
      <c r="Z50" s="902"/>
      <c r="AA50" s="902"/>
      <c r="AB50" s="902"/>
      <c r="AC50" s="902"/>
      <c r="AD50" s="902"/>
      <c r="AE50" s="903"/>
      <c r="AF50" s="836"/>
      <c r="AG50" s="837"/>
      <c r="AH50" s="837"/>
      <c r="AI50" s="837"/>
      <c r="AJ50" s="838"/>
      <c r="AK50" s="904"/>
      <c r="AL50" s="902"/>
      <c r="AM50" s="902"/>
      <c r="AN50" s="902"/>
      <c r="AO50" s="902"/>
      <c r="AP50" s="902"/>
      <c r="AQ50" s="902"/>
      <c r="AR50" s="902"/>
      <c r="AS50" s="902"/>
      <c r="AT50" s="902"/>
      <c r="AU50" s="902"/>
      <c r="AV50" s="902"/>
      <c r="AW50" s="902"/>
      <c r="AX50" s="902"/>
      <c r="AY50" s="902"/>
      <c r="AZ50" s="905"/>
      <c r="BA50" s="905"/>
      <c r="BB50" s="905"/>
      <c r="BC50" s="905"/>
      <c r="BD50" s="905"/>
      <c r="BE50" s="897"/>
      <c r="BF50" s="897"/>
      <c r="BG50" s="897"/>
      <c r="BH50" s="897"/>
      <c r="BI50" s="898"/>
      <c r="BJ50" s="232"/>
      <c r="BK50" s="232"/>
      <c r="BL50" s="232"/>
      <c r="BM50" s="232"/>
      <c r="BN50" s="232"/>
      <c r="BO50" s="245"/>
      <c r="BP50" s="245"/>
      <c r="BQ50" s="242">
        <v>44</v>
      </c>
      <c r="BR50" s="243"/>
      <c r="BS50" s="843"/>
      <c r="BT50" s="844"/>
      <c r="BU50" s="844"/>
      <c r="BV50" s="844"/>
      <c r="BW50" s="844"/>
      <c r="BX50" s="844"/>
      <c r="BY50" s="844"/>
      <c r="BZ50" s="844"/>
      <c r="CA50" s="844"/>
      <c r="CB50" s="844"/>
      <c r="CC50" s="844"/>
      <c r="CD50" s="844"/>
      <c r="CE50" s="844"/>
      <c r="CF50" s="844"/>
      <c r="CG50" s="845"/>
      <c r="CH50" s="815"/>
      <c r="CI50" s="816"/>
      <c r="CJ50" s="816"/>
      <c r="CK50" s="816"/>
      <c r="CL50" s="817"/>
      <c r="CM50" s="815"/>
      <c r="CN50" s="816"/>
      <c r="CO50" s="816"/>
      <c r="CP50" s="816"/>
      <c r="CQ50" s="817"/>
      <c r="CR50" s="815"/>
      <c r="CS50" s="816"/>
      <c r="CT50" s="816"/>
      <c r="CU50" s="816"/>
      <c r="CV50" s="817"/>
      <c r="CW50" s="815"/>
      <c r="CX50" s="816"/>
      <c r="CY50" s="816"/>
      <c r="CZ50" s="816"/>
      <c r="DA50" s="817"/>
      <c r="DB50" s="815"/>
      <c r="DC50" s="816"/>
      <c r="DD50" s="816"/>
      <c r="DE50" s="816"/>
      <c r="DF50" s="817"/>
      <c r="DG50" s="815"/>
      <c r="DH50" s="816"/>
      <c r="DI50" s="816"/>
      <c r="DJ50" s="816"/>
      <c r="DK50" s="817"/>
      <c r="DL50" s="815"/>
      <c r="DM50" s="816"/>
      <c r="DN50" s="816"/>
      <c r="DO50" s="816"/>
      <c r="DP50" s="817"/>
      <c r="DQ50" s="815"/>
      <c r="DR50" s="816"/>
      <c r="DS50" s="816"/>
      <c r="DT50" s="816"/>
      <c r="DU50" s="817"/>
      <c r="DV50" s="818"/>
      <c r="DW50" s="819"/>
      <c r="DX50" s="819"/>
      <c r="DY50" s="819"/>
      <c r="DZ50" s="820"/>
      <c r="EA50" s="226"/>
    </row>
    <row r="51" spans="1:131" s="227" customFormat="1" ht="26.25" customHeight="1">
      <c r="A51" s="241">
        <v>24</v>
      </c>
      <c r="B51" s="821"/>
      <c r="C51" s="822"/>
      <c r="D51" s="822"/>
      <c r="E51" s="822"/>
      <c r="F51" s="822"/>
      <c r="G51" s="822"/>
      <c r="H51" s="822"/>
      <c r="I51" s="822"/>
      <c r="J51" s="822"/>
      <c r="K51" s="822"/>
      <c r="L51" s="822"/>
      <c r="M51" s="822"/>
      <c r="N51" s="822"/>
      <c r="O51" s="822"/>
      <c r="P51" s="823"/>
      <c r="Q51" s="901"/>
      <c r="R51" s="902"/>
      <c r="S51" s="902"/>
      <c r="T51" s="902"/>
      <c r="U51" s="902"/>
      <c r="V51" s="902"/>
      <c r="W51" s="902"/>
      <c r="X51" s="902"/>
      <c r="Y51" s="902"/>
      <c r="Z51" s="902"/>
      <c r="AA51" s="902"/>
      <c r="AB51" s="902"/>
      <c r="AC51" s="902"/>
      <c r="AD51" s="902"/>
      <c r="AE51" s="903"/>
      <c r="AF51" s="836"/>
      <c r="AG51" s="837"/>
      <c r="AH51" s="837"/>
      <c r="AI51" s="837"/>
      <c r="AJ51" s="838"/>
      <c r="AK51" s="904"/>
      <c r="AL51" s="902"/>
      <c r="AM51" s="902"/>
      <c r="AN51" s="902"/>
      <c r="AO51" s="902"/>
      <c r="AP51" s="902"/>
      <c r="AQ51" s="902"/>
      <c r="AR51" s="902"/>
      <c r="AS51" s="902"/>
      <c r="AT51" s="902"/>
      <c r="AU51" s="902"/>
      <c r="AV51" s="902"/>
      <c r="AW51" s="902"/>
      <c r="AX51" s="902"/>
      <c r="AY51" s="902"/>
      <c r="AZ51" s="905"/>
      <c r="BA51" s="905"/>
      <c r="BB51" s="905"/>
      <c r="BC51" s="905"/>
      <c r="BD51" s="905"/>
      <c r="BE51" s="897"/>
      <c r="BF51" s="897"/>
      <c r="BG51" s="897"/>
      <c r="BH51" s="897"/>
      <c r="BI51" s="898"/>
      <c r="BJ51" s="232"/>
      <c r="BK51" s="232"/>
      <c r="BL51" s="232"/>
      <c r="BM51" s="232"/>
      <c r="BN51" s="232"/>
      <c r="BO51" s="245"/>
      <c r="BP51" s="245"/>
      <c r="BQ51" s="242">
        <v>45</v>
      </c>
      <c r="BR51" s="243"/>
      <c r="BS51" s="843"/>
      <c r="BT51" s="844"/>
      <c r="BU51" s="844"/>
      <c r="BV51" s="844"/>
      <c r="BW51" s="844"/>
      <c r="BX51" s="844"/>
      <c r="BY51" s="844"/>
      <c r="BZ51" s="844"/>
      <c r="CA51" s="844"/>
      <c r="CB51" s="844"/>
      <c r="CC51" s="844"/>
      <c r="CD51" s="844"/>
      <c r="CE51" s="844"/>
      <c r="CF51" s="844"/>
      <c r="CG51" s="845"/>
      <c r="CH51" s="815"/>
      <c r="CI51" s="816"/>
      <c r="CJ51" s="816"/>
      <c r="CK51" s="816"/>
      <c r="CL51" s="817"/>
      <c r="CM51" s="815"/>
      <c r="CN51" s="816"/>
      <c r="CO51" s="816"/>
      <c r="CP51" s="816"/>
      <c r="CQ51" s="817"/>
      <c r="CR51" s="815"/>
      <c r="CS51" s="816"/>
      <c r="CT51" s="816"/>
      <c r="CU51" s="816"/>
      <c r="CV51" s="817"/>
      <c r="CW51" s="815"/>
      <c r="CX51" s="816"/>
      <c r="CY51" s="816"/>
      <c r="CZ51" s="816"/>
      <c r="DA51" s="817"/>
      <c r="DB51" s="815"/>
      <c r="DC51" s="816"/>
      <c r="DD51" s="816"/>
      <c r="DE51" s="816"/>
      <c r="DF51" s="817"/>
      <c r="DG51" s="815"/>
      <c r="DH51" s="816"/>
      <c r="DI51" s="816"/>
      <c r="DJ51" s="816"/>
      <c r="DK51" s="817"/>
      <c r="DL51" s="815"/>
      <c r="DM51" s="816"/>
      <c r="DN51" s="816"/>
      <c r="DO51" s="816"/>
      <c r="DP51" s="817"/>
      <c r="DQ51" s="815"/>
      <c r="DR51" s="816"/>
      <c r="DS51" s="816"/>
      <c r="DT51" s="816"/>
      <c r="DU51" s="817"/>
      <c r="DV51" s="818"/>
      <c r="DW51" s="819"/>
      <c r="DX51" s="819"/>
      <c r="DY51" s="819"/>
      <c r="DZ51" s="820"/>
      <c r="EA51" s="226"/>
    </row>
    <row r="52" spans="1:131" s="227" customFormat="1" ht="26.25" customHeight="1">
      <c r="A52" s="241">
        <v>25</v>
      </c>
      <c r="B52" s="821"/>
      <c r="C52" s="822"/>
      <c r="D52" s="822"/>
      <c r="E52" s="822"/>
      <c r="F52" s="822"/>
      <c r="G52" s="822"/>
      <c r="H52" s="822"/>
      <c r="I52" s="822"/>
      <c r="J52" s="822"/>
      <c r="K52" s="822"/>
      <c r="L52" s="822"/>
      <c r="M52" s="822"/>
      <c r="N52" s="822"/>
      <c r="O52" s="822"/>
      <c r="P52" s="823"/>
      <c r="Q52" s="901"/>
      <c r="R52" s="902"/>
      <c r="S52" s="902"/>
      <c r="T52" s="902"/>
      <c r="U52" s="902"/>
      <c r="V52" s="902"/>
      <c r="W52" s="902"/>
      <c r="X52" s="902"/>
      <c r="Y52" s="902"/>
      <c r="Z52" s="902"/>
      <c r="AA52" s="902"/>
      <c r="AB52" s="902"/>
      <c r="AC52" s="902"/>
      <c r="AD52" s="902"/>
      <c r="AE52" s="903"/>
      <c r="AF52" s="836"/>
      <c r="AG52" s="837"/>
      <c r="AH52" s="837"/>
      <c r="AI52" s="837"/>
      <c r="AJ52" s="838"/>
      <c r="AK52" s="904"/>
      <c r="AL52" s="902"/>
      <c r="AM52" s="902"/>
      <c r="AN52" s="902"/>
      <c r="AO52" s="902"/>
      <c r="AP52" s="902"/>
      <c r="AQ52" s="902"/>
      <c r="AR52" s="902"/>
      <c r="AS52" s="902"/>
      <c r="AT52" s="902"/>
      <c r="AU52" s="902"/>
      <c r="AV52" s="902"/>
      <c r="AW52" s="902"/>
      <c r="AX52" s="902"/>
      <c r="AY52" s="902"/>
      <c r="AZ52" s="905"/>
      <c r="BA52" s="905"/>
      <c r="BB52" s="905"/>
      <c r="BC52" s="905"/>
      <c r="BD52" s="905"/>
      <c r="BE52" s="897"/>
      <c r="BF52" s="897"/>
      <c r="BG52" s="897"/>
      <c r="BH52" s="897"/>
      <c r="BI52" s="898"/>
      <c r="BJ52" s="232"/>
      <c r="BK52" s="232"/>
      <c r="BL52" s="232"/>
      <c r="BM52" s="232"/>
      <c r="BN52" s="232"/>
      <c r="BO52" s="245"/>
      <c r="BP52" s="245"/>
      <c r="BQ52" s="242">
        <v>46</v>
      </c>
      <c r="BR52" s="243"/>
      <c r="BS52" s="843"/>
      <c r="BT52" s="844"/>
      <c r="BU52" s="844"/>
      <c r="BV52" s="844"/>
      <c r="BW52" s="844"/>
      <c r="BX52" s="844"/>
      <c r="BY52" s="844"/>
      <c r="BZ52" s="844"/>
      <c r="CA52" s="844"/>
      <c r="CB52" s="844"/>
      <c r="CC52" s="844"/>
      <c r="CD52" s="844"/>
      <c r="CE52" s="844"/>
      <c r="CF52" s="844"/>
      <c r="CG52" s="845"/>
      <c r="CH52" s="815"/>
      <c r="CI52" s="816"/>
      <c r="CJ52" s="816"/>
      <c r="CK52" s="816"/>
      <c r="CL52" s="817"/>
      <c r="CM52" s="815"/>
      <c r="CN52" s="816"/>
      <c r="CO52" s="816"/>
      <c r="CP52" s="816"/>
      <c r="CQ52" s="817"/>
      <c r="CR52" s="815"/>
      <c r="CS52" s="816"/>
      <c r="CT52" s="816"/>
      <c r="CU52" s="816"/>
      <c r="CV52" s="817"/>
      <c r="CW52" s="815"/>
      <c r="CX52" s="816"/>
      <c r="CY52" s="816"/>
      <c r="CZ52" s="816"/>
      <c r="DA52" s="817"/>
      <c r="DB52" s="815"/>
      <c r="DC52" s="816"/>
      <c r="DD52" s="816"/>
      <c r="DE52" s="816"/>
      <c r="DF52" s="817"/>
      <c r="DG52" s="815"/>
      <c r="DH52" s="816"/>
      <c r="DI52" s="816"/>
      <c r="DJ52" s="816"/>
      <c r="DK52" s="817"/>
      <c r="DL52" s="815"/>
      <c r="DM52" s="816"/>
      <c r="DN52" s="816"/>
      <c r="DO52" s="816"/>
      <c r="DP52" s="817"/>
      <c r="DQ52" s="815"/>
      <c r="DR52" s="816"/>
      <c r="DS52" s="816"/>
      <c r="DT52" s="816"/>
      <c r="DU52" s="817"/>
      <c r="DV52" s="818"/>
      <c r="DW52" s="819"/>
      <c r="DX52" s="819"/>
      <c r="DY52" s="819"/>
      <c r="DZ52" s="820"/>
      <c r="EA52" s="226"/>
    </row>
    <row r="53" spans="1:131" s="227" customFormat="1" ht="26.25" customHeight="1">
      <c r="A53" s="241">
        <v>26</v>
      </c>
      <c r="B53" s="821"/>
      <c r="C53" s="822"/>
      <c r="D53" s="822"/>
      <c r="E53" s="822"/>
      <c r="F53" s="822"/>
      <c r="G53" s="822"/>
      <c r="H53" s="822"/>
      <c r="I53" s="822"/>
      <c r="J53" s="822"/>
      <c r="K53" s="822"/>
      <c r="L53" s="822"/>
      <c r="M53" s="822"/>
      <c r="N53" s="822"/>
      <c r="O53" s="822"/>
      <c r="P53" s="823"/>
      <c r="Q53" s="901"/>
      <c r="R53" s="902"/>
      <c r="S53" s="902"/>
      <c r="T53" s="902"/>
      <c r="U53" s="902"/>
      <c r="V53" s="902"/>
      <c r="W53" s="902"/>
      <c r="X53" s="902"/>
      <c r="Y53" s="902"/>
      <c r="Z53" s="902"/>
      <c r="AA53" s="902"/>
      <c r="AB53" s="902"/>
      <c r="AC53" s="902"/>
      <c r="AD53" s="902"/>
      <c r="AE53" s="903"/>
      <c r="AF53" s="836"/>
      <c r="AG53" s="837"/>
      <c r="AH53" s="837"/>
      <c r="AI53" s="837"/>
      <c r="AJ53" s="838"/>
      <c r="AK53" s="904"/>
      <c r="AL53" s="902"/>
      <c r="AM53" s="902"/>
      <c r="AN53" s="902"/>
      <c r="AO53" s="902"/>
      <c r="AP53" s="902"/>
      <c r="AQ53" s="902"/>
      <c r="AR53" s="902"/>
      <c r="AS53" s="902"/>
      <c r="AT53" s="902"/>
      <c r="AU53" s="902"/>
      <c r="AV53" s="902"/>
      <c r="AW53" s="902"/>
      <c r="AX53" s="902"/>
      <c r="AY53" s="902"/>
      <c r="AZ53" s="905"/>
      <c r="BA53" s="905"/>
      <c r="BB53" s="905"/>
      <c r="BC53" s="905"/>
      <c r="BD53" s="905"/>
      <c r="BE53" s="897"/>
      <c r="BF53" s="897"/>
      <c r="BG53" s="897"/>
      <c r="BH53" s="897"/>
      <c r="BI53" s="898"/>
      <c r="BJ53" s="232"/>
      <c r="BK53" s="232"/>
      <c r="BL53" s="232"/>
      <c r="BM53" s="232"/>
      <c r="BN53" s="232"/>
      <c r="BO53" s="245"/>
      <c r="BP53" s="245"/>
      <c r="BQ53" s="242">
        <v>47</v>
      </c>
      <c r="BR53" s="243"/>
      <c r="BS53" s="843"/>
      <c r="BT53" s="844"/>
      <c r="BU53" s="844"/>
      <c r="BV53" s="844"/>
      <c r="BW53" s="844"/>
      <c r="BX53" s="844"/>
      <c r="BY53" s="844"/>
      <c r="BZ53" s="844"/>
      <c r="CA53" s="844"/>
      <c r="CB53" s="844"/>
      <c r="CC53" s="844"/>
      <c r="CD53" s="844"/>
      <c r="CE53" s="844"/>
      <c r="CF53" s="844"/>
      <c r="CG53" s="845"/>
      <c r="CH53" s="815"/>
      <c r="CI53" s="816"/>
      <c r="CJ53" s="816"/>
      <c r="CK53" s="816"/>
      <c r="CL53" s="817"/>
      <c r="CM53" s="815"/>
      <c r="CN53" s="816"/>
      <c r="CO53" s="816"/>
      <c r="CP53" s="816"/>
      <c r="CQ53" s="817"/>
      <c r="CR53" s="815"/>
      <c r="CS53" s="816"/>
      <c r="CT53" s="816"/>
      <c r="CU53" s="816"/>
      <c r="CV53" s="817"/>
      <c r="CW53" s="815"/>
      <c r="CX53" s="816"/>
      <c r="CY53" s="816"/>
      <c r="CZ53" s="816"/>
      <c r="DA53" s="817"/>
      <c r="DB53" s="815"/>
      <c r="DC53" s="816"/>
      <c r="DD53" s="816"/>
      <c r="DE53" s="816"/>
      <c r="DF53" s="817"/>
      <c r="DG53" s="815"/>
      <c r="DH53" s="816"/>
      <c r="DI53" s="816"/>
      <c r="DJ53" s="816"/>
      <c r="DK53" s="817"/>
      <c r="DL53" s="815"/>
      <c r="DM53" s="816"/>
      <c r="DN53" s="816"/>
      <c r="DO53" s="816"/>
      <c r="DP53" s="817"/>
      <c r="DQ53" s="815"/>
      <c r="DR53" s="816"/>
      <c r="DS53" s="816"/>
      <c r="DT53" s="816"/>
      <c r="DU53" s="817"/>
      <c r="DV53" s="818"/>
      <c r="DW53" s="819"/>
      <c r="DX53" s="819"/>
      <c r="DY53" s="819"/>
      <c r="DZ53" s="820"/>
      <c r="EA53" s="226"/>
    </row>
    <row r="54" spans="1:131" s="227" customFormat="1" ht="26.25" customHeight="1">
      <c r="A54" s="241">
        <v>27</v>
      </c>
      <c r="B54" s="821"/>
      <c r="C54" s="822"/>
      <c r="D54" s="822"/>
      <c r="E54" s="822"/>
      <c r="F54" s="822"/>
      <c r="G54" s="822"/>
      <c r="H54" s="822"/>
      <c r="I54" s="822"/>
      <c r="J54" s="822"/>
      <c r="K54" s="822"/>
      <c r="L54" s="822"/>
      <c r="M54" s="822"/>
      <c r="N54" s="822"/>
      <c r="O54" s="822"/>
      <c r="P54" s="823"/>
      <c r="Q54" s="901"/>
      <c r="R54" s="902"/>
      <c r="S54" s="902"/>
      <c r="T54" s="902"/>
      <c r="U54" s="902"/>
      <c r="V54" s="902"/>
      <c r="W54" s="902"/>
      <c r="X54" s="902"/>
      <c r="Y54" s="902"/>
      <c r="Z54" s="902"/>
      <c r="AA54" s="902"/>
      <c r="AB54" s="902"/>
      <c r="AC54" s="902"/>
      <c r="AD54" s="902"/>
      <c r="AE54" s="903"/>
      <c r="AF54" s="836"/>
      <c r="AG54" s="837"/>
      <c r="AH54" s="837"/>
      <c r="AI54" s="837"/>
      <c r="AJ54" s="838"/>
      <c r="AK54" s="904"/>
      <c r="AL54" s="902"/>
      <c r="AM54" s="902"/>
      <c r="AN54" s="902"/>
      <c r="AO54" s="902"/>
      <c r="AP54" s="902"/>
      <c r="AQ54" s="902"/>
      <c r="AR54" s="902"/>
      <c r="AS54" s="902"/>
      <c r="AT54" s="902"/>
      <c r="AU54" s="902"/>
      <c r="AV54" s="902"/>
      <c r="AW54" s="902"/>
      <c r="AX54" s="902"/>
      <c r="AY54" s="902"/>
      <c r="AZ54" s="905"/>
      <c r="BA54" s="905"/>
      <c r="BB54" s="905"/>
      <c r="BC54" s="905"/>
      <c r="BD54" s="905"/>
      <c r="BE54" s="897"/>
      <c r="BF54" s="897"/>
      <c r="BG54" s="897"/>
      <c r="BH54" s="897"/>
      <c r="BI54" s="898"/>
      <c r="BJ54" s="232"/>
      <c r="BK54" s="232"/>
      <c r="BL54" s="232"/>
      <c r="BM54" s="232"/>
      <c r="BN54" s="232"/>
      <c r="BO54" s="245"/>
      <c r="BP54" s="245"/>
      <c r="BQ54" s="242">
        <v>48</v>
      </c>
      <c r="BR54" s="243"/>
      <c r="BS54" s="843"/>
      <c r="BT54" s="844"/>
      <c r="BU54" s="844"/>
      <c r="BV54" s="844"/>
      <c r="BW54" s="844"/>
      <c r="BX54" s="844"/>
      <c r="BY54" s="844"/>
      <c r="BZ54" s="844"/>
      <c r="CA54" s="844"/>
      <c r="CB54" s="844"/>
      <c r="CC54" s="844"/>
      <c r="CD54" s="844"/>
      <c r="CE54" s="844"/>
      <c r="CF54" s="844"/>
      <c r="CG54" s="845"/>
      <c r="CH54" s="815"/>
      <c r="CI54" s="816"/>
      <c r="CJ54" s="816"/>
      <c r="CK54" s="816"/>
      <c r="CL54" s="817"/>
      <c r="CM54" s="815"/>
      <c r="CN54" s="816"/>
      <c r="CO54" s="816"/>
      <c r="CP54" s="816"/>
      <c r="CQ54" s="817"/>
      <c r="CR54" s="815"/>
      <c r="CS54" s="816"/>
      <c r="CT54" s="816"/>
      <c r="CU54" s="816"/>
      <c r="CV54" s="817"/>
      <c r="CW54" s="815"/>
      <c r="CX54" s="816"/>
      <c r="CY54" s="816"/>
      <c r="CZ54" s="816"/>
      <c r="DA54" s="817"/>
      <c r="DB54" s="815"/>
      <c r="DC54" s="816"/>
      <c r="DD54" s="816"/>
      <c r="DE54" s="816"/>
      <c r="DF54" s="817"/>
      <c r="DG54" s="815"/>
      <c r="DH54" s="816"/>
      <c r="DI54" s="816"/>
      <c r="DJ54" s="816"/>
      <c r="DK54" s="817"/>
      <c r="DL54" s="815"/>
      <c r="DM54" s="816"/>
      <c r="DN54" s="816"/>
      <c r="DO54" s="816"/>
      <c r="DP54" s="817"/>
      <c r="DQ54" s="815"/>
      <c r="DR54" s="816"/>
      <c r="DS54" s="816"/>
      <c r="DT54" s="816"/>
      <c r="DU54" s="817"/>
      <c r="DV54" s="818"/>
      <c r="DW54" s="819"/>
      <c r="DX54" s="819"/>
      <c r="DY54" s="819"/>
      <c r="DZ54" s="820"/>
      <c r="EA54" s="226"/>
    </row>
    <row r="55" spans="1:131" s="227" customFormat="1" ht="26.25" customHeight="1">
      <c r="A55" s="241">
        <v>28</v>
      </c>
      <c r="B55" s="821"/>
      <c r="C55" s="822"/>
      <c r="D55" s="822"/>
      <c r="E55" s="822"/>
      <c r="F55" s="822"/>
      <c r="G55" s="822"/>
      <c r="H55" s="822"/>
      <c r="I55" s="822"/>
      <c r="J55" s="822"/>
      <c r="K55" s="822"/>
      <c r="L55" s="822"/>
      <c r="M55" s="822"/>
      <c r="N55" s="822"/>
      <c r="O55" s="822"/>
      <c r="P55" s="823"/>
      <c r="Q55" s="901"/>
      <c r="R55" s="902"/>
      <c r="S55" s="902"/>
      <c r="T55" s="902"/>
      <c r="U55" s="902"/>
      <c r="V55" s="902"/>
      <c r="W55" s="902"/>
      <c r="X55" s="902"/>
      <c r="Y55" s="902"/>
      <c r="Z55" s="902"/>
      <c r="AA55" s="902"/>
      <c r="AB55" s="902"/>
      <c r="AC55" s="902"/>
      <c r="AD55" s="902"/>
      <c r="AE55" s="903"/>
      <c r="AF55" s="836"/>
      <c r="AG55" s="837"/>
      <c r="AH55" s="837"/>
      <c r="AI55" s="837"/>
      <c r="AJ55" s="838"/>
      <c r="AK55" s="904"/>
      <c r="AL55" s="902"/>
      <c r="AM55" s="902"/>
      <c r="AN55" s="902"/>
      <c r="AO55" s="902"/>
      <c r="AP55" s="902"/>
      <c r="AQ55" s="902"/>
      <c r="AR55" s="902"/>
      <c r="AS55" s="902"/>
      <c r="AT55" s="902"/>
      <c r="AU55" s="902"/>
      <c r="AV55" s="902"/>
      <c r="AW55" s="902"/>
      <c r="AX55" s="902"/>
      <c r="AY55" s="902"/>
      <c r="AZ55" s="905"/>
      <c r="BA55" s="905"/>
      <c r="BB55" s="905"/>
      <c r="BC55" s="905"/>
      <c r="BD55" s="905"/>
      <c r="BE55" s="897"/>
      <c r="BF55" s="897"/>
      <c r="BG55" s="897"/>
      <c r="BH55" s="897"/>
      <c r="BI55" s="898"/>
      <c r="BJ55" s="232"/>
      <c r="BK55" s="232"/>
      <c r="BL55" s="232"/>
      <c r="BM55" s="232"/>
      <c r="BN55" s="232"/>
      <c r="BO55" s="245"/>
      <c r="BP55" s="245"/>
      <c r="BQ55" s="242">
        <v>49</v>
      </c>
      <c r="BR55" s="243"/>
      <c r="BS55" s="843"/>
      <c r="BT55" s="844"/>
      <c r="BU55" s="844"/>
      <c r="BV55" s="844"/>
      <c r="BW55" s="844"/>
      <c r="BX55" s="844"/>
      <c r="BY55" s="844"/>
      <c r="BZ55" s="844"/>
      <c r="CA55" s="844"/>
      <c r="CB55" s="844"/>
      <c r="CC55" s="844"/>
      <c r="CD55" s="844"/>
      <c r="CE55" s="844"/>
      <c r="CF55" s="844"/>
      <c r="CG55" s="845"/>
      <c r="CH55" s="815"/>
      <c r="CI55" s="816"/>
      <c r="CJ55" s="816"/>
      <c r="CK55" s="816"/>
      <c r="CL55" s="817"/>
      <c r="CM55" s="815"/>
      <c r="CN55" s="816"/>
      <c r="CO55" s="816"/>
      <c r="CP55" s="816"/>
      <c r="CQ55" s="817"/>
      <c r="CR55" s="815"/>
      <c r="CS55" s="816"/>
      <c r="CT55" s="816"/>
      <c r="CU55" s="816"/>
      <c r="CV55" s="817"/>
      <c r="CW55" s="815"/>
      <c r="CX55" s="816"/>
      <c r="CY55" s="816"/>
      <c r="CZ55" s="816"/>
      <c r="DA55" s="817"/>
      <c r="DB55" s="815"/>
      <c r="DC55" s="816"/>
      <c r="DD55" s="816"/>
      <c r="DE55" s="816"/>
      <c r="DF55" s="817"/>
      <c r="DG55" s="815"/>
      <c r="DH55" s="816"/>
      <c r="DI55" s="816"/>
      <c r="DJ55" s="816"/>
      <c r="DK55" s="817"/>
      <c r="DL55" s="815"/>
      <c r="DM55" s="816"/>
      <c r="DN55" s="816"/>
      <c r="DO55" s="816"/>
      <c r="DP55" s="817"/>
      <c r="DQ55" s="815"/>
      <c r="DR55" s="816"/>
      <c r="DS55" s="816"/>
      <c r="DT55" s="816"/>
      <c r="DU55" s="817"/>
      <c r="DV55" s="818"/>
      <c r="DW55" s="819"/>
      <c r="DX55" s="819"/>
      <c r="DY55" s="819"/>
      <c r="DZ55" s="820"/>
      <c r="EA55" s="226"/>
    </row>
    <row r="56" spans="1:131" s="227" customFormat="1" ht="26.25" customHeight="1">
      <c r="A56" s="241">
        <v>29</v>
      </c>
      <c r="B56" s="821"/>
      <c r="C56" s="822"/>
      <c r="D56" s="822"/>
      <c r="E56" s="822"/>
      <c r="F56" s="822"/>
      <c r="G56" s="822"/>
      <c r="H56" s="822"/>
      <c r="I56" s="822"/>
      <c r="J56" s="822"/>
      <c r="K56" s="822"/>
      <c r="L56" s="822"/>
      <c r="M56" s="822"/>
      <c r="N56" s="822"/>
      <c r="O56" s="822"/>
      <c r="P56" s="823"/>
      <c r="Q56" s="901"/>
      <c r="R56" s="902"/>
      <c r="S56" s="902"/>
      <c r="T56" s="902"/>
      <c r="U56" s="902"/>
      <c r="V56" s="902"/>
      <c r="W56" s="902"/>
      <c r="X56" s="902"/>
      <c r="Y56" s="902"/>
      <c r="Z56" s="902"/>
      <c r="AA56" s="902"/>
      <c r="AB56" s="902"/>
      <c r="AC56" s="902"/>
      <c r="AD56" s="902"/>
      <c r="AE56" s="903"/>
      <c r="AF56" s="836"/>
      <c r="AG56" s="837"/>
      <c r="AH56" s="837"/>
      <c r="AI56" s="837"/>
      <c r="AJ56" s="838"/>
      <c r="AK56" s="904"/>
      <c r="AL56" s="902"/>
      <c r="AM56" s="902"/>
      <c r="AN56" s="902"/>
      <c r="AO56" s="902"/>
      <c r="AP56" s="902"/>
      <c r="AQ56" s="902"/>
      <c r="AR56" s="902"/>
      <c r="AS56" s="902"/>
      <c r="AT56" s="902"/>
      <c r="AU56" s="902"/>
      <c r="AV56" s="902"/>
      <c r="AW56" s="902"/>
      <c r="AX56" s="902"/>
      <c r="AY56" s="902"/>
      <c r="AZ56" s="905"/>
      <c r="BA56" s="905"/>
      <c r="BB56" s="905"/>
      <c r="BC56" s="905"/>
      <c r="BD56" s="905"/>
      <c r="BE56" s="897"/>
      <c r="BF56" s="897"/>
      <c r="BG56" s="897"/>
      <c r="BH56" s="897"/>
      <c r="BI56" s="898"/>
      <c r="BJ56" s="232"/>
      <c r="BK56" s="232"/>
      <c r="BL56" s="232"/>
      <c r="BM56" s="232"/>
      <c r="BN56" s="232"/>
      <c r="BO56" s="245"/>
      <c r="BP56" s="245"/>
      <c r="BQ56" s="242">
        <v>50</v>
      </c>
      <c r="BR56" s="243"/>
      <c r="BS56" s="843"/>
      <c r="BT56" s="844"/>
      <c r="BU56" s="844"/>
      <c r="BV56" s="844"/>
      <c r="BW56" s="844"/>
      <c r="BX56" s="844"/>
      <c r="BY56" s="844"/>
      <c r="BZ56" s="844"/>
      <c r="CA56" s="844"/>
      <c r="CB56" s="844"/>
      <c r="CC56" s="844"/>
      <c r="CD56" s="844"/>
      <c r="CE56" s="844"/>
      <c r="CF56" s="844"/>
      <c r="CG56" s="845"/>
      <c r="CH56" s="815"/>
      <c r="CI56" s="816"/>
      <c r="CJ56" s="816"/>
      <c r="CK56" s="816"/>
      <c r="CL56" s="817"/>
      <c r="CM56" s="815"/>
      <c r="CN56" s="816"/>
      <c r="CO56" s="816"/>
      <c r="CP56" s="816"/>
      <c r="CQ56" s="817"/>
      <c r="CR56" s="815"/>
      <c r="CS56" s="816"/>
      <c r="CT56" s="816"/>
      <c r="CU56" s="816"/>
      <c r="CV56" s="817"/>
      <c r="CW56" s="815"/>
      <c r="CX56" s="816"/>
      <c r="CY56" s="816"/>
      <c r="CZ56" s="816"/>
      <c r="DA56" s="817"/>
      <c r="DB56" s="815"/>
      <c r="DC56" s="816"/>
      <c r="DD56" s="816"/>
      <c r="DE56" s="816"/>
      <c r="DF56" s="817"/>
      <c r="DG56" s="815"/>
      <c r="DH56" s="816"/>
      <c r="DI56" s="816"/>
      <c r="DJ56" s="816"/>
      <c r="DK56" s="817"/>
      <c r="DL56" s="815"/>
      <c r="DM56" s="816"/>
      <c r="DN56" s="816"/>
      <c r="DO56" s="816"/>
      <c r="DP56" s="817"/>
      <c r="DQ56" s="815"/>
      <c r="DR56" s="816"/>
      <c r="DS56" s="816"/>
      <c r="DT56" s="816"/>
      <c r="DU56" s="817"/>
      <c r="DV56" s="818"/>
      <c r="DW56" s="819"/>
      <c r="DX56" s="819"/>
      <c r="DY56" s="819"/>
      <c r="DZ56" s="820"/>
      <c r="EA56" s="226"/>
    </row>
    <row r="57" spans="1:131" s="227" customFormat="1" ht="26.25" customHeight="1">
      <c r="A57" s="241">
        <v>30</v>
      </c>
      <c r="B57" s="821"/>
      <c r="C57" s="822"/>
      <c r="D57" s="822"/>
      <c r="E57" s="822"/>
      <c r="F57" s="822"/>
      <c r="G57" s="822"/>
      <c r="H57" s="822"/>
      <c r="I57" s="822"/>
      <c r="J57" s="822"/>
      <c r="K57" s="822"/>
      <c r="L57" s="822"/>
      <c r="M57" s="822"/>
      <c r="N57" s="822"/>
      <c r="O57" s="822"/>
      <c r="P57" s="823"/>
      <c r="Q57" s="901"/>
      <c r="R57" s="902"/>
      <c r="S57" s="902"/>
      <c r="T57" s="902"/>
      <c r="U57" s="902"/>
      <c r="V57" s="902"/>
      <c r="W57" s="902"/>
      <c r="X57" s="902"/>
      <c r="Y57" s="902"/>
      <c r="Z57" s="902"/>
      <c r="AA57" s="902"/>
      <c r="AB57" s="902"/>
      <c r="AC57" s="902"/>
      <c r="AD57" s="902"/>
      <c r="AE57" s="903"/>
      <c r="AF57" s="836"/>
      <c r="AG57" s="837"/>
      <c r="AH57" s="837"/>
      <c r="AI57" s="837"/>
      <c r="AJ57" s="838"/>
      <c r="AK57" s="904"/>
      <c r="AL57" s="902"/>
      <c r="AM57" s="902"/>
      <c r="AN57" s="902"/>
      <c r="AO57" s="902"/>
      <c r="AP57" s="902"/>
      <c r="AQ57" s="902"/>
      <c r="AR57" s="902"/>
      <c r="AS57" s="902"/>
      <c r="AT57" s="902"/>
      <c r="AU57" s="902"/>
      <c r="AV57" s="902"/>
      <c r="AW57" s="902"/>
      <c r="AX57" s="902"/>
      <c r="AY57" s="902"/>
      <c r="AZ57" s="905"/>
      <c r="BA57" s="905"/>
      <c r="BB57" s="905"/>
      <c r="BC57" s="905"/>
      <c r="BD57" s="905"/>
      <c r="BE57" s="897"/>
      <c r="BF57" s="897"/>
      <c r="BG57" s="897"/>
      <c r="BH57" s="897"/>
      <c r="BI57" s="898"/>
      <c r="BJ57" s="232"/>
      <c r="BK57" s="232"/>
      <c r="BL57" s="232"/>
      <c r="BM57" s="232"/>
      <c r="BN57" s="232"/>
      <c r="BO57" s="245"/>
      <c r="BP57" s="245"/>
      <c r="BQ57" s="242">
        <v>51</v>
      </c>
      <c r="BR57" s="243"/>
      <c r="BS57" s="843"/>
      <c r="BT57" s="844"/>
      <c r="BU57" s="844"/>
      <c r="BV57" s="844"/>
      <c r="BW57" s="844"/>
      <c r="BX57" s="844"/>
      <c r="BY57" s="844"/>
      <c r="BZ57" s="844"/>
      <c r="CA57" s="844"/>
      <c r="CB57" s="844"/>
      <c r="CC57" s="844"/>
      <c r="CD57" s="844"/>
      <c r="CE57" s="844"/>
      <c r="CF57" s="844"/>
      <c r="CG57" s="845"/>
      <c r="CH57" s="815"/>
      <c r="CI57" s="816"/>
      <c r="CJ57" s="816"/>
      <c r="CK57" s="816"/>
      <c r="CL57" s="817"/>
      <c r="CM57" s="815"/>
      <c r="CN57" s="816"/>
      <c r="CO57" s="816"/>
      <c r="CP57" s="816"/>
      <c r="CQ57" s="817"/>
      <c r="CR57" s="815"/>
      <c r="CS57" s="816"/>
      <c r="CT57" s="816"/>
      <c r="CU57" s="816"/>
      <c r="CV57" s="817"/>
      <c r="CW57" s="815"/>
      <c r="CX57" s="816"/>
      <c r="CY57" s="816"/>
      <c r="CZ57" s="816"/>
      <c r="DA57" s="817"/>
      <c r="DB57" s="815"/>
      <c r="DC57" s="816"/>
      <c r="DD57" s="816"/>
      <c r="DE57" s="816"/>
      <c r="DF57" s="817"/>
      <c r="DG57" s="815"/>
      <c r="DH57" s="816"/>
      <c r="DI57" s="816"/>
      <c r="DJ57" s="816"/>
      <c r="DK57" s="817"/>
      <c r="DL57" s="815"/>
      <c r="DM57" s="816"/>
      <c r="DN57" s="816"/>
      <c r="DO57" s="816"/>
      <c r="DP57" s="817"/>
      <c r="DQ57" s="815"/>
      <c r="DR57" s="816"/>
      <c r="DS57" s="816"/>
      <c r="DT57" s="816"/>
      <c r="DU57" s="817"/>
      <c r="DV57" s="818"/>
      <c r="DW57" s="819"/>
      <c r="DX57" s="819"/>
      <c r="DY57" s="819"/>
      <c r="DZ57" s="820"/>
      <c r="EA57" s="226"/>
    </row>
    <row r="58" spans="1:131" s="227" customFormat="1" ht="26.25" customHeight="1">
      <c r="A58" s="241">
        <v>31</v>
      </c>
      <c r="B58" s="821"/>
      <c r="C58" s="822"/>
      <c r="D58" s="822"/>
      <c r="E58" s="822"/>
      <c r="F58" s="822"/>
      <c r="G58" s="822"/>
      <c r="H58" s="822"/>
      <c r="I58" s="822"/>
      <c r="J58" s="822"/>
      <c r="K58" s="822"/>
      <c r="L58" s="822"/>
      <c r="M58" s="822"/>
      <c r="N58" s="822"/>
      <c r="O58" s="822"/>
      <c r="P58" s="823"/>
      <c r="Q58" s="901"/>
      <c r="R58" s="902"/>
      <c r="S58" s="902"/>
      <c r="T58" s="902"/>
      <c r="U58" s="902"/>
      <c r="V58" s="902"/>
      <c r="W58" s="902"/>
      <c r="X58" s="902"/>
      <c r="Y58" s="902"/>
      <c r="Z58" s="902"/>
      <c r="AA58" s="902"/>
      <c r="AB58" s="902"/>
      <c r="AC58" s="902"/>
      <c r="AD58" s="902"/>
      <c r="AE58" s="903"/>
      <c r="AF58" s="836"/>
      <c r="AG58" s="837"/>
      <c r="AH58" s="837"/>
      <c r="AI58" s="837"/>
      <c r="AJ58" s="838"/>
      <c r="AK58" s="904"/>
      <c r="AL58" s="902"/>
      <c r="AM58" s="902"/>
      <c r="AN58" s="902"/>
      <c r="AO58" s="902"/>
      <c r="AP58" s="902"/>
      <c r="AQ58" s="902"/>
      <c r="AR58" s="902"/>
      <c r="AS58" s="902"/>
      <c r="AT58" s="902"/>
      <c r="AU58" s="902"/>
      <c r="AV58" s="902"/>
      <c r="AW58" s="902"/>
      <c r="AX58" s="902"/>
      <c r="AY58" s="902"/>
      <c r="AZ58" s="905"/>
      <c r="BA58" s="905"/>
      <c r="BB58" s="905"/>
      <c r="BC58" s="905"/>
      <c r="BD58" s="905"/>
      <c r="BE58" s="897"/>
      <c r="BF58" s="897"/>
      <c r="BG58" s="897"/>
      <c r="BH58" s="897"/>
      <c r="BI58" s="898"/>
      <c r="BJ58" s="232"/>
      <c r="BK58" s="232"/>
      <c r="BL58" s="232"/>
      <c r="BM58" s="232"/>
      <c r="BN58" s="232"/>
      <c r="BO58" s="245"/>
      <c r="BP58" s="245"/>
      <c r="BQ58" s="242">
        <v>52</v>
      </c>
      <c r="BR58" s="243"/>
      <c r="BS58" s="843"/>
      <c r="BT58" s="844"/>
      <c r="BU58" s="844"/>
      <c r="BV58" s="844"/>
      <c r="BW58" s="844"/>
      <c r="BX58" s="844"/>
      <c r="BY58" s="844"/>
      <c r="BZ58" s="844"/>
      <c r="CA58" s="844"/>
      <c r="CB58" s="844"/>
      <c r="CC58" s="844"/>
      <c r="CD58" s="844"/>
      <c r="CE58" s="844"/>
      <c r="CF58" s="844"/>
      <c r="CG58" s="845"/>
      <c r="CH58" s="815"/>
      <c r="CI58" s="816"/>
      <c r="CJ58" s="816"/>
      <c r="CK58" s="816"/>
      <c r="CL58" s="817"/>
      <c r="CM58" s="815"/>
      <c r="CN58" s="816"/>
      <c r="CO58" s="816"/>
      <c r="CP58" s="816"/>
      <c r="CQ58" s="817"/>
      <c r="CR58" s="815"/>
      <c r="CS58" s="816"/>
      <c r="CT58" s="816"/>
      <c r="CU58" s="816"/>
      <c r="CV58" s="817"/>
      <c r="CW58" s="815"/>
      <c r="CX58" s="816"/>
      <c r="CY58" s="816"/>
      <c r="CZ58" s="816"/>
      <c r="DA58" s="817"/>
      <c r="DB58" s="815"/>
      <c r="DC58" s="816"/>
      <c r="DD58" s="816"/>
      <c r="DE58" s="816"/>
      <c r="DF58" s="817"/>
      <c r="DG58" s="815"/>
      <c r="DH58" s="816"/>
      <c r="DI58" s="816"/>
      <c r="DJ58" s="816"/>
      <c r="DK58" s="817"/>
      <c r="DL58" s="815"/>
      <c r="DM58" s="816"/>
      <c r="DN58" s="816"/>
      <c r="DO58" s="816"/>
      <c r="DP58" s="817"/>
      <c r="DQ58" s="815"/>
      <c r="DR58" s="816"/>
      <c r="DS58" s="816"/>
      <c r="DT58" s="816"/>
      <c r="DU58" s="817"/>
      <c r="DV58" s="818"/>
      <c r="DW58" s="819"/>
      <c r="DX58" s="819"/>
      <c r="DY58" s="819"/>
      <c r="DZ58" s="820"/>
      <c r="EA58" s="226"/>
    </row>
    <row r="59" spans="1:131" s="227" customFormat="1" ht="26.25" customHeight="1">
      <c r="A59" s="241">
        <v>32</v>
      </c>
      <c r="B59" s="821"/>
      <c r="C59" s="822"/>
      <c r="D59" s="822"/>
      <c r="E59" s="822"/>
      <c r="F59" s="822"/>
      <c r="G59" s="822"/>
      <c r="H59" s="822"/>
      <c r="I59" s="822"/>
      <c r="J59" s="822"/>
      <c r="K59" s="822"/>
      <c r="L59" s="822"/>
      <c r="M59" s="822"/>
      <c r="N59" s="822"/>
      <c r="O59" s="822"/>
      <c r="P59" s="823"/>
      <c r="Q59" s="901"/>
      <c r="R59" s="902"/>
      <c r="S59" s="902"/>
      <c r="T59" s="902"/>
      <c r="U59" s="902"/>
      <c r="V59" s="902"/>
      <c r="W59" s="902"/>
      <c r="X59" s="902"/>
      <c r="Y59" s="902"/>
      <c r="Z59" s="902"/>
      <c r="AA59" s="902"/>
      <c r="AB59" s="902"/>
      <c r="AC59" s="902"/>
      <c r="AD59" s="902"/>
      <c r="AE59" s="903"/>
      <c r="AF59" s="836"/>
      <c r="AG59" s="837"/>
      <c r="AH59" s="837"/>
      <c r="AI59" s="837"/>
      <c r="AJ59" s="838"/>
      <c r="AK59" s="904"/>
      <c r="AL59" s="902"/>
      <c r="AM59" s="902"/>
      <c r="AN59" s="902"/>
      <c r="AO59" s="902"/>
      <c r="AP59" s="902"/>
      <c r="AQ59" s="902"/>
      <c r="AR59" s="902"/>
      <c r="AS59" s="902"/>
      <c r="AT59" s="902"/>
      <c r="AU59" s="902"/>
      <c r="AV59" s="902"/>
      <c r="AW59" s="902"/>
      <c r="AX59" s="902"/>
      <c r="AY59" s="902"/>
      <c r="AZ59" s="905"/>
      <c r="BA59" s="905"/>
      <c r="BB59" s="905"/>
      <c r="BC59" s="905"/>
      <c r="BD59" s="905"/>
      <c r="BE59" s="897"/>
      <c r="BF59" s="897"/>
      <c r="BG59" s="897"/>
      <c r="BH59" s="897"/>
      <c r="BI59" s="898"/>
      <c r="BJ59" s="232"/>
      <c r="BK59" s="232"/>
      <c r="BL59" s="232"/>
      <c r="BM59" s="232"/>
      <c r="BN59" s="232"/>
      <c r="BO59" s="245"/>
      <c r="BP59" s="245"/>
      <c r="BQ59" s="242">
        <v>53</v>
      </c>
      <c r="BR59" s="243"/>
      <c r="BS59" s="843"/>
      <c r="BT59" s="844"/>
      <c r="BU59" s="844"/>
      <c r="BV59" s="844"/>
      <c r="BW59" s="844"/>
      <c r="BX59" s="844"/>
      <c r="BY59" s="844"/>
      <c r="BZ59" s="844"/>
      <c r="CA59" s="844"/>
      <c r="CB59" s="844"/>
      <c r="CC59" s="844"/>
      <c r="CD59" s="844"/>
      <c r="CE59" s="844"/>
      <c r="CF59" s="844"/>
      <c r="CG59" s="845"/>
      <c r="CH59" s="815"/>
      <c r="CI59" s="816"/>
      <c r="CJ59" s="816"/>
      <c r="CK59" s="816"/>
      <c r="CL59" s="817"/>
      <c r="CM59" s="815"/>
      <c r="CN59" s="816"/>
      <c r="CO59" s="816"/>
      <c r="CP59" s="816"/>
      <c r="CQ59" s="817"/>
      <c r="CR59" s="815"/>
      <c r="CS59" s="816"/>
      <c r="CT59" s="816"/>
      <c r="CU59" s="816"/>
      <c r="CV59" s="817"/>
      <c r="CW59" s="815"/>
      <c r="CX59" s="816"/>
      <c r="CY59" s="816"/>
      <c r="CZ59" s="816"/>
      <c r="DA59" s="817"/>
      <c r="DB59" s="815"/>
      <c r="DC59" s="816"/>
      <c r="DD59" s="816"/>
      <c r="DE59" s="816"/>
      <c r="DF59" s="817"/>
      <c r="DG59" s="815"/>
      <c r="DH59" s="816"/>
      <c r="DI59" s="816"/>
      <c r="DJ59" s="816"/>
      <c r="DK59" s="817"/>
      <c r="DL59" s="815"/>
      <c r="DM59" s="816"/>
      <c r="DN59" s="816"/>
      <c r="DO59" s="816"/>
      <c r="DP59" s="817"/>
      <c r="DQ59" s="815"/>
      <c r="DR59" s="816"/>
      <c r="DS59" s="816"/>
      <c r="DT59" s="816"/>
      <c r="DU59" s="817"/>
      <c r="DV59" s="818"/>
      <c r="DW59" s="819"/>
      <c r="DX59" s="819"/>
      <c r="DY59" s="819"/>
      <c r="DZ59" s="820"/>
      <c r="EA59" s="226"/>
    </row>
    <row r="60" spans="1:131" s="227" customFormat="1" ht="26.25" customHeight="1">
      <c r="A60" s="241">
        <v>33</v>
      </c>
      <c r="B60" s="821"/>
      <c r="C60" s="822"/>
      <c r="D60" s="822"/>
      <c r="E60" s="822"/>
      <c r="F60" s="822"/>
      <c r="G60" s="822"/>
      <c r="H60" s="822"/>
      <c r="I60" s="822"/>
      <c r="J60" s="822"/>
      <c r="K60" s="822"/>
      <c r="L60" s="822"/>
      <c r="M60" s="822"/>
      <c r="N60" s="822"/>
      <c r="O60" s="822"/>
      <c r="P60" s="823"/>
      <c r="Q60" s="901"/>
      <c r="R60" s="902"/>
      <c r="S60" s="902"/>
      <c r="T60" s="902"/>
      <c r="U60" s="902"/>
      <c r="V60" s="902"/>
      <c r="W60" s="902"/>
      <c r="X60" s="902"/>
      <c r="Y60" s="902"/>
      <c r="Z60" s="902"/>
      <c r="AA60" s="902"/>
      <c r="AB60" s="902"/>
      <c r="AC60" s="902"/>
      <c r="AD60" s="902"/>
      <c r="AE60" s="903"/>
      <c r="AF60" s="836"/>
      <c r="AG60" s="837"/>
      <c r="AH60" s="837"/>
      <c r="AI60" s="837"/>
      <c r="AJ60" s="838"/>
      <c r="AK60" s="904"/>
      <c r="AL60" s="902"/>
      <c r="AM60" s="902"/>
      <c r="AN60" s="902"/>
      <c r="AO60" s="902"/>
      <c r="AP60" s="902"/>
      <c r="AQ60" s="902"/>
      <c r="AR60" s="902"/>
      <c r="AS60" s="902"/>
      <c r="AT60" s="902"/>
      <c r="AU60" s="902"/>
      <c r="AV60" s="902"/>
      <c r="AW60" s="902"/>
      <c r="AX60" s="902"/>
      <c r="AY60" s="902"/>
      <c r="AZ60" s="905"/>
      <c r="BA60" s="905"/>
      <c r="BB60" s="905"/>
      <c r="BC60" s="905"/>
      <c r="BD60" s="905"/>
      <c r="BE60" s="897"/>
      <c r="BF60" s="897"/>
      <c r="BG60" s="897"/>
      <c r="BH60" s="897"/>
      <c r="BI60" s="898"/>
      <c r="BJ60" s="232"/>
      <c r="BK60" s="232"/>
      <c r="BL60" s="232"/>
      <c r="BM60" s="232"/>
      <c r="BN60" s="232"/>
      <c r="BO60" s="245"/>
      <c r="BP60" s="245"/>
      <c r="BQ60" s="242">
        <v>54</v>
      </c>
      <c r="BR60" s="243"/>
      <c r="BS60" s="843"/>
      <c r="BT60" s="844"/>
      <c r="BU60" s="844"/>
      <c r="BV60" s="844"/>
      <c r="BW60" s="844"/>
      <c r="BX60" s="844"/>
      <c r="BY60" s="844"/>
      <c r="BZ60" s="844"/>
      <c r="CA60" s="844"/>
      <c r="CB60" s="844"/>
      <c r="CC60" s="844"/>
      <c r="CD60" s="844"/>
      <c r="CE60" s="844"/>
      <c r="CF60" s="844"/>
      <c r="CG60" s="845"/>
      <c r="CH60" s="815"/>
      <c r="CI60" s="816"/>
      <c r="CJ60" s="816"/>
      <c r="CK60" s="816"/>
      <c r="CL60" s="817"/>
      <c r="CM60" s="815"/>
      <c r="CN60" s="816"/>
      <c r="CO60" s="816"/>
      <c r="CP60" s="816"/>
      <c r="CQ60" s="817"/>
      <c r="CR60" s="815"/>
      <c r="CS60" s="816"/>
      <c r="CT60" s="816"/>
      <c r="CU60" s="816"/>
      <c r="CV60" s="817"/>
      <c r="CW60" s="815"/>
      <c r="CX60" s="816"/>
      <c r="CY60" s="816"/>
      <c r="CZ60" s="816"/>
      <c r="DA60" s="817"/>
      <c r="DB60" s="815"/>
      <c r="DC60" s="816"/>
      <c r="DD60" s="816"/>
      <c r="DE60" s="816"/>
      <c r="DF60" s="817"/>
      <c r="DG60" s="815"/>
      <c r="DH60" s="816"/>
      <c r="DI60" s="816"/>
      <c r="DJ60" s="816"/>
      <c r="DK60" s="817"/>
      <c r="DL60" s="815"/>
      <c r="DM60" s="816"/>
      <c r="DN60" s="816"/>
      <c r="DO60" s="816"/>
      <c r="DP60" s="817"/>
      <c r="DQ60" s="815"/>
      <c r="DR60" s="816"/>
      <c r="DS60" s="816"/>
      <c r="DT60" s="816"/>
      <c r="DU60" s="817"/>
      <c r="DV60" s="818"/>
      <c r="DW60" s="819"/>
      <c r="DX60" s="819"/>
      <c r="DY60" s="819"/>
      <c r="DZ60" s="820"/>
      <c r="EA60" s="226"/>
    </row>
    <row r="61" spans="1:131" s="227" customFormat="1" ht="26.25" customHeight="1" thickBot="1">
      <c r="A61" s="241">
        <v>34</v>
      </c>
      <c r="B61" s="821"/>
      <c r="C61" s="822"/>
      <c r="D61" s="822"/>
      <c r="E61" s="822"/>
      <c r="F61" s="822"/>
      <c r="G61" s="822"/>
      <c r="H61" s="822"/>
      <c r="I61" s="822"/>
      <c r="J61" s="822"/>
      <c r="K61" s="822"/>
      <c r="L61" s="822"/>
      <c r="M61" s="822"/>
      <c r="N61" s="822"/>
      <c r="O61" s="822"/>
      <c r="P61" s="823"/>
      <c r="Q61" s="901"/>
      <c r="R61" s="902"/>
      <c r="S61" s="902"/>
      <c r="T61" s="902"/>
      <c r="U61" s="902"/>
      <c r="V61" s="902"/>
      <c r="W61" s="902"/>
      <c r="X61" s="902"/>
      <c r="Y61" s="902"/>
      <c r="Z61" s="902"/>
      <c r="AA61" s="902"/>
      <c r="AB61" s="902"/>
      <c r="AC61" s="902"/>
      <c r="AD61" s="902"/>
      <c r="AE61" s="903"/>
      <c r="AF61" s="836"/>
      <c r="AG61" s="837"/>
      <c r="AH61" s="837"/>
      <c r="AI61" s="837"/>
      <c r="AJ61" s="838"/>
      <c r="AK61" s="904"/>
      <c r="AL61" s="902"/>
      <c r="AM61" s="902"/>
      <c r="AN61" s="902"/>
      <c r="AO61" s="902"/>
      <c r="AP61" s="902"/>
      <c r="AQ61" s="902"/>
      <c r="AR61" s="902"/>
      <c r="AS61" s="902"/>
      <c r="AT61" s="902"/>
      <c r="AU61" s="902"/>
      <c r="AV61" s="902"/>
      <c r="AW61" s="902"/>
      <c r="AX61" s="902"/>
      <c r="AY61" s="902"/>
      <c r="AZ61" s="905"/>
      <c r="BA61" s="905"/>
      <c r="BB61" s="905"/>
      <c r="BC61" s="905"/>
      <c r="BD61" s="905"/>
      <c r="BE61" s="897"/>
      <c r="BF61" s="897"/>
      <c r="BG61" s="897"/>
      <c r="BH61" s="897"/>
      <c r="BI61" s="898"/>
      <c r="BJ61" s="232"/>
      <c r="BK61" s="232"/>
      <c r="BL61" s="232"/>
      <c r="BM61" s="232"/>
      <c r="BN61" s="232"/>
      <c r="BO61" s="245"/>
      <c r="BP61" s="245"/>
      <c r="BQ61" s="242">
        <v>55</v>
      </c>
      <c r="BR61" s="243"/>
      <c r="BS61" s="843"/>
      <c r="BT61" s="844"/>
      <c r="BU61" s="844"/>
      <c r="BV61" s="844"/>
      <c r="BW61" s="844"/>
      <c r="BX61" s="844"/>
      <c r="BY61" s="844"/>
      <c r="BZ61" s="844"/>
      <c r="CA61" s="844"/>
      <c r="CB61" s="844"/>
      <c r="CC61" s="844"/>
      <c r="CD61" s="844"/>
      <c r="CE61" s="844"/>
      <c r="CF61" s="844"/>
      <c r="CG61" s="845"/>
      <c r="CH61" s="815"/>
      <c r="CI61" s="816"/>
      <c r="CJ61" s="816"/>
      <c r="CK61" s="816"/>
      <c r="CL61" s="817"/>
      <c r="CM61" s="815"/>
      <c r="CN61" s="816"/>
      <c r="CO61" s="816"/>
      <c r="CP61" s="816"/>
      <c r="CQ61" s="817"/>
      <c r="CR61" s="815"/>
      <c r="CS61" s="816"/>
      <c r="CT61" s="816"/>
      <c r="CU61" s="816"/>
      <c r="CV61" s="817"/>
      <c r="CW61" s="815"/>
      <c r="CX61" s="816"/>
      <c r="CY61" s="816"/>
      <c r="CZ61" s="816"/>
      <c r="DA61" s="817"/>
      <c r="DB61" s="815"/>
      <c r="DC61" s="816"/>
      <c r="DD61" s="816"/>
      <c r="DE61" s="816"/>
      <c r="DF61" s="817"/>
      <c r="DG61" s="815"/>
      <c r="DH61" s="816"/>
      <c r="DI61" s="816"/>
      <c r="DJ61" s="816"/>
      <c r="DK61" s="817"/>
      <c r="DL61" s="815"/>
      <c r="DM61" s="816"/>
      <c r="DN61" s="816"/>
      <c r="DO61" s="816"/>
      <c r="DP61" s="817"/>
      <c r="DQ61" s="815"/>
      <c r="DR61" s="816"/>
      <c r="DS61" s="816"/>
      <c r="DT61" s="816"/>
      <c r="DU61" s="817"/>
      <c r="DV61" s="818"/>
      <c r="DW61" s="819"/>
      <c r="DX61" s="819"/>
      <c r="DY61" s="819"/>
      <c r="DZ61" s="820"/>
      <c r="EA61" s="226"/>
    </row>
    <row r="62" spans="1:131" s="227" customFormat="1" ht="26.25" customHeight="1">
      <c r="A62" s="241">
        <v>35</v>
      </c>
      <c r="B62" s="821"/>
      <c r="C62" s="822"/>
      <c r="D62" s="822"/>
      <c r="E62" s="822"/>
      <c r="F62" s="822"/>
      <c r="G62" s="822"/>
      <c r="H62" s="822"/>
      <c r="I62" s="822"/>
      <c r="J62" s="822"/>
      <c r="K62" s="822"/>
      <c r="L62" s="822"/>
      <c r="M62" s="822"/>
      <c r="N62" s="822"/>
      <c r="O62" s="822"/>
      <c r="P62" s="823"/>
      <c r="Q62" s="901"/>
      <c r="R62" s="902"/>
      <c r="S62" s="902"/>
      <c r="T62" s="902"/>
      <c r="U62" s="902"/>
      <c r="V62" s="902"/>
      <c r="W62" s="902"/>
      <c r="X62" s="902"/>
      <c r="Y62" s="902"/>
      <c r="Z62" s="902"/>
      <c r="AA62" s="902"/>
      <c r="AB62" s="902"/>
      <c r="AC62" s="902"/>
      <c r="AD62" s="902"/>
      <c r="AE62" s="903"/>
      <c r="AF62" s="836"/>
      <c r="AG62" s="837"/>
      <c r="AH62" s="837"/>
      <c r="AI62" s="837"/>
      <c r="AJ62" s="838"/>
      <c r="AK62" s="904"/>
      <c r="AL62" s="902"/>
      <c r="AM62" s="902"/>
      <c r="AN62" s="902"/>
      <c r="AO62" s="902"/>
      <c r="AP62" s="902"/>
      <c r="AQ62" s="902"/>
      <c r="AR62" s="902"/>
      <c r="AS62" s="902"/>
      <c r="AT62" s="902"/>
      <c r="AU62" s="902"/>
      <c r="AV62" s="902"/>
      <c r="AW62" s="902"/>
      <c r="AX62" s="902"/>
      <c r="AY62" s="902"/>
      <c r="AZ62" s="905"/>
      <c r="BA62" s="905"/>
      <c r="BB62" s="905"/>
      <c r="BC62" s="905"/>
      <c r="BD62" s="905"/>
      <c r="BE62" s="897"/>
      <c r="BF62" s="897"/>
      <c r="BG62" s="897"/>
      <c r="BH62" s="897"/>
      <c r="BI62" s="898"/>
      <c r="BJ62" s="919" t="s">
        <v>404</v>
      </c>
      <c r="BK62" s="875"/>
      <c r="BL62" s="875"/>
      <c r="BM62" s="875"/>
      <c r="BN62" s="876"/>
      <c r="BO62" s="245"/>
      <c r="BP62" s="245"/>
      <c r="BQ62" s="242">
        <v>56</v>
      </c>
      <c r="BR62" s="243"/>
      <c r="BS62" s="843"/>
      <c r="BT62" s="844"/>
      <c r="BU62" s="844"/>
      <c r="BV62" s="844"/>
      <c r="BW62" s="844"/>
      <c r="BX62" s="844"/>
      <c r="BY62" s="844"/>
      <c r="BZ62" s="844"/>
      <c r="CA62" s="844"/>
      <c r="CB62" s="844"/>
      <c r="CC62" s="844"/>
      <c r="CD62" s="844"/>
      <c r="CE62" s="844"/>
      <c r="CF62" s="844"/>
      <c r="CG62" s="845"/>
      <c r="CH62" s="815"/>
      <c r="CI62" s="816"/>
      <c r="CJ62" s="816"/>
      <c r="CK62" s="816"/>
      <c r="CL62" s="817"/>
      <c r="CM62" s="815"/>
      <c r="CN62" s="816"/>
      <c r="CO62" s="816"/>
      <c r="CP62" s="816"/>
      <c r="CQ62" s="817"/>
      <c r="CR62" s="815"/>
      <c r="CS62" s="816"/>
      <c r="CT62" s="816"/>
      <c r="CU62" s="816"/>
      <c r="CV62" s="817"/>
      <c r="CW62" s="815"/>
      <c r="CX62" s="816"/>
      <c r="CY62" s="816"/>
      <c r="CZ62" s="816"/>
      <c r="DA62" s="817"/>
      <c r="DB62" s="815"/>
      <c r="DC62" s="816"/>
      <c r="DD62" s="816"/>
      <c r="DE62" s="816"/>
      <c r="DF62" s="817"/>
      <c r="DG62" s="815"/>
      <c r="DH62" s="816"/>
      <c r="DI62" s="816"/>
      <c r="DJ62" s="816"/>
      <c r="DK62" s="817"/>
      <c r="DL62" s="815"/>
      <c r="DM62" s="816"/>
      <c r="DN62" s="816"/>
      <c r="DO62" s="816"/>
      <c r="DP62" s="817"/>
      <c r="DQ62" s="815"/>
      <c r="DR62" s="816"/>
      <c r="DS62" s="816"/>
      <c r="DT62" s="816"/>
      <c r="DU62" s="817"/>
      <c r="DV62" s="818"/>
      <c r="DW62" s="819"/>
      <c r="DX62" s="819"/>
      <c r="DY62" s="819"/>
      <c r="DZ62" s="820"/>
      <c r="EA62" s="226"/>
    </row>
    <row r="63" spans="1:131" s="227" customFormat="1" ht="26.25" customHeight="1" thickBot="1">
      <c r="A63" s="244" t="s">
        <v>384</v>
      </c>
      <c r="B63" s="859" t="s">
        <v>405</v>
      </c>
      <c r="C63" s="860"/>
      <c r="D63" s="860"/>
      <c r="E63" s="860"/>
      <c r="F63" s="860"/>
      <c r="G63" s="860"/>
      <c r="H63" s="860"/>
      <c r="I63" s="860"/>
      <c r="J63" s="860"/>
      <c r="K63" s="860"/>
      <c r="L63" s="860"/>
      <c r="M63" s="860"/>
      <c r="N63" s="860"/>
      <c r="O63" s="860"/>
      <c r="P63" s="861"/>
      <c r="Q63" s="913"/>
      <c r="R63" s="914"/>
      <c r="S63" s="914"/>
      <c r="T63" s="914"/>
      <c r="U63" s="914"/>
      <c r="V63" s="914"/>
      <c r="W63" s="914"/>
      <c r="X63" s="914"/>
      <c r="Y63" s="914"/>
      <c r="Z63" s="914"/>
      <c r="AA63" s="914"/>
      <c r="AB63" s="914"/>
      <c r="AC63" s="914"/>
      <c r="AD63" s="914"/>
      <c r="AE63" s="915"/>
      <c r="AF63" s="916">
        <v>16879</v>
      </c>
      <c r="AG63" s="906"/>
      <c r="AH63" s="906"/>
      <c r="AI63" s="906"/>
      <c r="AJ63" s="917"/>
      <c r="AK63" s="918"/>
      <c r="AL63" s="914"/>
      <c r="AM63" s="914"/>
      <c r="AN63" s="914"/>
      <c r="AO63" s="914"/>
      <c r="AP63" s="906">
        <v>286477</v>
      </c>
      <c r="AQ63" s="906"/>
      <c r="AR63" s="906"/>
      <c r="AS63" s="906"/>
      <c r="AT63" s="906"/>
      <c r="AU63" s="906">
        <v>105714</v>
      </c>
      <c r="AV63" s="906"/>
      <c r="AW63" s="906"/>
      <c r="AX63" s="906"/>
      <c r="AY63" s="906"/>
      <c r="AZ63" s="907"/>
      <c r="BA63" s="907"/>
      <c r="BB63" s="907"/>
      <c r="BC63" s="907"/>
      <c r="BD63" s="907"/>
      <c r="BE63" s="908"/>
      <c r="BF63" s="908"/>
      <c r="BG63" s="908"/>
      <c r="BH63" s="908"/>
      <c r="BI63" s="909"/>
      <c r="BJ63" s="910" t="s">
        <v>130</v>
      </c>
      <c r="BK63" s="911"/>
      <c r="BL63" s="911"/>
      <c r="BM63" s="911"/>
      <c r="BN63" s="912"/>
      <c r="BO63" s="245"/>
      <c r="BP63" s="245"/>
      <c r="BQ63" s="242">
        <v>57</v>
      </c>
      <c r="BR63" s="243"/>
      <c r="BS63" s="843"/>
      <c r="BT63" s="844"/>
      <c r="BU63" s="844"/>
      <c r="BV63" s="844"/>
      <c r="BW63" s="844"/>
      <c r="BX63" s="844"/>
      <c r="BY63" s="844"/>
      <c r="BZ63" s="844"/>
      <c r="CA63" s="844"/>
      <c r="CB63" s="844"/>
      <c r="CC63" s="844"/>
      <c r="CD63" s="844"/>
      <c r="CE63" s="844"/>
      <c r="CF63" s="844"/>
      <c r="CG63" s="845"/>
      <c r="CH63" s="815"/>
      <c r="CI63" s="816"/>
      <c r="CJ63" s="816"/>
      <c r="CK63" s="816"/>
      <c r="CL63" s="817"/>
      <c r="CM63" s="815"/>
      <c r="CN63" s="816"/>
      <c r="CO63" s="816"/>
      <c r="CP63" s="816"/>
      <c r="CQ63" s="817"/>
      <c r="CR63" s="815"/>
      <c r="CS63" s="816"/>
      <c r="CT63" s="816"/>
      <c r="CU63" s="816"/>
      <c r="CV63" s="817"/>
      <c r="CW63" s="815"/>
      <c r="CX63" s="816"/>
      <c r="CY63" s="816"/>
      <c r="CZ63" s="816"/>
      <c r="DA63" s="817"/>
      <c r="DB63" s="815"/>
      <c r="DC63" s="816"/>
      <c r="DD63" s="816"/>
      <c r="DE63" s="816"/>
      <c r="DF63" s="817"/>
      <c r="DG63" s="815"/>
      <c r="DH63" s="816"/>
      <c r="DI63" s="816"/>
      <c r="DJ63" s="816"/>
      <c r="DK63" s="817"/>
      <c r="DL63" s="815"/>
      <c r="DM63" s="816"/>
      <c r="DN63" s="816"/>
      <c r="DO63" s="816"/>
      <c r="DP63" s="817"/>
      <c r="DQ63" s="815"/>
      <c r="DR63" s="816"/>
      <c r="DS63" s="816"/>
      <c r="DT63" s="816"/>
      <c r="DU63" s="817"/>
      <c r="DV63" s="818"/>
      <c r="DW63" s="819"/>
      <c r="DX63" s="819"/>
      <c r="DY63" s="819"/>
      <c r="DZ63" s="820"/>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843"/>
      <c r="BT64" s="844"/>
      <c r="BU64" s="844"/>
      <c r="BV64" s="844"/>
      <c r="BW64" s="844"/>
      <c r="BX64" s="844"/>
      <c r="BY64" s="844"/>
      <c r="BZ64" s="844"/>
      <c r="CA64" s="844"/>
      <c r="CB64" s="844"/>
      <c r="CC64" s="844"/>
      <c r="CD64" s="844"/>
      <c r="CE64" s="844"/>
      <c r="CF64" s="844"/>
      <c r="CG64" s="845"/>
      <c r="CH64" s="815"/>
      <c r="CI64" s="816"/>
      <c r="CJ64" s="816"/>
      <c r="CK64" s="816"/>
      <c r="CL64" s="817"/>
      <c r="CM64" s="815"/>
      <c r="CN64" s="816"/>
      <c r="CO64" s="816"/>
      <c r="CP64" s="816"/>
      <c r="CQ64" s="817"/>
      <c r="CR64" s="815"/>
      <c r="CS64" s="816"/>
      <c r="CT64" s="816"/>
      <c r="CU64" s="816"/>
      <c r="CV64" s="817"/>
      <c r="CW64" s="815"/>
      <c r="CX64" s="816"/>
      <c r="CY64" s="816"/>
      <c r="CZ64" s="816"/>
      <c r="DA64" s="817"/>
      <c r="DB64" s="815"/>
      <c r="DC64" s="816"/>
      <c r="DD64" s="816"/>
      <c r="DE64" s="816"/>
      <c r="DF64" s="817"/>
      <c r="DG64" s="815"/>
      <c r="DH64" s="816"/>
      <c r="DI64" s="816"/>
      <c r="DJ64" s="816"/>
      <c r="DK64" s="817"/>
      <c r="DL64" s="815"/>
      <c r="DM64" s="816"/>
      <c r="DN64" s="816"/>
      <c r="DO64" s="816"/>
      <c r="DP64" s="817"/>
      <c r="DQ64" s="815"/>
      <c r="DR64" s="816"/>
      <c r="DS64" s="816"/>
      <c r="DT64" s="816"/>
      <c r="DU64" s="817"/>
      <c r="DV64" s="818"/>
      <c r="DW64" s="819"/>
      <c r="DX64" s="819"/>
      <c r="DY64" s="819"/>
      <c r="DZ64" s="820"/>
      <c r="EA64" s="226"/>
    </row>
    <row r="65" spans="1:131" s="227" customFormat="1" ht="26.25" customHeight="1" thickBot="1">
      <c r="A65" s="232" t="s">
        <v>406</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843"/>
      <c r="BT65" s="844"/>
      <c r="BU65" s="844"/>
      <c r="BV65" s="844"/>
      <c r="BW65" s="844"/>
      <c r="BX65" s="844"/>
      <c r="BY65" s="844"/>
      <c r="BZ65" s="844"/>
      <c r="CA65" s="844"/>
      <c r="CB65" s="844"/>
      <c r="CC65" s="844"/>
      <c r="CD65" s="844"/>
      <c r="CE65" s="844"/>
      <c r="CF65" s="844"/>
      <c r="CG65" s="845"/>
      <c r="CH65" s="815"/>
      <c r="CI65" s="816"/>
      <c r="CJ65" s="816"/>
      <c r="CK65" s="816"/>
      <c r="CL65" s="817"/>
      <c r="CM65" s="815"/>
      <c r="CN65" s="816"/>
      <c r="CO65" s="816"/>
      <c r="CP65" s="816"/>
      <c r="CQ65" s="817"/>
      <c r="CR65" s="815"/>
      <c r="CS65" s="816"/>
      <c r="CT65" s="816"/>
      <c r="CU65" s="816"/>
      <c r="CV65" s="817"/>
      <c r="CW65" s="815"/>
      <c r="CX65" s="816"/>
      <c r="CY65" s="816"/>
      <c r="CZ65" s="816"/>
      <c r="DA65" s="817"/>
      <c r="DB65" s="815"/>
      <c r="DC65" s="816"/>
      <c r="DD65" s="816"/>
      <c r="DE65" s="816"/>
      <c r="DF65" s="817"/>
      <c r="DG65" s="815"/>
      <c r="DH65" s="816"/>
      <c r="DI65" s="816"/>
      <c r="DJ65" s="816"/>
      <c r="DK65" s="817"/>
      <c r="DL65" s="815"/>
      <c r="DM65" s="816"/>
      <c r="DN65" s="816"/>
      <c r="DO65" s="816"/>
      <c r="DP65" s="817"/>
      <c r="DQ65" s="815"/>
      <c r="DR65" s="816"/>
      <c r="DS65" s="816"/>
      <c r="DT65" s="816"/>
      <c r="DU65" s="817"/>
      <c r="DV65" s="818"/>
      <c r="DW65" s="819"/>
      <c r="DX65" s="819"/>
      <c r="DY65" s="819"/>
      <c r="DZ65" s="820"/>
      <c r="EA65" s="226"/>
    </row>
    <row r="66" spans="1:131" s="227" customFormat="1" ht="26.25" customHeight="1">
      <c r="A66" s="809" t="s">
        <v>407</v>
      </c>
      <c r="B66" s="810"/>
      <c r="C66" s="810"/>
      <c r="D66" s="810"/>
      <c r="E66" s="810"/>
      <c r="F66" s="810"/>
      <c r="G66" s="810"/>
      <c r="H66" s="810"/>
      <c r="I66" s="810"/>
      <c r="J66" s="810"/>
      <c r="K66" s="810"/>
      <c r="L66" s="810"/>
      <c r="M66" s="810"/>
      <c r="N66" s="810"/>
      <c r="O66" s="810"/>
      <c r="P66" s="811"/>
      <c r="Q66" s="786" t="s">
        <v>408</v>
      </c>
      <c r="R66" s="787"/>
      <c r="S66" s="787"/>
      <c r="T66" s="787"/>
      <c r="U66" s="788"/>
      <c r="V66" s="786" t="s">
        <v>409</v>
      </c>
      <c r="W66" s="787"/>
      <c r="X66" s="787"/>
      <c r="Y66" s="787"/>
      <c r="Z66" s="788"/>
      <c r="AA66" s="786" t="s">
        <v>410</v>
      </c>
      <c r="AB66" s="787"/>
      <c r="AC66" s="787"/>
      <c r="AD66" s="787"/>
      <c r="AE66" s="788"/>
      <c r="AF66" s="931" t="s">
        <v>411</v>
      </c>
      <c r="AG66" s="882"/>
      <c r="AH66" s="882"/>
      <c r="AI66" s="882"/>
      <c r="AJ66" s="932"/>
      <c r="AK66" s="786" t="s">
        <v>412</v>
      </c>
      <c r="AL66" s="810"/>
      <c r="AM66" s="810"/>
      <c r="AN66" s="810"/>
      <c r="AO66" s="811"/>
      <c r="AP66" s="786" t="s">
        <v>413</v>
      </c>
      <c r="AQ66" s="787"/>
      <c r="AR66" s="787"/>
      <c r="AS66" s="787"/>
      <c r="AT66" s="788"/>
      <c r="AU66" s="786" t="s">
        <v>414</v>
      </c>
      <c r="AV66" s="787"/>
      <c r="AW66" s="787"/>
      <c r="AX66" s="787"/>
      <c r="AY66" s="788"/>
      <c r="AZ66" s="786" t="s">
        <v>367</v>
      </c>
      <c r="BA66" s="787"/>
      <c r="BB66" s="787"/>
      <c r="BC66" s="787"/>
      <c r="BD66" s="798"/>
      <c r="BE66" s="245"/>
      <c r="BF66" s="245"/>
      <c r="BG66" s="245"/>
      <c r="BH66" s="245"/>
      <c r="BI66" s="245"/>
      <c r="BJ66" s="245"/>
      <c r="BK66" s="245"/>
      <c r="BL66" s="245"/>
      <c r="BM66" s="245"/>
      <c r="BN66" s="245"/>
      <c r="BO66" s="245"/>
      <c r="BP66" s="245"/>
      <c r="BQ66" s="242">
        <v>60</v>
      </c>
      <c r="BR66" s="247"/>
      <c r="BS66" s="923"/>
      <c r="BT66" s="924"/>
      <c r="BU66" s="924"/>
      <c r="BV66" s="924"/>
      <c r="BW66" s="924"/>
      <c r="BX66" s="924"/>
      <c r="BY66" s="924"/>
      <c r="BZ66" s="924"/>
      <c r="CA66" s="924"/>
      <c r="CB66" s="924"/>
      <c r="CC66" s="924"/>
      <c r="CD66" s="924"/>
      <c r="CE66" s="924"/>
      <c r="CF66" s="924"/>
      <c r="CG66" s="925"/>
      <c r="CH66" s="926"/>
      <c r="CI66" s="927"/>
      <c r="CJ66" s="927"/>
      <c r="CK66" s="927"/>
      <c r="CL66" s="928"/>
      <c r="CM66" s="926"/>
      <c r="CN66" s="927"/>
      <c r="CO66" s="927"/>
      <c r="CP66" s="927"/>
      <c r="CQ66" s="928"/>
      <c r="CR66" s="926"/>
      <c r="CS66" s="927"/>
      <c r="CT66" s="927"/>
      <c r="CU66" s="927"/>
      <c r="CV66" s="928"/>
      <c r="CW66" s="926"/>
      <c r="CX66" s="927"/>
      <c r="CY66" s="927"/>
      <c r="CZ66" s="927"/>
      <c r="DA66" s="928"/>
      <c r="DB66" s="926"/>
      <c r="DC66" s="927"/>
      <c r="DD66" s="927"/>
      <c r="DE66" s="927"/>
      <c r="DF66" s="928"/>
      <c r="DG66" s="926"/>
      <c r="DH66" s="927"/>
      <c r="DI66" s="927"/>
      <c r="DJ66" s="927"/>
      <c r="DK66" s="928"/>
      <c r="DL66" s="926"/>
      <c r="DM66" s="927"/>
      <c r="DN66" s="927"/>
      <c r="DO66" s="927"/>
      <c r="DP66" s="928"/>
      <c r="DQ66" s="926"/>
      <c r="DR66" s="927"/>
      <c r="DS66" s="927"/>
      <c r="DT66" s="927"/>
      <c r="DU66" s="928"/>
      <c r="DV66" s="920"/>
      <c r="DW66" s="921"/>
      <c r="DX66" s="921"/>
      <c r="DY66" s="921"/>
      <c r="DZ66" s="922"/>
      <c r="EA66" s="226"/>
    </row>
    <row r="67" spans="1:131" s="227" customFormat="1" ht="26.25" customHeight="1" thickBot="1">
      <c r="A67" s="812"/>
      <c r="B67" s="813"/>
      <c r="C67" s="813"/>
      <c r="D67" s="813"/>
      <c r="E67" s="813"/>
      <c r="F67" s="813"/>
      <c r="G67" s="813"/>
      <c r="H67" s="813"/>
      <c r="I67" s="813"/>
      <c r="J67" s="813"/>
      <c r="K67" s="813"/>
      <c r="L67" s="813"/>
      <c r="M67" s="813"/>
      <c r="N67" s="813"/>
      <c r="O67" s="813"/>
      <c r="P67" s="814"/>
      <c r="Q67" s="789"/>
      <c r="R67" s="790"/>
      <c r="S67" s="790"/>
      <c r="T67" s="790"/>
      <c r="U67" s="791"/>
      <c r="V67" s="789"/>
      <c r="W67" s="790"/>
      <c r="X67" s="790"/>
      <c r="Y67" s="790"/>
      <c r="Z67" s="791"/>
      <c r="AA67" s="789"/>
      <c r="AB67" s="790"/>
      <c r="AC67" s="790"/>
      <c r="AD67" s="790"/>
      <c r="AE67" s="791"/>
      <c r="AF67" s="933"/>
      <c r="AG67" s="885"/>
      <c r="AH67" s="885"/>
      <c r="AI67" s="885"/>
      <c r="AJ67" s="934"/>
      <c r="AK67" s="935"/>
      <c r="AL67" s="813"/>
      <c r="AM67" s="813"/>
      <c r="AN67" s="813"/>
      <c r="AO67" s="814"/>
      <c r="AP67" s="789"/>
      <c r="AQ67" s="790"/>
      <c r="AR67" s="790"/>
      <c r="AS67" s="790"/>
      <c r="AT67" s="791"/>
      <c r="AU67" s="789"/>
      <c r="AV67" s="790"/>
      <c r="AW67" s="790"/>
      <c r="AX67" s="790"/>
      <c r="AY67" s="791"/>
      <c r="AZ67" s="789"/>
      <c r="BA67" s="790"/>
      <c r="BB67" s="790"/>
      <c r="BC67" s="790"/>
      <c r="BD67" s="799"/>
      <c r="BE67" s="245"/>
      <c r="BF67" s="245"/>
      <c r="BG67" s="245"/>
      <c r="BH67" s="245"/>
      <c r="BI67" s="245"/>
      <c r="BJ67" s="245"/>
      <c r="BK67" s="245"/>
      <c r="BL67" s="245"/>
      <c r="BM67" s="245"/>
      <c r="BN67" s="245"/>
      <c r="BO67" s="245"/>
      <c r="BP67" s="245"/>
      <c r="BQ67" s="242">
        <v>61</v>
      </c>
      <c r="BR67" s="247"/>
      <c r="BS67" s="923"/>
      <c r="BT67" s="924"/>
      <c r="BU67" s="924"/>
      <c r="BV67" s="924"/>
      <c r="BW67" s="924"/>
      <c r="BX67" s="924"/>
      <c r="BY67" s="924"/>
      <c r="BZ67" s="924"/>
      <c r="CA67" s="924"/>
      <c r="CB67" s="924"/>
      <c r="CC67" s="924"/>
      <c r="CD67" s="924"/>
      <c r="CE67" s="924"/>
      <c r="CF67" s="924"/>
      <c r="CG67" s="925"/>
      <c r="CH67" s="926"/>
      <c r="CI67" s="927"/>
      <c r="CJ67" s="927"/>
      <c r="CK67" s="927"/>
      <c r="CL67" s="928"/>
      <c r="CM67" s="926"/>
      <c r="CN67" s="927"/>
      <c r="CO67" s="927"/>
      <c r="CP67" s="927"/>
      <c r="CQ67" s="928"/>
      <c r="CR67" s="926"/>
      <c r="CS67" s="927"/>
      <c r="CT67" s="927"/>
      <c r="CU67" s="927"/>
      <c r="CV67" s="928"/>
      <c r="CW67" s="926"/>
      <c r="CX67" s="927"/>
      <c r="CY67" s="927"/>
      <c r="CZ67" s="927"/>
      <c r="DA67" s="928"/>
      <c r="DB67" s="926"/>
      <c r="DC67" s="927"/>
      <c r="DD67" s="927"/>
      <c r="DE67" s="927"/>
      <c r="DF67" s="928"/>
      <c r="DG67" s="926"/>
      <c r="DH67" s="927"/>
      <c r="DI67" s="927"/>
      <c r="DJ67" s="927"/>
      <c r="DK67" s="928"/>
      <c r="DL67" s="926"/>
      <c r="DM67" s="927"/>
      <c r="DN67" s="927"/>
      <c r="DO67" s="927"/>
      <c r="DP67" s="928"/>
      <c r="DQ67" s="926"/>
      <c r="DR67" s="927"/>
      <c r="DS67" s="927"/>
      <c r="DT67" s="927"/>
      <c r="DU67" s="928"/>
      <c r="DV67" s="920"/>
      <c r="DW67" s="921"/>
      <c r="DX67" s="921"/>
      <c r="DY67" s="921"/>
      <c r="DZ67" s="922"/>
      <c r="EA67" s="226"/>
    </row>
    <row r="68" spans="1:131" s="227" customFormat="1" ht="26.25" customHeight="1" thickTop="1">
      <c r="A68" s="238">
        <v>1</v>
      </c>
      <c r="B68" s="780" t="s">
        <v>565</v>
      </c>
      <c r="C68" s="781"/>
      <c r="D68" s="781"/>
      <c r="E68" s="781"/>
      <c r="F68" s="781"/>
      <c r="G68" s="781"/>
      <c r="H68" s="781"/>
      <c r="I68" s="781"/>
      <c r="J68" s="781"/>
      <c r="K68" s="781"/>
      <c r="L68" s="781"/>
      <c r="M68" s="781"/>
      <c r="N68" s="781"/>
      <c r="O68" s="781"/>
      <c r="P68" s="782"/>
      <c r="Q68" s="929">
        <v>61396</v>
      </c>
      <c r="R68" s="930"/>
      <c r="S68" s="930"/>
      <c r="T68" s="930"/>
      <c r="U68" s="930"/>
      <c r="V68" s="930">
        <v>51423</v>
      </c>
      <c r="W68" s="930"/>
      <c r="X68" s="930"/>
      <c r="Y68" s="930"/>
      <c r="Z68" s="930"/>
      <c r="AA68" s="930">
        <v>9973</v>
      </c>
      <c r="AB68" s="930"/>
      <c r="AC68" s="930"/>
      <c r="AD68" s="930"/>
      <c r="AE68" s="930"/>
      <c r="AF68" s="930">
        <v>9973</v>
      </c>
      <c r="AG68" s="930"/>
      <c r="AH68" s="930"/>
      <c r="AI68" s="930"/>
      <c r="AJ68" s="930"/>
      <c r="AK68" s="930" t="s">
        <v>509</v>
      </c>
      <c r="AL68" s="930"/>
      <c r="AM68" s="930"/>
      <c r="AN68" s="930"/>
      <c r="AO68" s="930"/>
      <c r="AP68" s="930" t="s">
        <v>509</v>
      </c>
      <c r="AQ68" s="930"/>
      <c r="AR68" s="930"/>
      <c r="AS68" s="930"/>
      <c r="AT68" s="930"/>
      <c r="AU68" s="930" t="s">
        <v>509</v>
      </c>
      <c r="AV68" s="930"/>
      <c r="AW68" s="930"/>
      <c r="AX68" s="930"/>
      <c r="AY68" s="930"/>
      <c r="AZ68" s="940"/>
      <c r="BA68" s="940"/>
      <c r="BB68" s="940"/>
      <c r="BC68" s="940"/>
      <c r="BD68" s="941"/>
      <c r="BE68" s="245"/>
      <c r="BF68" s="245"/>
      <c r="BG68" s="245"/>
      <c r="BH68" s="245"/>
      <c r="BI68" s="245"/>
      <c r="BJ68" s="245"/>
      <c r="BK68" s="245"/>
      <c r="BL68" s="245"/>
      <c r="BM68" s="245"/>
      <c r="BN68" s="245"/>
      <c r="BO68" s="245"/>
      <c r="BP68" s="245"/>
      <c r="BQ68" s="242">
        <v>62</v>
      </c>
      <c r="BR68" s="247"/>
      <c r="BS68" s="923"/>
      <c r="BT68" s="924"/>
      <c r="BU68" s="924"/>
      <c r="BV68" s="924"/>
      <c r="BW68" s="924"/>
      <c r="BX68" s="924"/>
      <c r="BY68" s="924"/>
      <c r="BZ68" s="924"/>
      <c r="CA68" s="924"/>
      <c r="CB68" s="924"/>
      <c r="CC68" s="924"/>
      <c r="CD68" s="924"/>
      <c r="CE68" s="924"/>
      <c r="CF68" s="924"/>
      <c r="CG68" s="925"/>
      <c r="CH68" s="926"/>
      <c r="CI68" s="927"/>
      <c r="CJ68" s="927"/>
      <c r="CK68" s="927"/>
      <c r="CL68" s="928"/>
      <c r="CM68" s="926"/>
      <c r="CN68" s="927"/>
      <c r="CO68" s="927"/>
      <c r="CP68" s="927"/>
      <c r="CQ68" s="928"/>
      <c r="CR68" s="926"/>
      <c r="CS68" s="927"/>
      <c r="CT68" s="927"/>
      <c r="CU68" s="927"/>
      <c r="CV68" s="928"/>
      <c r="CW68" s="926"/>
      <c r="CX68" s="927"/>
      <c r="CY68" s="927"/>
      <c r="CZ68" s="927"/>
      <c r="DA68" s="928"/>
      <c r="DB68" s="926"/>
      <c r="DC68" s="927"/>
      <c r="DD68" s="927"/>
      <c r="DE68" s="927"/>
      <c r="DF68" s="928"/>
      <c r="DG68" s="926"/>
      <c r="DH68" s="927"/>
      <c r="DI68" s="927"/>
      <c r="DJ68" s="927"/>
      <c r="DK68" s="928"/>
      <c r="DL68" s="926"/>
      <c r="DM68" s="927"/>
      <c r="DN68" s="927"/>
      <c r="DO68" s="927"/>
      <c r="DP68" s="928"/>
      <c r="DQ68" s="926"/>
      <c r="DR68" s="927"/>
      <c r="DS68" s="927"/>
      <c r="DT68" s="927"/>
      <c r="DU68" s="928"/>
      <c r="DV68" s="920"/>
      <c r="DW68" s="921"/>
      <c r="DX68" s="921"/>
      <c r="DY68" s="921"/>
      <c r="DZ68" s="922"/>
      <c r="EA68" s="226"/>
    </row>
    <row r="69" spans="1:131" s="227" customFormat="1" ht="26.25" customHeight="1">
      <c r="A69" s="241">
        <v>2</v>
      </c>
      <c r="B69" s="783" t="s">
        <v>567</v>
      </c>
      <c r="C69" s="784"/>
      <c r="D69" s="784"/>
      <c r="E69" s="784"/>
      <c r="F69" s="784"/>
      <c r="G69" s="784"/>
      <c r="H69" s="784"/>
      <c r="I69" s="784"/>
      <c r="J69" s="784"/>
      <c r="K69" s="784"/>
      <c r="L69" s="784"/>
      <c r="M69" s="784"/>
      <c r="N69" s="784"/>
      <c r="O69" s="784"/>
      <c r="P69" s="785"/>
      <c r="Q69" s="942">
        <v>197</v>
      </c>
      <c r="R69" s="937"/>
      <c r="S69" s="937"/>
      <c r="T69" s="937"/>
      <c r="U69" s="899"/>
      <c r="V69" s="936">
        <v>168</v>
      </c>
      <c r="W69" s="937"/>
      <c r="X69" s="937"/>
      <c r="Y69" s="937"/>
      <c r="Z69" s="899"/>
      <c r="AA69" s="936">
        <v>29</v>
      </c>
      <c r="AB69" s="937"/>
      <c r="AC69" s="937"/>
      <c r="AD69" s="937"/>
      <c r="AE69" s="899"/>
      <c r="AF69" s="936">
        <v>29</v>
      </c>
      <c r="AG69" s="937"/>
      <c r="AH69" s="937"/>
      <c r="AI69" s="937"/>
      <c r="AJ69" s="899"/>
      <c r="AK69" s="936" t="s">
        <v>509</v>
      </c>
      <c r="AL69" s="937"/>
      <c r="AM69" s="937"/>
      <c r="AN69" s="937"/>
      <c r="AO69" s="899"/>
      <c r="AP69" s="936" t="s">
        <v>509</v>
      </c>
      <c r="AQ69" s="937"/>
      <c r="AR69" s="937"/>
      <c r="AS69" s="937"/>
      <c r="AT69" s="899"/>
      <c r="AU69" s="936" t="s">
        <v>509</v>
      </c>
      <c r="AV69" s="937"/>
      <c r="AW69" s="937"/>
      <c r="AX69" s="937"/>
      <c r="AY69" s="899"/>
      <c r="AZ69" s="938"/>
      <c r="BA69" s="938"/>
      <c r="BB69" s="938"/>
      <c r="BC69" s="938"/>
      <c r="BD69" s="939"/>
      <c r="BE69" s="245"/>
      <c r="BF69" s="245"/>
      <c r="BG69" s="245"/>
      <c r="BH69" s="245"/>
      <c r="BI69" s="245"/>
      <c r="BJ69" s="245"/>
      <c r="BK69" s="245"/>
      <c r="BL69" s="245"/>
      <c r="BM69" s="245"/>
      <c r="BN69" s="245"/>
      <c r="BO69" s="245"/>
      <c r="BP69" s="245"/>
      <c r="BQ69" s="242">
        <v>63</v>
      </c>
      <c r="BR69" s="247"/>
      <c r="BS69" s="923"/>
      <c r="BT69" s="924"/>
      <c r="BU69" s="924"/>
      <c r="BV69" s="924"/>
      <c r="BW69" s="924"/>
      <c r="BX69" s="924"/>
      <c r="BY69" s="924"/>
      <c r="BZ69" s="924"/>
      <c r="CA69" s="924"/>
      <c r="CB69" s="924"/>
      <c r="CC69" s="924"/>
      <c r="CD69" s="924"/>
      <c r="CE69" s="924"/>
      <c r="CF69" s="924"/>
      <c r="CG69" s="925"/>
      <c r="CH69" s="926"/>
      <c r="CI69" s="927"/>
      <c r="CJ69" s="927"/>
      <c r="CK69" s="927"/>
      <c r="CL69" s="928"/>
      <c r="CM69" s="926"/>
      <c r="CN69" s="927"/>
      <c r="CO69" s="927"/>
      <c r="CP69" s="927"/>
      <c r="CQ69" s="928"/>
      <c r="CR69" s="926"/>
      <c r="CS69" s="927"/>
      <c r="CT69" s="927"/>
      <c r="CU69" s="927"/>
      <c r="CV69" s="928"/>
      <c r="CW69" s="926"/>
      <c r="CX69" s="927"/>
      <c r="CY69" s="927"/>
      <c r="CZ69" s="927"/>
      <c r="DA69" s="928"/>
      <c r="DB69" s="926"/>
      <c r="DC69" s="927"/>
      <c r="DD69" s="927"/>
      <c r="DE69" s="927"/>
      <c r="DF69" s="928"/>
      <c r="DG69" s="926"/>
      <c r="DH69" s="927"/>
      <c r="DI69" s="927"/>
      <c r="DJ69" s="927"/>
      <c r="DK69" s="928"/>
      <c r="DL69" s="926"/>
      <c r="DM69" s="927"/>
      <c r="DN69" s="927"/>
      <c r="DO69" s="927"/>
      <c r="DP69" s="928"/>
      <c r="DQ69" s="926"/>
      <c r="DR69" s="927"/>
      <c r="DS69" s="927"/>
      <c r="DT69" s="927"/>
      <c r="DU69" s="928"/>
      <c r="DV69" s="920"/>
      <c r="DW69" s="921"/>
      <c r="DX69" s="921"/>
      <c r="DY69" s="921"/>
      <c r="DZ69" s="922"/>
      <c r="EA69" s="226"/>
    </row>
    <row r="70" spans="1:131" s="227" customFormat="1" ht="26.25" customHeight="1">
      <c r="A70" s="241">
        <v>3</v>
      </c>
      <c r="B70" s="783" t="s">
        <v>568</v>
      </c>
      <c r="C70" s="784"/>
      <c r="D70" s="784"/>
      <c r="E70" s="784"/>
      <c r="F70" s="784"/>
      <c r="G70" s="784"/>
      <c r="H70" s="784"/>
      <c r="I70" s="784"/>
      <c r="J70" s="784"/>
      <c r="K70" s="784"/>
      <c r="L70" s="784"/>
      <c r="M70" s="784"/>
      <c r="N70" s="784"/>
      <c r="O70" s="784"/>
      <c r="P70" s="785"/>
      <c r="Q70" s="942">
        <v>1132716</v>
      </c>
      <c r="R70" s="937"/>
      <c r="S70" s="937"/>
      <c r="T70" s="937"/>
      <c r="U70" s="899"/>
      <c r="V70" s="936">
        <v>1106468</v>
      </c>
      <c r="W70" s="937"/>
      <c r="X70" s="937"/>
      <c r="Y70" s="937"/>
      <c r="Z70" s="899"/>
      <c r="AA70" s="936">
        <v>26248</v>
      </c>
      <c r="AB70" s="937"/>
      <c r="AC70" s="937"/>
      <c r="AD70" s="937"/>
      <c r="AE70" s="899"/>
      <c r="AF70" s="936">
        <v>26248</v>
      </c>
      <c r="AG70" s="937"/>
      <c r="AH70" s="937"/>
      <c r="AI70" s="937"/>
      <c r="AJ70" s="899"/>
      <c r="AK70" s="936">
        <v>8638</v>
      </c>
      <c r="AL70" s="937"/>
      <c r="AM70" s="937"/>
      <c r="AN70" s="937"/>
      <c r="AO70" s="899"/>
      <c r="AP70" s="936" t="s">
        <v>509</v>
      </c>
      <c r="AQ70" s="937"/>
      <c r="AR70" s="937"/>
      <c r="AS70" s="937"/>
      <c r="AT70" s="899"/>
      <c r="AU70" s="936" t="s">
        <v>509</v>
      </c>
      <c r="AV70" s="937"/>
      <c r="AW70" s="937"/>
      <c r="AX70" s="937"/>
      <c r="AY70" s="899"/>
      <c r="AZ70" s="938"/>
      <c r="BA70" s="938"/>
      <c r="BB70" s="938"/>
      <c r="BC70" s="938"/>
      <c r="BD70" s="939"/>
      <c r="BE70" s="245"/>
      <c r="BF70" s="245"/>
      <c r="BG70" s="245"/>
      <c r="BH70" s="245"/>
      <c r="BI70" s="245"/>
      <c r="BJ70" s="245"/>
      <c r="BK70" s="245"/>
      <c r="BL70" s="245"/>
      <c r="BM70" s="245"/>
      <c r="BN70" s="245"/>
      <c r="BO70" s="245"/>
      <c r="BP70" s="245"/>
      <c r="BQ70" s="242">
        <v>64</v>
      </c>
      <c r="BR70" s="247"/>
      <c r="BS70" s="923"/>
      <c r="BT70" s="924"/>
      <c r="BU70" s="924"/>
      <c r="BV70" s="924"/>
      <c r="BW70" s="924"/>
      <c r="BX70" s="924"/>
      <c r="BY70" s="924"/>
      <c r="BZ70" s="924"/>
      <c r="CA70" s="924"/>
      <c r="CB70" s="924"/>
      <c r="CC70" s="924"/>
      <c r="CD70" s="924"/>
      <c r="CE70" s="924"/>
      <c r="CF70" s="924"/>
      <c r="CG70" s="925"/>
      <c r="CH70" s="926"/>
      <c r="CI70" s="927"/>
      <c r="CJ70" s="927"/>
      <c r="CK70" s="927"/>
      <c r="CL70" s="928"/>
      <c r="CM70" s="926"/>
      <c r="CN70" s="927"/>
      <c r="CO70" s="927"/>
      <c r="CP70" s="927"/>
      <c r="CQ70" s="928"/>
      <c r="CR70" s="926"/>
      <c r="CS70" s="927"/>
      <c r="CT70" s="927"/>
      <c r="CU70" s="927"/>
      <c r="CV70" s="928"/>
      <c r="CW70" s="926"/>
      <c r="CX70" s="927"/>
      <c r="CY70" s="927"/>
      <c r="CZ70" s="927"/>
      <c r="DA70" s="928"/>
      <c r="DB70" s="926"/>
      <c r="DC70" s="927"/>
      <c r="DD70" s="927"/>
      <c r="DE70" s="927"/>
      <c r="DF70" s="928"/>
      <c r="DG70" s="926"/>
      <c r="DH70" s="927"/>
      <c r="DI70" s="927"/>
      <c r="DJ70" s="927"/>
      <c r="DK70" s="928"/>
      <c r="DL70" s="926"/>
      <c r="DM70" s="927"/>
      <c r="DN70" s="927"/>
      <c r="DO70" s="927"/>
      <c r="DP70" s="928"/>
      <c r="DQ70" s="926"/>
      <c r="DR70" s="927"/>
      <c r="DS70" s="927"/>
      <c r="DT70" s="927"/>
      <c r="DU70" s="928"/>
      <c r="DV70" s="920"/>
      <c r="DW70" s="921"/>
      <c r="DX70" s="921"/>
      <c r="DY70" s="921"/>
      <c r="DZ70" s="922"/>
      <c r="EA70" s="226"/>
    </row>
    <row r="71" spans="1:131" s="227" customFormat="1" ht="26.25" customHeight="1">
      <c r="A71" s="241">
        <v>4</v>
      </c>
      <c r="B71" s="783" t="s">
        <v>569</v>
      </c>
      <c r="C71" s="784"/>
      <c r="D71" s="784"/>
      <c r="E71" s="784"/>
      <c r="F71" s="784"/>
      <c r="G71" s="784"/>
      <c r="H71" s="784"/>
      <c r="I71" s="784"/>
      <c r="J71" s="784"/>
      <c r="K71" s="784"/>
      <c r="L71" s="784"/>
      <c r="M71" s="784"/>
      <c r="N71" s="784"/>
      <c r="O71" s="784"/>
      <c r="P71" s="785"/>
      <c r="Q71" s="942">
        <v>41771</v>
      </c>
      <c r="R71" s="937"/>
      <c r="S71" s="937"/>
      <c r="T71" s="937"/>
      <c r="U71" s="899"/>
      <c r="V71" s="936">
        <v>34833</v>
      </c>
      <c r="W71" s="937"/>
      <c r="X71" s="937"/>
      <c r="Y71" s="937"/>
      <c r="Z71" s="899"/>
      <c r="AA71" s="936">
        <v>6938</v>
      </c>
      <c r="AB71" s="937"/>
      <c r="AC71" s="937"/>
      <c r="AD71" s="937"/>
      <c r="AE71" s="899"/>
      <c r="AF71" s="936">
        <v>18441</v>
      </c>
      <c r="AG71" s="937"/>
      <c r="AH71" s="937"/>
      <c r="AI71" s="937"/>
      <c r="AJ71" s="899"/>
      <c r="AK71" s="936" t="s">
        <v>509</v>
      </c>
      <c r="AL71" s="937"/>
      <c r="AM71" s="937"/>
      <c r="AN71" s="937"/>
      <c r="AO71" s="899"/>
      <c r="AP71" s="936">
        <v>130769</v>
      </c>
      <c r="AQ71" s="937"/>
      <c r="AR71" s="937"/>
      <c r="AS71" s="937"/>
      <c r="AT71" s="899"/>
      <c r="AU71" s="936" t="s">
        <v>509</v>
      </c>
      <c r="AV71" s="937"/>
      <c r="AW71" s="937"/>
      <c r="AX71" s="937"/>
      <c r="AY71" s="899"/>
      <c r="AZ71" s="938"/>
      <c r="BA71" s="938"/>
      <c r="BB71" s="938"/>
      <c r="BC71" s="938"/>
      <c r="BD71" s="939"/>
      <c r="BE71" s="245"/>
      <c r="BF71" s="245"/>
      <c r="BG71" s="245"/>
      <c r="BH71" s="245"/>
      <c r="BI71" s="245"/>
      <c r="BJ71" s="245"/>
      <c r="BK71" s="245"/>
      <c r="BL71" s="245"/>
      <c r="BM71" s="245"/>
      <c r="BN71" s="245"/>
      <c r="BO71" s="245"/>
      <c r="BP71" s="245"/>
      <c r="BQ71" s="242">
        <v>65</v>
      </c>
      <c r="BR71" s="247"/>
      <c r="BS71" s="923"/>
      <c r="BT71" s="924"/>
      <c r="BU71" s="924"/>
      <c r="BV71" s="924"/>
      <c r="BW71" s="924"/>
      <c r="BX71" s="924"/>
      <c r="BY71" s="924"/>
      <c r="BZ71" s="924"/>
      <c r="CA71" s="924"/>
      <c r="CB71" s="924"/>
      <c r="CC71" s="924"/>
      <c r="CD71" s="924"/>
      <c r="CE71" s="924"/>
      <c r="CF71" s="924"/>
      <c r="CG71" s="925"/>
      <c r="CH71" s="926"/>
      <c r="CI71" s="927"/>
      <c r="CJ71" s="927"/>
      <c r="CK71" s="927"/>
      <c r="CL71" s="928"/>
      <c r="CM71" s="926"/>
      <c r="CN71" s="927"/>
      <c r="CO71" s="927"/>
      <c r="CP71" s="927"/>
      <c r="CQ71" s="928"/>
      <c r="CR71" s="926"/>
      <c r="CS71" s="927"/>
      <c r="CT71" s="927"/>
      <c r="CU71" s="927"/>
      <c r="CV71" s="928"/>
      <c r="CW71" s="926"/>
      <c r="CX71" s="927"/>
      <c r="CY71" s="927"/>
      <c r="CZ71" s="927"/>
      <c r="DA71" s="928"/>
      <c r="DB71" s="926"/>
      <c r="DC71" s="927"/>
      <c r="DD71" s="927"/>
      <c r="DE71" s="927"/>
      <c r="DF71" s="928"/>
      <c r="DG71" s="926"/>
      <c r="DH71" s="927"/>
      <c r="DI71" s="927"/>
      <c r="DJ71" s="927"/>
      <c r="DK71" s="928"/>
      <c r="DL71" s="926"/>
      <c r="DM71" s="927"/>
      <c r="DN71" s="927"/>
      <c r="DO71" s="927"/>
      <c r="DP71" s="928"/>
      <c r="DQ71" s="926"/>
      <c r="DR71" s="927"/>
      <c r="DS71" s="927"/>
      <c r="DT71" s="927"/>
      <c r="DU71" s="928"/>
      <c r="DV71" s="920"/>
      <c r="DW71" s="921"/>
      <c r="DX71" s="921"/>
      <c r="DY71" s="921"/>
      <c r="DZ71" s="922"/>
      <c r="EA71" s="226"/>
    </row>
    <row r="72" spans="1:131" s="227" customFormat="1" ht="26.25" customHeight="1">
      <c r="A72" s="241">
        <v>5</v>
      </c>
      <c r="B72" s="783" t="s">
        <v>570</v>
      </c>
      <c r="C72" s="784"/>
      <c r="D72" s="784"/>
      <c r="E72" s="784"/>
      <c r="F72" s="784"/>
      <c r="G72" s="784"/>
      <c r="H72" s="784"/>
      <c r="I72" s="784"/>
      <c r="J72" s="784"/>
      <c r="K72" s="784"/>
      <c r="L72" s="784"/>
      <c r="M72" s="784"/>
      <c r="N72" s="784"/>
      <c r="O72" s="784"/>
      <c r="P72" s="785"/>
      <c r="Q72" s="942">
        <v>7819</v>
      </c>
      <c r="R72" s="937"/>
      <c r="S72" s="937"/>
      <c r="T72" s="937"/>
      <c r="U72" s="899"/>
      <c r="V72" s="936">
        <v>5819</v>
      </c>
      <c r="W72" s="937"/>
      <c r="X72" s="937"/>
      <c r="Y72" s="937"/>
      <c r="Z72" s="899"/>
      <c r="AA72" s="936">
        <v>1999</v>
      </c>
      <c r="AB72" s="937"/>
      <c r="AC72" s="937"/>
      <c r="AD72" s="937"/>
      <c r="AE72" s="899"/>
      <c r="AF72" s="936">
        <v>18181</v>
      </c>
      <c r="AG72" s="937"/>
      <c r="AH72" s="937"/>
      <c r="AI72" s="937"/>
      <c r="AJ72" s="899"/>
      <c r="AK72" s="936" t="s">
        <v>509</v>
      </c>
      <c r="AL72" s="937"/>
      <c r="AM72" s="937"/>
      <c r="AN72" s="937"/>
      <c r="AO72" s="899"/>
      <c r="AP72" s="936">
        <v>16138</v>
      </c>
      <c r="AQ72" s="937"/>
      <c r="AR72" s="937"/>
      <c r="AS72" s="937"/>
      <c r="AT72" s="899"/>
      <c r="AU72" s="936" t="s">
        <v>509</v>
      </c>
      <c r="AV72" s="937"/>
      <c r="AW72" s="937"/>
      <c r="AX72" s="937"/>
      <c r="AY72" s="899"/>
      <c r="AZ72" s="938"/>
      <c r="BA72" s="938"/>
      <c r="BB72" s="938"/>
      <c r="BC72" s="938"/>
      <c r="BD72" s="939"/>
      <c r="BE72" s="245"/>
      <c r="BF72" s="245"/>
      <c r="BG72" s="245"/>
      <c r="BH72" s="245"/>
      <c r="BI72" s="245"/>
      <c r="BJ72" s="245"/>
      <c r="BK72" s="245"/>
      <c r="BL72" s="245"/>
      <c r="BM72" s="245"/>
      <c r="BN72" s="245"/>
      <c r="BO72" s="245"/>
      <c r="BP72" s="245"/>
      <c r="BQ72" s="242">
        <v>66</v>
      </c>
      <c r="BR72" s="247"/>
      <c r="BS72" s="923"/>
      <c r="BT72" s="924"/>
      <c r="BU72" s="924"/>
      <c r="BV72" s="924"/>
      <c r="BW72" s="924"/>
      <c r="BX72" s="924"/>
      <c r="BY72" s="924"/>
      <c r="BZ72" s="924"/>
      <c r="CA72" s="924"/>
      <c r="CB72" s="924"/>
      <c r="CC72" s="924"/>
      <c r="CD72" s="924"/>
      <c r="CE72" s="924"/>
      <c r="CF72" s="924"/>
      <c r="CG72" s="925"/>
      <c r="CH72" s="926"/>
      <c r="CI72" s="927"/>
      <c r="CJ72" s="927"/>
      <c r="CK72" s="927"/>
      <c r="CL72" s="928"/>
      <c r="CM72" s="926"/>
      <c r="CN72" s="927"/>
      <c r="CO72" s="927"/>
      <c r="CP72" s="927"/>
      <c r="CQ72" s="928"/>
      <c r="CR72" s="926"/>
      <c r="CS72" s="927"/>
      <c r="CT72" s="927"/>
      <c r="CU72" s="927"/>
      <c r="CV72" s="928"/>
      <c r="CW72" s="926"/>
      <c r="CX72" s="927"/>
      <c r="CY72" s="927"/>
      <c r="CZ72" s="927"/>
      <c r="DA72" s="928"/>
      <c r="DB72" s="926"/>
      <c r="DC72" s="927"/>
      <c r="DD72" s="927"/>
      <c r="DE72" s="927"/>
      <c r="DF72" s="928"/>
      <c r="DG72" s="926"/>
      <c r="DH72" s="927"/>
      <c r="DI72" s="927"/>
      <c r="DJ72" s="927"/>
      <c r="DK72" s="928"/>
      <c r="DL72" s="926"/>
      <c r="DM72" s="927"/>
      <c r="DN72" s="927"/>
      <c r="DO72" s="927"/>
      <c r="DP72" s="928"/>
      <c r="DQ72" s="926"/>
      <c r="DR72" s="927"/>
      <c r="DS72" s="927"/>
      <c r="DT72" s="927"/>
      <c r="DU72" s="928"/>
      <c r="DV72" s="920"/>
      <c r="DW72" s="921"/>
      <c r="DX72" s="921"/>
      <c r="DY72" s="921"/>
      <c r="DZ72" s="922"/>
      <c r="EA72" s="226"/>
    </row>
    <row r="73" spans="1:131" s="227" customFormat="1" ht="26.25" customHeight="1">
      <c r="A73" s="241">
        <v>6</v>
      </c>
      <c r="B73" s="783" t="s">
        <v>566</v>
      </c>
      <c r="C73" s="784"/>
      <c r="D73" s="784"/>
      <c r="E73" s="784"/>
      <c r="F73" s="784"/>
      <c r="G73" s="784"/>
      <c r="H73" s="784"/>
      <c r="I73" s="784"/>
      <c r="J73" s="784"/>
      <c r="K73" s="784"/>
      <c r="L73" s="784"/>
      <c r="M73" s="784"/>
      <c r="N73" s="784"/>
      <c r="O73" s="784"/>
      <c r="P73" s="785"/>
      <c r="Q73" s="942">
        <v>2135</v>
      </c>
      <c r="R73" s="937"/>
      <c r="S73" s="937"/>
      <c r="T73" s="937"/>
      <c r="U73" s="899"/>
      <c r="V73" s="936">
        <v>2074</v>
      </c>
      <c r="W73" s="937"/>
      <c r="X73" s="937"/>
      <c r="Y73" s="937"/>
      <c r="Z73" s="899"/>
      <c r="AA73" s="936">
        <v>61</v>
      </c>
      <c r="AB73" s="937"/>
      <c r="AC73" s="937"/>
      <c r="AD73" s="937"/>
      <c r="AE73" s="899"/>
      <c r="AF73" s="936">
        <v>61</v>
      </c>
      <c r="AG73" s="937"/>
      <c r="AH73" s="937"/>
      <c r="AI73" s="937"/>
      <c r="AJ73" s="899"/>
      <c r="AK73" s="936">
        <v>56</v>
      </c>
      <c r="AL73" s="937"/>
      <c r="AM73" s="937"/>
      <c r="AN73" s="937"/>
      <c r="AO73" s="899"/>
      <c r="AP73" s="936" t="s">
        <v>509</v>
      </c>
      <c r="AQ73" s="937"/>
      <c r="AR73" s="937"/>
      <c r="AS73" s="937"/>
      <c r="AT73" s="899"/>
      <c r="AU73" s="936" t="s">
        <v>509</v>
      </c>
      <c r="AV73" s="937"/>
      <c r="AW73" s="937"/>
      <c r="AX73" s="937"/>
      <c r="AY73" s="899"/>
      <c r="AZ73" s="938"/>
      <c r="BA73" s="938"/>
      <c r="BB73" s="938"/>
      <c r="BC73" s="938"/>
      <c r="BD73" s="939"/>
      <c r="BE73" s="245"/>
      <c r="BF73" s="245"/>
      <c r="BG73" s="245"/>
      <c r="BH73" s="245"/>
      <c r="BI73" s="245"/>
      <c r="BJ73" s="245"/>
      <c r="BK73" s="245"/>
      <c r="BL73" s="245"/>
      <c r="BM73" s="245"/>
      <c r="BN73" s="245"/>
      <c r="BO73" s="245"/>
      <c r="BP73" s="245"/>
      <c r="BQ73" s="242">
        <v>67</v>
      </c>
      <c r="BR73" s="247"/>
      <c r="BS73" s="923"/>
      <c r="BT73" s="924"/>
      <c r="BU73" s="924"/>
      <c r="BV73" s="924"/>
      <c r="BW73" s="924"/>
      <c r="BX73" s="924"/>
      <c r="BY73" s="924"/>
      <c r="BZ73" s="924"/>
      <c r="CA73" s="924"/>
      <c r="CB73" s="924"/>
      <c r="CC73" s="924"/>
      <c r="CD73" s="924"/>
      <c r="CE73" s="924"/>
      <c r="CF73" s="924"/>
      <c r="CG73" s="925"/>
      <c r="CH73" s="926"/>
      <c r="CI73" s="927"/>
      <c r="CJ73" s="927"/>
      <c r="CK73" s="927"/>
      <c r="CL73" s="928"/>
      <c r="CM73" s="926"/>
      <c r="CN73" s="927"/>
      <c r="CO73" s="927"/>
      <c r="CP73" s="927"/>
      <c r="CQ73" s="928"/>
      <c r="CR73" s="926"/>
      <c r="CS73" s="927"/>
      <c r="CT73" s="927"/>
      <c r="CU73" s="927"/>
      <c r="CV73" s="928"/>
      <c r="CW73" s="926"/>
      <c r="CX73" s="927"/>
      <c r="CY73" s="927"/>
      <c r="CZ73" s="927"/>
      <c r="DA73" s="928"/>
      <c r="DB73" s="926"/>
      <c r="DC73" s="927"/>
      <c r="DD73" s="927"/>
      <c r="DE73" s="927"/>
      <c r="DF73" s="928"/>
      <c r="DG73" s="926"/>
      <c r="DH73" s="927"/>
      <c r="DI73" s="927"/>
      <c r="DJ73" s="927"/>
      <c r="DK73" s="928"/>
      <c r="DL73" s="926"/>
      <c r="DM73" s="927"/>
      <c r="DN73" s="927"/>
      <c r="DO73" s="927"/>
      <c r="DP73" s="928"/>
      <c r="DQ73" s="926"/>
      <c r="DR73" s="927"/>
      <c r="DS73" s="927"/>
      <c r="DT73" s="927"/>
      <c r="DU73" s="928"/>
      <c r="DV73" s="920"/>
      <c r="DW73" s="921"/>
      <c r="DX73" s="921"/>
      <c r="DY73" s="921"/>
      <c r="DZ73" s="922"/>
      <c r="EA73" s="226"/>
    </row>
    <row r="74" spans="1:131" s="227" customFormat="1" ht="26.25" customHeight="1">
      <c r="A74" s="241">
        <v>7</v>
      </c>
      <c r="B74" s="783"/>
      <c r="C74" s="784"/>
      <c r="D74" s="784"/>
      <c r="E74" s="784"/>
      <c r="F74" s="784"/>
      <c r="G74" s="784"/>
      <c r="H74" s="784"/>
      <c r="I74" s="784"/>
      <c r="J74" s="784"/>
      <c r="K74" s="784"/>
      <c r="L74" s="784"/>
      <c r="M74" s="784"/>
      <c r="N74" s="784"/>
      <c r="O74" s="784"/>
      <c r="P74" s="785"/>
      <c r="Q74" s="942"/>
      <c r="R74" s="937"/>
      <c r="S74" s="937"/>
      <c r="T74" s="937"/>
      <c r="U74" s="899"/>
      <c r="V74" s="936"/>
      <c r="W74" s="937"/>
      <c r="X74" s="937"/>
      <c r="Y74" s="937"/>
      <c r="Z74" s="899"/>
      <c r="AA74" s="936"/>
      <c r="AB74" s="937"/>
      <c r="AC74" s="937"/>
      <c r="AD74" s="937"/>
      <c r="AE74" s="899"/>
      <c r="AF74" s="936"/>
      <c r="AG74" s="937"/>
      <c r="AH74" s="937"/>
      <c r="AI74" s="937"/>
      <c r="AJ74" s="899"/>
      <c r="AK74" s="936"/>
      <c r="AL74" s="937"/>
      <c r="AM74" s="937"/>
      <c r="AN74" s="937"/>
      <c r="AO74" s="899"/>
      <c r="AP74" s="936"/>
      <c r="AQ74" s="937"/>
      <c r="AR74" s="937"/>
      <c r="AS74" s="937"/>
      <c r="AT74" s="899"/>
      <c r="AU74" s="936"/>
      <c r="AV74" s="937"/>
      <c r="AW74" s="937"/>
      <c r="AX74" s="937"/>
      <c r="AY74" s="899"/>
      <c r="AZ74" s="938"/>
      <c r="BA74" s="938"/>
      <c r="BB74" s="938"/>
      <c r="BC74" s="938"/>
      <c r="BD74" s="939"/>
      <c r="BE74" s="245"/>
      <c r="BF74" s="245"/>
      <c r="BG74" s="245"/>
      <c r="BH74" s="245"/>
      <c r="BI74" s="245"/>
      <c r="BJ74" s="245"/>
      <c r="BK74" s="245"/>
      <c r="BL74" s="245"/>
      <c r="BM74" s="245"/>
      <c r="BN74" s="245"/>
      <c r="BO74" s="245"/>
      <c r="BP74" s="245"/>
      <c r="BQ74" s="242">
        <v>68</v>
      </c>
      <c r="BR74" s="247"/>
      <c r="BS74" s="923"/>
      <c r="BT74" s="924"/>
      <c r="BU74" s="924"/>
      <c r="BV74" s="924"/>
      <c r="BW74" s="924"/>
      <c r="BX74" s="924"/>
      <c r="BY74" s="924"/>
      <c r="BZ74" s="924"/>
      <c r="CA74" s="924"/>
      <c r="CB74" s="924"/>
      <c r="CC74" s="924"/>
      <c r="CD74" s="924"/>
      <c r="CE74" s="924"/>
      <c r="CF74" s="924"/>
      <c r="CG74" s="925"/>
      <c r="CH74" s="926"/>
      <c r="CI74" s="927"/>
      <c r="CJ74" s="927"/>
      <c r="CK74" s="927"/>
      <c r="CL74" s="928"/>
      <c r="CM74" s="926"/>
      <c r="CN74" s="927"/>
      <c r="CO74" s="927"/>
      <c r="CP74" s="927"/>
      <c r="CQ74" s="928"/>
      <c r="CR74" s="926"/>
      <c r="CS74" s="927"/>
      <c r="CT74" s="927"/>
      <c r="CU74" s="927"/>
      <c r="CV74" s="928"/>
      <c r="CW74" s="926"/>
      <c r="CX74" s="927"/>
      <c r="CY74" s="927"/>
      <c r="CZ74" s="927"/>
      <c r="DA74" s="928"/>
      <c r="DB74" s="926"/>
      <c r="DC74" s="927"/>
      <c r="DD74" s="927"/>
      <c r="DE74" s="927"/>
      <c r="DF74" s="928"/>
      <c r="DG74" s="926"/>
      <c r="DH74" s="927"/>
      <c r="DI74" s="927"/>
      <c r="DJ74" s="927"/>
      <c r="DK74" s="928"/>
      <c r="DL74" s="926"/>
      <c r="DM74" s="927"/>
      <c r="DN74" s="927"/>
      <c r="DO74" s="927"/>
      <c r="DP74" s="928"/>
      <c r="DQ74" s="926"/>
      <c r="DR74" s="927"/>
      <c r="DS74" s="927"/>
      <c r="DT74" s="927"/>
      <c r="DU74" s="928"/>
      <c r="DV74" s="920"/>
      <c r="DW74" s="921"/>
      <c r="DX74" s="921"/>
      <c r="DY74" s="921"/>
      <c r="DZ74" s="922"/>
      <c r="EA74" s="226"/>
    </row>
    <row r="75" spans="1:131" s="227" customFormat="1" ht="26.25" customHeight="1">
      <c r="A75" s="241">
        <v>8</v>
      </c>
      <c r="B75" s="783"/>
      <c r="C75" s="784"/>
      <c r="D75" s="784"/>
      <c r="E75" s="784"/>
      <c r="F75" s="784"/>
      <c r="G75" s="784"/>
      <c r="H75" s="784"/>
      <c r="I75" s="784"/>
      <c r="J75" s="784"/>
      <c r="K75" s="784"/>
      <c r="L75" s="784"/>
      <c r="M75" s="784"/>
      <c r="N75" s="784"/>
      <c r="O75" s="784"/>
      <c r="P75" s="785"/>
      <c r="Q75" s="942"/>
      <c r="R75" s="937"/>
      <c r="S75" s="937"/>
      <c r="T75" s="937"/>
      <c r="U75" s="899"/>
      <c r="V75" s="936"/>
      <c r="W75" s="937"/>
      <c r="X75" s="937"/>
      <c r="Y75" s="937"/>
      <c r="Z75" s="899"/>
      <c r="AA75" s="936"/>
      <c r="AB75" s="937"/>
      <c r="AC75" s="937"/>
      <c r="AD75" s="937"/>
      <c r="AE75" s="899"/>
      <c r="AF75" s="936"/>
      <c r="AG75" s="937"/>
      <c r="AH75" s="937"/>
      <c r="AI75" s="937"/>
      <c r="AJ75" s="899"/>
      <c r="AK75" s="936"/>
      <c r="AL75" s="937"/>
      <c r="AM75" s="937"/>
      <c r="AN75" s="937"/>
      <c r="AO75" s="899"/>
      <c r="AP75" s="936"/>
      <c r="AQ75" s="937"/>
      <c r="AR75" s="937"/>
      <c r="AS75" s="937"/>
      <c r="AT75" s="899"/>
      <c r="AU75" s="936"/>
      <c r="AV75" s="937"/>
      <c r="AW75" s="937"/>
      <c r="AX75" s="937"/>
      <c r="AY75" s="899"/>
      <c r="AZ75" s="938"/>
      <c r="BA75" s="938"/>
      <c r="BB75" s="938"/>
      <c r="BC75" s="938"/>
      <c r="BD75" s="939"/>
      <c r="BE75" s="245"/>
      <c r="BF75" s="245"/>
      <c r="BG75" s="245"/>
      <c r="BH75" s="245"/>
      <c r="BI75" s="245"/>
      <c r="BJ75" s="245"/>
      <c r="BK75" s="245"/>
      <c r="BL75" s="245"/>
      <c r="BM75" s="245"/>
      <c r="BN75" s="245"/>
      <c r="BO75" s="245"/>
      <c r="BP75" s="245"/>
      <c r="BQ75" s="242">
        <v>69</v>
      </c>
      <c r="BR75" s="247"/>
      <c r="BS75" s="923"/>
      <c r="BT75" s="924"/>
      <c r="BU75" s="924"/>
      <c r="BV75" s="924"/>
      <c r="BW75" s="924"/>
      <c r="BX75" s="924"/>
      <c r="BY75" s="924"/>
      <c r="BZ75" s="924"/>
      <c r="CA75" s="924"/>
      <c r="CB75" s="924"/>
      <c r="CC75" s="924"/>
      <c r="CD75" s="924"/>
      <c r="CE75" s="924"/>
      <c r="CF75" s="924"/>
      <c r="CG75" s="925"/>
      <c r="CH75" s="926"/>
      <c r="CI75" s="927"/>
      <c r="CJ75" s="927"/>
      <c r="CK75" s="927"/>
      <c r="CL75" s="928"/>
      <c r="CM75" s="926"/>
      <c r="CN75" s="927"/>
      <c r="CO75" s="927"/>
      <c r="CP75" s="927"/>
      <c r="CQ75" s="928"/>
      <c r="CR75" s="926"/>
      <c r="CS75" s="927"/>
      <c r="CT75" s="927"/>
      <c r="CU75" s="927"/>
      <c r="CV75" s="928"/>
      <c r="CW75" s="926"/>
      <c r="CX75" s="927"/>
      <c r="CY75" s="927"/>
      <c r="CZ75" s="927"/>
      <c r="DA75" s="928"/>
      <c r="DB75" s="926"/>
      <c r="DC75" s="927"/>
      <c r="DD75" s="927"/>
      <c r="DE75" s="927"/>
      <c r="DF75" s="928"/>
      <c r="DG75" s="926"/>
      <c r="DH75" s="927"/>
      <c r="DI75" s="927"/>
      <c r="DJ75" s="927"/>
      <c r="DK75" s="928"/>
      <c r="DL75" s="926"/>
      <c r="DM75" s="927"/>
      <c r="DN75" s="927"/>
      <c r="DO75" s="927"/>
      <c r="DP75" s="928"/>
      <c r="DQ75" s="926"/>
      <c r="DR75" s="927"/>
      <c r="DS75" s="927"/>
      <c r="DT75" s="927"/>
      <c r="DU75" s="928"/>
      <c r="DV75" s="920"/>
      <c r="DW75" s="921"/>
      <c r="DX75" s="921"/>
      <c r="DY75" s="921"/>
      <c r="DZ75" s="922"/>
      <c r="EA75" s="226"/>
    </row>
    <row r="76" spans="1:131" s="227" customFormat="1" ht="26.25" customHeight="1">
      <c r="A76" s="241">
        <v>9</v>
      </c>
      <c r="B76" s="783"/>
      <c r="C76" s="784"/>
      <c r="D76" s="784"/>
      <c r="E76" s="784"/>
      <c r="F76" s="784"/>
      <c r="G76" s="784"/>
      <c r="H76" s="784"/>
      <c r="I76" s="784"/>
      <c r="J76" s="784"/>
      <c r="K76" s="784"/>
      <c r="L76" s="784"/>
      <c r="M76" s="784"/>
      <c r="N76" s="784"/>
      <c r="O76" s="784"/>
      <c r="P76" s="785"/>
      <c r="Q76" s="942"/>
      <c r="R76" s="937"/>
      <c r="S76" s="937"/>
      <c r="T76" s="937"/>
      <c r="U76" s="899"/>
      <c r="V76" s="936"/>
      <c r="W76" s="937"/>
      <c r="X76" s="937"/>
      <c r="Y76" s="937"/>
      <c r="Z76" s="899"/>
      <c r="AA76" s="936"/>
      <c r="AB76" s="937"/>
      <c r="AC76" s="937"/>
      <c r="AD76" s="937"/>
      <c r="AE76" s="899"/>
      <c r="AF76" s="936"/>
      <c r="AG76" s="937"/>
      <c r="AH76" s="937"/>
      <c r="AI76" s="937"/>
      <c r="AJ76" s="899"/>
      <c r="AK76" s="936"/>
      <c r="AL76" s="937"/>
      <c r="AM76" s="937"/>
      <c r="AN76" s="937"/>
      <c r="AO76" s="899"/>
      <c r="AP76" s="936"/>
      <c r="AQ76" s="937"/>
      <c r="AR76" s="937"/>
      <c r="AS76" s="937"/>
      <c r="AT76" s="899"/>
      <c r="AU76" s="936"/>
      <c r="AV76" s="937"/>
      <c r="AW76" s="937"/>
      <c r="AX76" s="937"/>
      <c r="AY76" s="899"/>
      <c r="AZ76" s="938"/>
      <c r="BA76" s="938"/>
      <c r="BB76" s="938"/>
      <c r="BC76" s="938"/>
      <c r="BD76" s="939"/>
      <c r="BE76" s="245"/>
      <c r="BF76" s="245"/>
      <c r="BG76" s="245"/>
      <c r="BH76" s="245"/>
      <c r="BI76" s="245"/>
      <c r="BJ76" s="245"/>
      <c r="BK76" s="245"/>
      <c r="BL76" s="245"/>
      <c r="BM76" s="245"/>
      <c r="BN76" s="245"/>
      <c r="BO76" s="245"/>
      <c r="BP76" s="245"/>
      <c r="BQ76" s="242">
        <v>70</v>
      </c>
      <c r="BR76" s="247"/>
      <c r="BS76" s="923"/>
      <c r="BT76" s="924"/>
      <c r="BU76" s="924"/>
      <c r="BV76" s="924"/>
      <c r="BW76" s="924"/>
      <c r="BX76" s="924"/>
      <c r="BY76" s="924"/>
      <c r="BZ76" s="924"/>
      <c r="CA76" s="924"/>
      <c r="CB76" s="924"/>
      <c r="CC76" s="924"/>
      <c r="CD76" s="924"/>
      <c r="CE76" s="924"/>
      <c r="CF76" s="924"/>
      <c r="CG76" s="925"/>
      <c r="CH76" s="926"/>
      <c r="CI76" s="927"/>
      <c r="CJ76" s="927"/>
      <c r="CK76" s="927"/>
      <c r="CL76" s="928"/>
      <c r="CM76" s="926"/>
      <c r="CN76" s="927"/>
      <c r="CO76" s="927"/>
      <c r="CP76" s="927"/>
      <c r="CQ76" s="928"/>
      <c r="CR76" s="926"/>
      <c r="CS76" s="927"/>
      <c r="CT76" s="927"/>
      <c r="CU76" s="927"/>
      <c r="CV76" s="928"/>
      <c r="CW76" s="926"/>
      <c r="CX76" s="927"/>
      <c r="CY76" s="927"/>
      <c r="CZ76" s="927"/>
      <c r="DA76" s="928"/>
      <c r="DB76" s="926"/>
      <c r="DC76" s="927"/>
      <c r="DD76" s="927"/>
      <c r="DE76" s="927"/>
      <c r="DF76" s="928"/>
      <c r="DG76" s="926"/>
      <c r="DH76" s="927"/>
      <c r="DI76" s="927"/>
      <c r="DJ76" s="927"/>
      <c r="DK76" s="928"/>
      <c r="DL76" s="926"/>
      <c r="DM76" s="927"/>
      <c r="DN76" s="927"/>
      <c r="DO76" s="927"/>
      <c r="DP76" s="928"/>
      <c r="DQ76" s="926"/>
      <c r="DR76" s="927"/>
      <c r="DS76" s="927"/>
      <c r="DT76" s="927"/>
      <c r="DU76" s="928"/>
      <c r="DV76" s="920"/>
      <c r="DW76" s="921"/>
      <c r="DX76" s="921"/>
      <c r="DY76" s="921"/>
      <c r="DZ76" s="922"/>
      <c r="EA76" s="226"/>
    </row>
    <row r="77" spans="1:131" s="227" customFormat="1" ht="26.25" customHeight="1">
      <c r="A77" s="241">
        <v>10</v>
      </c>
      <c r="B77" s="783"/>
      <c r="C77" s="784"/>
      <c r="D77" s="784"/>
      <c r="E77" s="784"/>
      <c r="F77" s="784"/>
      <c r="G77" s="784"/>
      <c r="H77" s="784"/>
      <c r="I77" s="784"/>
      <c r="J77" s="784"/>
      <c r="K77" s="784"/>
      <c r="L77" s="784"/>
      <c r="M77" s="784"/>
      <c r="N77" s="784"/>
      <c r="O77" s="784"/>
      <c r="P77" s="785"/>
      <c r="Q77" s="942"/>
      <c r="R77" s="937"/>
      <c r="S77" s="937"/>
      <c r="T77" s="937"/>
      <c r="U77" s="899"/>
      <c r="V77" s="936"/>
      <c r="W77" s="937"/>
      <c r="X77" s="937"/>
      <c r="Y77" s="937"/>
      <c r="Z77" s="899"/>
      <c r="AA77" s="936"/>
      <c r="AB77" s="937"/>
      <c r="AC77" s="937"/>
      <c r="AD77" s="937"/>
      <c r="AE77" s="899"/>
      <c r="AF77" s="936"/>
      <c r="AG77" s="937"/>
      <c r="AH77" s="937"/>
      <c r="AI77" s="937"/>
      <c r="AJ77" s="899"/>
      <c r="AK77" s="936"/>
      <c r="AL77" s="937"/>
      <c r="AM77" s="937"/>
      <c r="AN77" s="937"/>
      <c r="AO77" s="899"/>
      <c r="AP77" s="936"/>
      <c r="AQ77" s="937"/>
      <c r="AR77" s="937"/>
      <c r="AS77" s="937"/>
      <c r="AT77" s="899"/>
      <c r="AU77" s="936"/>
      <c r="AV77" s="937"/>
      <c r="AW77" s="937"/>
      <c r="AX77" s="937"/>
      <c r="AY77" s="899"/>
      <c r="AZ77" s="938"/>
      <c r="BA77" s="938"/>
      <c r="BB77" s="938"/>
      <c r="BC77" s="938"/>
      <c r="BD77" s="939"/>
      <c r="BE77" s="245"/>
      <c r="BF77" s="245"/>
      <c r="BG77" s="245"/>
      <c r="BH77" s="245"/>
      <c r="BI77" s="245"/>
      <c r="BJ77" s="245"/>
      <c r="BK77" s="245"/>
      <c r="BL77" s="245"/>
      <c r="BM77" s="245"/>
      <c r="BN77" s="245"/>
      <c r="BO77" s="245"/>
      <c r="BP77" s="245"/>
      <c r="BQ77" s="242">
        <v>71</v>
      </c>
      <c r="BR77" s="247"/>
      <c r="BS77" s="923"/>
      <c r="BT77" s="924"/>
      <c r="BU77" s="924"/>
      <c r="BV77" s="924"/>
      <c r="BW77" s="924"/>
      <c r="BX77" s="924"/>
      <c r="BY77" s="924"/>
      <c r="BZ77" s="924"/>
      <c r="CA77" s="924"/>
      <c r="CB77" s="924"/>
      <c r="CC77" s="924"/>
      <c r="CD77" s="924"/>
      <c r="CE77" s="924"/>
      <c r="CF77" s="924"/>
      <c r="CG77" s="925"/>
      <c r="CH77" s="926"/>
      <c r="CI77" s="927"/>
      <c r="CJ77" s="927"/>
      <c r="CK77" s="927"/>
      <c r="CL77" s="928"/>
      <c r="CM77" s="926"/>
      <c r="CN77" s="927"/>
      <c r="CO77" s="927"/>
      <c r="CP77" s="927"/>
      <c r="CQ77" s="928"/>
      <c r="CR77" s="926"/>
      <c r="CS77" s="927"/>
      <c r="CT77" s="927"/>
      <c r="CU77" s="927"/>
      <c r="CV77" s="928"/>
      <c r="CW77" s="926"/>
      <c r="CX77" s="927"/>
      <c r="CY77" s="927"/>
      <c r="CZ77" s="927"/>
      <c r="DA77" s="928"/>
      <c r="DB77" s="926"/>
      <c r="DC77" s="927"/>
      <c r="DD77" s="927"/>
      <c r="DE77" s="927"/>
      <c r="DF77" s="928"/>
      <c r="DG77" s="926"/>
      <c r="DH77" s="927"/>
      <c r="DI77" s="927"/>
      <c r="DJ77" s="927"/>
      <c r="DK77" s="928"/>
      <c r="DL77" s="926"/>
      <c r="DM77" s="927"/>
      <c r="DN77" s="927"/>
      <c r="DO77" s="927"/>
      <c r="DP77" s="928"/>
      <c r="DQ77" s="926"/>
      <c r="DR77" s="927"/>
      <c r="DS77" s="927"/>
      <c r="DT77" s="927"/>
      <c r="DU77" s="928"/>
      <c r="DV77" s="920"/>
      <c r="DW77" s="921"/>
      <c r="DX77" s="921"/>
      <c r="DY77" s="921"/>
      <c r="DZ77" s="922"/>
      <c r="EA77" s="226"/>
    </row>
    <row r="78" spans="1:131" s="227" customFormat="1" ht="26.25" customHeight="1">
      <c r="A78" s="241">
        <v>11</v>
      </c>
      <c r="B78" s="783"/>
      <c r="C78" s="784"/>
      <c r="D78" s="784"/>
      <c r="E78" s="784"/>
      <c r="F78" s="784"/>
      <c r="G78" s="784"/>
      <c r="H78" s="784"/>
      <c r="I78" s="784"/>
      <c r="J78" s="784"/>
      <c r="K78" s="784"/>
      <c r="L78" s="784"/>
      <c r="M78" s="784"/>
      <c r="N78" s="784"/>
      <c r="O78" s="784"/>
      <c r="P78" s="785"/>
      <c r="Q78" s="943"/>
      <c r="R78" s="900"/>
      <c r="S78" s="900"/>
      <c r="T78" s="900"/>
      <c r="U78" s="900"/>
      <c r="V78" s="900"/>
      <c r="W78" s="900"/>
      <c r="X78" s="900"/>
      <c r="Y78" s="900"/>
      <c r="Z78" s="900"/>
      <c r="AA78" s="900"/>
      <c r="AB78" s="900"/>
      <c r="AC78" s="900"/>
      <c r="AD78" s="900"/>
      <c r="AE78" s="900"/>
      <c r="AF78" s="900"/>
      <c r="AG78" s="900"/>
      <c r="AH78" s="900"/>
      <c r="AI78" s="900"/>
      <c r="AJ78" s="900"/>
      <c r="AK78" s="900"/>
      <c r="AL78" s="900"/>
      <c r="AM78" s="900"/>
      <c r="AN78" s="900"/>
      <c r="AO78" s="900"/>
      <c r="AP78" s="900"/>
      <c r="AQ78" s="900"/>
      <c r="AR78" s="900"/>
      <c r="AS78" s="900"/>
      <c r="AT78" s="900"/>
      <c r="AU78" s="900"/>
      <c r="AV78" s="900"/>
      <c r="AW78" s="900"/>
      <c r="AX78" s="900"/>
      <c r="AY78" s="900"/>
      <c r="AZ78" s="938"/>
      <c r="BA78" s="938"/>
      <c r="BB78" s="938"/>
      <c r="BC78" s="938"/>
      <c r="BD78" s="939"/>
      <c r="BE78" s="245"/>
      <c r="BF78" s="245"/>
      <c r="BG78" s="245"/>
      <c r="BH78" s="245"/>
      <c r="BI78" s="245"/>
      <c r="BJ78" s="248"/>
      <c r="BK78" s="248"/>
      <c r="BL78" s="248"/>
      <c r="BM78" s="248"/>
      <c r="BN78" s="248"/>
      <c r="BO78" s="245"/>
      <c r="BP78" s="245"/>
      <c r="BQ78" s="242">
        <v>72</v>
      </c>
      <c r="BR78" s="247"/>
      <c r="BS78" s="923"/>
      <c r="BT78" s="924"/>
      <c r="BU78" s="924"/>
      <c r="BV78" s="924"/>
      <c r="BW78" s="924"/>
      <c r="BX78" s="924"/>
      <c r="BY78" s="924"/>
      <c r="BZ78" s="924"/>
      <c r="CA78" s="924"/>
      <c r="CB78" s="924"/>
      <c r="CC78" s="924"/>
      <c r="CD78" s="924"/>
      <c r="CE78" s="924"/>
      <c r="CF78" s="924"/>
      <c r="CG78" s="925"/>
      <c r="CH78" s="926"/>
      <c r="CI78" s="927"/>
      <c r="CJ78" s="927"/>
      <c r="CK78" s="927"/>
      <c r="CL78" s="928"/>
      <c r="CM78" s="926"/>
      <c r="CN78" s="927"/>
      <c r="CO78" s="927"/>
      <c r="CP78" s="927"/>
      <c r="CQ78" s="928"/>
      <c r="CR78" s="926"/>
      <c r="CS78" s="927"/>
      <c r="CT78" s="927"/>
      <c r="CU78" s="927"/>
      <c r="CV78" s="928"/>
      <c r="CW78" s="926"/>
      <c r="CX78" s="927"/>
      <c r="CY78" s="927"/>
      <c r="CZ78" s="927"/>
      <c r="DA78" s="928"/>
      <c r="DB78" s="926"/>
      <c r="DC78" s="927"/>
      <c r="DD78" s="927"/>
      <c r="DE78" s="927"/>
      <c r="DF78" s="928"/>
      <c r="DG78" s="926"/>
      <c r="DH78" s="927"/>
      <c r="DI78" s="927"/>
      <c r="DJ78" s="927"/>
      <c r="DK78" s="928"/>
      <c r="DL78" s="926"/>
      <c r="DM78" s="927"/>
      <c r="DN78" s="927"/>
      <c r="DO78" s="927"/>
      <c r="DP78" s="928"/>
      <c r="DQ78" s="926"/>
      <c r="DR78" s="927"/>
      <c r="DS78" s="927"/>
      <c r="DT78" s="927"/>
      <c r="DU78" s="928"/>
      <c r="DV78" s="920"/>
      <c r="DW78" s="921"/>
      <c r="DX78" s="921"/>
      <c r="DY78" s="921"/>
      <c r="DZ78" s="922"/>
      <c r="EA78" s="226"/>
    </row>
    <row r="79" spans="1:131" s="227" customFormat="1" ht="26.25" customHeight="1">
      <c r="A79" s="241">
        <v>12</v>
      </c>
      <c r="B79" s="783"/>
      <c r="C79" s="784"/>
      <c r="D79" s="784"/>
      <c r="E79" s="784"/>
      <c r="F79" s="784"/>
      <c r="G79" s="784"/>
      <c r="H79" s="784"/>
      <c r="I79" s="784"/>
      <c r="J79" s="784"/>
      <c r="K79" s="784"/>
      <c r="L79" s="784"/>
      <c r="M79" s="784"/>
      <c r="N79" s="784"/>
      <c r="O79" s="784"/>
      <c r="P79" s="785"/>
      <c r="Q79" s="943"/>
      <c r="R79" s="900"/>
      <c r="S79" s="900"/>
      <c r="T79" s="900"/>
      <c r="U79" s="900"/>
      <c r="V79" s="900"/>
      <c r="W79" s="900"/>
      <c r="X79" s="900"/>
      <c r="Y79" s="900"/>
      <c r="Z79" s="900"/>
      <c r="AA79" s="900"/>
      <c r="AB79" s="900"/>
      <c r="AC79" s="900"/>
      <c r="AD79" s="900"/>
      <c r="AE79" s="900"/>
      <c r="AF79" s="900"/>
      <c r="AG79" s="900"/>
      <c r="AH79" s="900"/>
      <c r="AI79" s="900"/>
      <c r="AJ79" s="900"/>
      <c r="AK79" s="900"/>
      <c r="AL79" s="900"/>
      <c r="AM79" s="900"/>
      <c r="AN79" s="900"/>
      <c r="AO79" s="900"/>
      <c r="AP79" s="900"/>
      <c r="AQ79" s="900"/>
      <c r="AR79" s="900"/>
      <c r="AS79" s="900"/>
      <c r="AT79" s="900"/>
      <c r="AU79" s="900"/>
      <c r="AV79" s="900"/>
      <c r="AW79" s="900"/>
      <c r="AX79" s="900"/>
      <c r="AY79" s="900"/>
      <c r="AZ79" s="938"/>
      <c r="BA79" s="938"/>
      <c r="BB79" s="938"/>
      <c r="BC79" s="938"/>
      <c r="BD79" s="939"/>
      <c r="BE79" s="245"/>
      <c r="BF79" s="245"/>
      <c r="BG79" s="245"/>
      <c r="BH79" s="245"/>
      <c r="BI79" s="245"/>
      <c r="BJ79" s="248"/>
      <c r="BK79" s="248"/>
      <c r="BL79" s="248"/>
      <c r="BM79" s="248"/>
      <c r="BN79" s="248"/>
      <c r="BO79" s="245"/>
      <c r="BP79" s="245"/>
      <c r="BQ79" s="242">
        <v>73</v>
      </c>
      <c r="BR79" s="247"/>
      <c r="BS79" s="923"/>
      <c r="BT79" s="924"/>
      <c r="BU79" s="924"/>
      <c r="BV79" s="924"/>
      <c r="BW79" s="924"/>
      <c r="BX79" s="924"/>
      <c r="BY79" s="924"/>
      <c r="BZ79" s="924"/>
      <c r="CA79" s="924"/>
      <c r="CB79" s="924"/>
      <c r="CC79" s="924"/>
      <c r="CD79" s="924"/>
      <c r="CE79" s="924"/>
      <c r="CF79" s="924"/>
      <c r="CG79" s="925"/>
      <c r="CH79" s="926"/>
      <c r="CI79" s="927"/>
      <c r="CJ79" s="927"/>
      <c r="CK79" s="927"/>
      <c r="CL79" s="928"/>
      <c r="CM79" s="926"/>
      <c r="CN79" s="927"/>
      <c r="CO79" s="927"/>
      <c r="CP79" s="927"/>
      <c r="CQ79" s="928"/>
      <c r="CR79" s="926"/>
      <c r="CS79" s="927"/>
      <c r="CT79" s="927"/>
      <c r="CU79" s="927"/>
      <c r="CV79" s="928"/>
      <c r="CW79" s="926"/>
      <c r="CX79" s="927"/>
      <c r="CY79" s="927"/>
      <c r="CZ79" s="927"/>
      <c r="DA79" s="928"/>
      <c r="DB79" s="926"/>
      <c r="DC79" s="927"/>
      <c r="DD79" s="927"/>
      <c r="DE79" s="927"/>
      <c r="DF79" s="928"/>
      <c r="DG79" s="926"/>
      <c r="DH79" s="927"/>
      <c r="DI79" s="927"/>
      <c r="DJ79" s="927"/>
      <c r="DK79" s="928"/>
      <c r="DL79" s="926"/>
      <c r="DM79" s="927"/>
      <c r="DN79" s="927"/>
      <c r="DO79" s="927"/>
      <c r="DP79" s="928"/>
      <c r="DQ79" s="926"/>
      <c r="DR79" s="927"/>
      <c r="DS79" s="927"/>
      <c r="DT79" s="927"/>
      <c r="DU79" s="928"/>
      <c r="DV79" s="920"/>
      <c r="DW79" s="921"/>
      <c r="DX79" s="921"/>
      <c r="DY79" s="921"/>
      <c r="DZ79" s="922"/>
      <c r="EA79" s="226"/>
    </row>
    <row r="80" spans="1:131" s="227" customFormat="1" ht="26.25" customHeight="1">
      <c r="A80" s="241">
        <v>13</v>
      </c>
      <c r="B80" s="783"/>
      <c r="C80" s="784"/>
      <c r="D80" s="784"/>
      <c r="E80" s="784"/>
      <c r="F80" s="784"/>
      <c r="G80" s="784"/>
      <c r="H80" s="784"/>
      <c r="I80" s="784"/>
      <c r="J80" s="784"/>
      <c r="K80" s="784"/>
      <c r="L80" s="784"/>
      <c r="M80" s="784"/>
      <c r="N80" s="784"/>
      <c r="O80" s="784"/>
      <c r="P80" s="785"/>
      <c r="Q80" s="943"/>
      <c r="R80" s="900"/>
      <c r="S80" s="900"/>
      <c r="T80" s="900"/>
      <c r="U80" s="900"/>
      <c r="V80" s="900"/>
      <c r="W80" s="900"/>
      <c r="X80" s="900"/>
      <c r="Y80" s="900"/>
      <c r="Z80" s="900"/>
      <c r="AA80" s="900"/>
      <c r="AB80" s="900"/>
      <c r="AC80" s="900"/>
      <c r="AD80" s="900"/>
      <c r="AE80" s="900"/>
      <c r="AF80" s="900"/>
      <c r="AG80" s="900"/>
      <c r="AH80" s="900"/>
      <c r="AI80" s="900"/>
      <c r="AJ80" s="900"/>
      <c r="AK80" s="900"/>
      <c r="AL80" s="900"/>
      <c r="AM80" s="900"/>
      <c r="AN80" s="900"/>
      <c r="AO80" s="900"/>
      <c r="AP80" s="900"/>
      <c r="AQ80" s="900"/>
      <c r="AR80" s="900"/>
      <c r="AS80" s="900"/>
      <c r="AT80" s="900"/>
      <c r="AU80" s="900"/>
      <c r="AV80" s="900"/>
      <c r="AW80" s="900"/>
      <c r="AX80" s="900"/>
      <c r="AY80" s="900"/>
      <c r="AZ80" s="938"/>
      <c r="BA80" s="938"/>
      <c r="BB80" s="938"/>
      <c r="BC80" s="938"/>
      <c r="BD80" s="939"/>
      <c r="BE80" s="245"/>
      <c r="BF80" s="245"/>
      <c r="BG80" s="245"/>
      <c r="BH80" s="245"/>
      <c r="BI80" s="245"/>
      <c r="BJ80" s="245"/>
      <c r="BK80" s="245"/>
      <c r="BL80" s="245"/>
      <c r="BM80" s="245"/>
      <c r="BN80" s="245"/>
      <c r="BO80" s="245"/>
      <c r="BP80" s="245"/>
      <c r="BQ80" s="242">
        <v>74</v>
      </c>
      <c r="BR80" s="247"/>
      <c r="BS80" s="923"/>
      <c r="BT80" s="924"/>
      <c r="BU80" s="924"/>
      <c r="BV80" s="924"/>
      <c r="BW80" s="924"/>
      <c r="BX80" s="924"/>
      <c r="BY80" s="924"/>
      <c r="BZ80" s="924"/>
      <c r="CA80" s="924"/>
      <c r="CB80" s="924"/>
      <c r="CC80" s="924"/>
      <c r="CD80" s="924"/>
      <c r="CE80" s="924"/>
      <c r="CF80" s="924"/>
      <c r="CG80" s="925"/>
      <c r="CH80" s="926"/>
      <c r="CI80" s="927"/>
      <c r="CJ80" s="927"/>
      <c r="CK80" s="927"/>
      <c r="CL80" s="928"/>
      <c r="CM80" s="926"/>
      <c r="CN80" s="927"/>
      <c r="CO80" s="927"/>
      <c r="CP80" s="927"/>
      <c r="CQ80" s="928"/>
      <c r="CR80" s="926"/>
      <c r="CS80" s="927"/>
      <c r="CT80" s="927"/>
      <c r="CU80" s="927"/>
      <c r="CV80" s="928"/>
      <c r="CW80" s="926"/>
      <c r="CX80" s="927"/>
      <c r="CY80" s="927"/>
      <c r="CZ80" s="927"/>
      <c r="DA80" s="928"/>
      <c r="DB80" s="926"/>
      <c r="DC80" s="927"/>
      <c r="DD80" s="927"/>
      <c r="DE80" s="927"/>
      <c r="DF80" s="928"/>
      <c r="DG80" s="926"/>
      <c r="DH80" s="927"/>
      <c r="DI80" s="927"/>
      <c r="DJ80" s="927"/>
      <c r="DK80" s="928"/>
      <c r="DL80" s="926"/>
      <c r="DM80" s="927"/>
      <c r="DN80" s="927"/>
      <c r="DO80" s="927"/>
      <c r="DP80" s="928"/>
      <c r="DQ80" s="926"/>
      <c r="DR80" s="927"/>
      <c r="DS80" s="927"/>
      <c r="DT80" s="927"/>
      <c r="DU80" s="928"/>
      <c r="DV80" s="920"/>
      <c r="DW80" s="921"/>
      <c r="DX80" s="921"/>
      <c r="DY80" s="921"/>
      <c r="DZ80" s="922"/>
      <c r="EA80" s="226"/>
    </row>
    <row r="81" spans="1:131" s="227" customFormat="1" ht="26.25" customHeight="1">
      <c r="A81" s="241">
        <v>14</v>
      </c>
      <c r="B81" s="783"/>
      <c r="C81" s="784"/>
      <c r="D81" s="784"/>
      <c r="E81" s="784"/>
      <c r="F81" s="784"/>
      <c r="G81" s="784"/>
      <c r="H81" s="784"/>
      <c r="I81" s="784"/>
      <c r="J81" s="784"/>
      <c r="K81" s="784"/>
      <c r="L81" s="784"/>
      <c r="M81" s="784"/>
      <c r="N81" s="784"/>
      <c r="O81" s="784"/>
      <c r="P81" s="785"/>
      <c r="Q81" s="943"/>
      <c r="R81" s="900"/>
      <c r="S81" s="900"/>
      <c r="T81" s="900"/>
      <c r="U81" s="900"/>
      <c r="V81" s="900"/>
      <c r="W81" s="900"/>
      <c r="X81" s="900"/>
      <c r="Y81" s="900"/>
      <c r="Z81" s="900"/>
      <c r="AA81" s="900"/>
      <c r="AB81" s="900"/>
      <c r="AC81" s="900"/>
      <c r="AD81" s="900"/>
      <c r="AE81" s="900"/>
      <c r="AF81" s="900"/>
      <c r="AG81" s="900"/>
      <c r="AH81" s="900"/>
      <c r="AI81" s="900"/>
      <c r="AJ81" s="900"/>
      <c r="AK81" s="900"/>
      <c r="AL81" s="900"/>
      <c r="AM81" s="900"/>
      <c r="AN81" s="900"/>
      <c r="AO81" s="900"/>
      <c r="AP81" s="900"/>
      <c r="AQ81" s="900"/>
      <c r="AR81" s="900"/>
      <c r="AS81" s="900"/>
      <c r="AT81" s="900"/>
      <c r="AU81" s="900"/>
      <c r="AV81" s="900"/>
      <c r="AW81" s="900"/>
      <c r="AX81" s="900"/>
      <c r="AY81" s="900"/>
      <c r="AZ81" s="938"/>
      <c r="BA81" s="938"/>
      <c r="BB81" s="938"/>
      <c r="BC81" s="938"/>
      <c r="BD81" s="939"/>
      <c r="BE81" s="245"/>
      <c r="BF81" s="245"/>
      <c r="BG81" s="245"/>
      <c r="BH81" s="245"/>
      <c r="BI81" s="245"/>
      <c r="BJ81" s="245"/>
      <c r="BK81" s="245"/>
      <c r="BL81" s="245"/>
      <c r="BM81" s="245"/>
      <c r="BN81" s="245"/>
      <c r="BO81" s="245"/>
      <c r="BP81" s="245"/>
      <c r="BQ81" s="242">
        <v>75</v>
      </c>
      <c r="BR81" s="247"/>
      <c r="BS81" s="923"/>
      <c r="BT81" s="924"/>
      <c r="BU81" s="924"/>
      <c r="BV81" s="924"/>
      <c r="BW81" s="924"/>
      <c r="BX81" s="924"/>
      <c r="BY81" s="924"/>
      <c r="BZ81" s="924"/>
      <c r="CA81" s="924"/>
      <c r="CB81" s="924"/>
      <c r="CC81" s="924"/>
      <c r="CD81" s="924"/>
      <c r="CE81" s="924"/>
      <c r="CF81" s="924"/>
      <c r="CG81" s="925"/>
      <c r="CH81" s="926"/>
      <c r="CI81" s="927"/>
      <c r="CJ81" s="927"/>
      <c r="CK81" s="927"/>
      <c r="CL81" s="928"/>
      <c r="CM81" s="926"/>
      <c r="CN81" s="927"/>
      <c r="CO81" s="927"/>
      <c r="CP81" s="927"/>
      <c r="CQ81" s="928"/>
      <c r="CR81" s="926"/>
      <c r="CS81" s="927"/>
      <c r="CT81" s="927"/>
      <c r="CU81" s="927"/>
      <c r="CV81" s="928"/>
      <c r="CW81" s="926"/>
      <c r="CX81" s="927"/>
      <c r="CY81" s="927"/>
      <c r="CZ81" s="927"/>
      <c r="DA81" s="928"/>
      <c r="DB81" s="926"/>
      <c r="DC81" s="927"/>
      <c r="DD81" s="927"/>
      <c r="DE81" s="927"/>
      <c r="DF81" s="928"/>
      <c r="DG81" s="926"/>
      <c r="DH81" s="927"/>
      <c r="DI81" s="927"/>
      <c r="DJ81" s="927"/>
      <c r="DK81" s="928"/>
      <c r="DL81" s="926"/>
      <c r="DM81" s="927"/>
      <c r="DN81" s="927"/>
      <c r="DO81" s="927"/>
      <c r="DP81" s="928"/>
      <c r="DQ81" s="926"/>
      <c r="DR81" s="927"/>
      <c r="DS81" s="927"/>
      <c r="DT81" s="927"/>
      <c r="DU81" s="928"/>
      <c r="DV81" s="920"/>
      <c r="DW81" s="921"/>
      <c r="DX81" s="921"/>
      <c r="DY81" s="921"/>
      <c r="DZ81" s="922"/>
      <c r="EA81" s="226"/>
    </row>
    <row r="82" spans="1:131" s="227" customFormat="1" ht="26.25" customHeight="1">
      <c r="A82" s="241">
        <v>15</v>
      </c>
      <c r="B82" s="783"/>
      <c r="C82" s="784"/>
      <c r="D82" s="784"/>
      <c r="E82" s="784"/>
      <c r="F82" s="784"/>
      <c r="G82" s="784"/>
      <c r="H82" s="784"/>
      <c r="I82" s="784"/>
      <c r="J82" s="784"/>
      <c r="K82" s="784"/>
      <c r="L82" s="784"/>
      <c r="M82" s="784"/>
      <c r="N82" s="784"/>
      <c r="O82" s="784"/>
      <c r="P82" s="785"/>
      <c r="Q82" s="943"/>
      <c r="R82" s="900"/>
      <c r="S82" s="900"/>
      <c r="T82" s="900"/>
      <c r="U82" s="900"/>
      <c r="V82" s="900"/>
      <c r="W82" s="900"/>
      <c r="X82" s="900"/>
      <c r="Y82" s="900"/>
      <c r="Z82" s="900"/>
      <c r="AA82" s="900"/>
      <c r="AB82" s="900"/>
      <c r="AC82" s="900"/>
      <c r="AD82" s="900"/>
      <c r="AE82" s="900"/>
      <c r="AF82" s="900"/>
      <c r="AG82" s="900"/>
      <c r="AH82" s="900"/>
      <c r="AI82" s="900"/>
      <c r="AJ82" s="900"/>
      <c r="AK82" s="900"/>
      <c r="AL82" s="900"/>
      <c r="AM82" s="900"/>
      <c r="AN82" s="900"/>
      <c r="AO82" s="900"/>
      <c r="AP82" s="900"/>
      <c r="AQ82" s="900"/>
      <c r="AR82" s="900"/>
      <c r="AS82" s="900"/>
      <c r="AT82" s="900"/>
      <c r="AU82" s="900"/>
      <c r="AV82" s="900"/>
      <c r="AW82" s="900"/>
      <c r="AX82" s="900"/>
      <c r="AY82" s="900"/>
      <c r="AZ82" s="938"/>
      <c r="BA82" s="938"/>
      <c r="BB82" s="938"/>
      <c r="BC82" s="938"/>
      <c r="BD82" s="939"/>
      <c r="BE82" s="245"/>
      <c r="BF82" s="245"/>
      <c r="BG82" s="245"/>
      <c r="BH82" s="245"/>
      <c r="BI82" s="245"/>
      <c r="BJ82" s="245"/>
      <c r="BK82" s="245"/>
      <c r="BL82" s="245"/>
      <c r="BM82" s="245"/>
      <c r="BN82" s="245"/>
      <c r="BO82" s="245"/>
      <c r="BP82" s="245"/>
      <c r="BQ82" s="242">
        <v>76</v>
      </c>
      <c r="BR82" s="247"/>
      <c r="BS82" s="923"/>
      <c r="BT82" s="924"/>
      <c r="BU82" s="924"/>
      <c r="BV82" s="924"/>
      <c r="BW82" s="924"/>
      <c r="BX82" s="924"/>
      <c r="BY82" s="924"/>
      <c r="BZ82" s="924"/>
      <c r="CA82" s="924"/>
      <c r="CB82" s="924"/>
      <c r="CC82" s="924"/>
      <c r="CD82" s="924"/>
      <c r="CE82" s="924"/>
      <c r="CF82" s="924"/>
      <c r="CG82" s="925"/>
      <c r="CH82" s="926"/>
      <c r="CI82" s="927"/>
      <c r="CJ82" s="927"/>
      <c r="CK82" s="927"/>
      <c r="CL82" s="928"/>
      <c r="CM82" s="926"/>
      <c r="CN82" s="927"/>
      <c r="CO82" s="927"/>
      <c r="CP82" s="927"/>
      <c r="CQ82" s="928"/>
      <c r="CR82" s="926"/>
      <c r="CS82" s="927"/>
      <c r="CT82" s="927"/>
      <c r="CU82" s="927"/>
      <c r="CV82" s="928"/>
      <c r="CW82" s="926"/>
      <c r="CX82" s="927"/>
      <c r="CY82" s="927"/>
      <c r="CZ82" s="927"/>
      <c r="DA82" s="928"/>
      <c r="DB82" s="926"/>
      <c r="DC82" s="927"/>
      <c r="DD82" s="927"/>
      <c r="DE82" s="927"/>
      <c r="DF82" s="928"/>
      <c r="DG82" s="926"/>
      <c r="DH82" s="927"/>
      <c r="DI82" s="927"/>
      <c r="DJ82" s="927"/>
      <c r="DK82" s="928"/>
      <c r="DL82" s="926"/>
      <c r="DM82" s="927"/>
      <c r="DN82" s="927"/>
      <c r="DO82" s="927"/>
      <c r="DP82" s="928"/>
      <c r="DQ82" s="926"/>
      <c r="DR82" s="927"/>
      <c r="DS82" s="927"/>
      <c r="DT82" s="927"/>
      <c r="DU82" s="928"/>
      <c r="DV82" s="920"/>
      <c r="DW82" s="921"/>
      <c r="DX82" s="921"/>
      <c r="DY82" s="921"/>
      <c r="DZ82" s="922"/>
      <c r="EA82" s="226"/>
    </row>
    <row r="83" spans="1:131" s="227" customFormat="1" ht="26.25" customHeight="1">
      <c r="A83" s="241">
        <v>16</v>
      </c>
      <c r="B83" s="783"/>
      <c r="C83" s="784"/>
      <c r="D83" s="784"/>
      <c r="E83" s="784"/>
      <c r="F83" s="784"/>
      <c r="G83" s="784"/>
      <c r="H83" s="784"/>
      <c r="I83" s="784"/>
      <c r="J83" s="784"/>
      <c r="K83" s="784"/>
      <c r="L83" s="784"/>
      <c r="M83" s="784"/>
      <c r="N83" s="784"/>
      <c r="O83" s="784"/>
      <c r="P83" s="785"/>
      <c r="Q83" s="943"/>
      <c r="R83" s="900"/>
      <c r="S83" s="900"/>
      <c r="T83" s="900"/>
      <c r="U83" s="900"/>
      <c r="V83" s="900"/>
      <c r="W83" s="900"/>
      <c r="X83" s="900"/>
      <c r="Y83" s="900"/>
      <c r="Z83" s="900"/>
      <c r="AA83" s="900"/>
      <c r="AB83" s="900"/>
      <c r="AC83" s="900"/>
      <c r="AD83" s="900"/>
      <c r="AE83" s="900"/>
      <c r="AF83" s="900"/>
      <c r="AG83" s="900"/>
      <c r="AH83" s="900"/>
      <c r="AI83" s="900"/>
      <c r="AJ83" s="900"/>
      <c r="AK83" s="900"/>
      <c r="AL83" s="900"/>
      <c r="AM83" s="900"/>
      <c r="AN83" s="900"/>
      <c r="AO83" s="900"/>
      <c r="AP83" s="900"/>
      <c r="AQ83" s="900"/>
      <c r="AR83" s="900"/>
      <c r="AS83" s="900"/>
      <c r="AT83" s="900"/>
      <c r="AU83" s="900"/>
      <c r="AV83" s="900"/>
      <c r="AW83" s="900"/>
      <c r="AX83" s="900"/>
      <c r="AY83" s="900"/>
      <c r="AZ83" s="938"/>
      <c r="BA83" s="938"/>
      <c r="BB83" s="938"/>
      <c r="BC83" s="938"/>
      <c r="BD83" s="939"/>
      <c r="BE83" s="245"/>
      <c r="BF83" s="245"/>
      <c r="BG83" s="245"/>
      <c r="BH83" s="245"/>
      <c r="BI83" s="245"/>
      <c r="BJ83" s="245"/>
      <c r="BK83" s="245"/>
      <c r="BL83" s="245"/>
      <c r="BM83" s="245"/>
      <c r="BN83" s="245"/>
      <c r="BO83" s="245"/>
      <c r="BP83" s="245"/>
      <c r="BQ83" s="242">
        <v>77</v>
      </c>
      <c r="BR83" s="247"/>
      <c r="BS83" s="923"/>
      <c r="BT83" s="924"/>
      <c r="BU83" s="924"/>
      <c r="BV83" s="924"/>
      <c r="BW83" s="924"/>
      <c r="BX83" s="924"/>
      <c r="BY83" s="924"/>
      <c r="BZ83" s="924"/>
      <c r="CA83" s="924"/>
      <c r="CB83" s="924"/>
      <c r="CC83" s="924"/>
      <c r="CD83" s="924"/>
      <c r="CE83" s="924"/>
      <c r="CF83" s="924"/>
      <c r="CG83" s="925"/>
      <c r="CH83" s="926"/>
      <c r="CI83" s="927"/>
      <c r="CJ83" s="927"/>
      <c r="CK83" s="927"/>
      <c r="CL83" s="928"/>
      <c r="CM83" s="926"/>
      <c r="CN83" s="927"/>
      <c r="CO83" s="927"/>
      <c r="CP83" s="927"/>
      <c r="CQ83" s="928"/>
      <c r="CR83" s="926"/>
      <c r="CS83" s="927"/>
      <c r="CT83" s="927"/>
      <c r="CU83" s="927"/>
      <c r="CV83" s="928"/>
      <c r="CW83" s="926"/>
      <c r="CX83" s="927"/>
      <c r="CY83" s="927"/>
      <c r="CZ83" s="927"/>
      <c r="DA83" s="928"/>
      <c r="DB83" s="926"/>
      <c r="DC83" s="927"/>
      <c r="DD83" s="927"/>
      <c r="DE83" s="927"/>
      <c r="DF83" s="928"/>
      <c r="DG83" s="926"/>
      <c r="DH83" s="927"/>
      <c r="DI83" s="927"/>
      <c r="DJ83" s="927"/>
      <c r="DK83" s="928"/>
      <c r="DL83" s="926"/>
      <c r="DM83" s="927"/>
      <c r="DN83" s="927"/>
      <c r="DO83" s="927"/>
      <c r="DP83" s="928"/>
      <c r="DQ83" s="926"/>
      <c r="DR83" s="927"/>
      <c r="DS83" s="927"/>
      <c r="DT83" s="927"/>
      <c r="DU83" s="928"/>
      <c r="DV83" s="920"/>
      <c r="DW83" s="921"/>
      <c r="DX83" s="921"/>
      <c r="DY83" s="921"/>
      <c r="DZ83" s="922"/>
      <c r="EA83" s="226"/>
    </row>
    <row r="84" spans="1:131" s="227" customFormat="1" ht="26.25" customHeight="1">
      <c r="A84" s="241">
        <v>17</v>
      </c>
      <c r="B84" s="783"/>
      <c r="C84" s="784"/>
      <c r="D84" s="784"/>
      <c r="E84" s="784"/>
      <c r="F84" s="784"/>
      <c r="G84" s="784"/>
      <c r="H84" s="784"/>
      <c r="I84" s="784"/>
      <c r="J84" s="784"/>
      <c r="K84" s="784"/>
      <c r="L84" s="784"/>
      <c r="M84" s="784"/>
      <c r="N84" s="784"/>
      <c r="O84" s="784"/>
      <c r="P84" s="785"/>
      <c r="Q84" s="943"/>
      <c r="R84" s="900"/>
      <c r="S84" s="900"/>
      <c r="T84" s="900"/>
      <c r="U84" s="900"/>
      <c r="V84" s="900"/>
      <c r="W84" s="900"/>
      <c r="X84" s="900"/>
      <c r="Y84" s="900"/>
      <c r="Z84" s="900"/>
      <c r="AA84" s="900"/>
      <c r="AB84" s="900"/>
      <c r="AC84" s="900"/>
      <c r="AD84" s="900"/>
      <c r="AE84" s="900"/>
      <c r="AF84" s="900"/>
      <c r="AG84" s="900"/>
      <c r="AH84" s="900"/>
      <c r="AI84" s="900"/>
      <c r="AJ84" s="900"/>
      <c r="AK84" s="900"/>
      <c r="AL84" s="900"/>
      <c r="AM84" s="900"/>
      <c r="AN84" s="900"/>
      <c r="AO84" s="900"/>
      <c r="AP84" s="900"/>
      <c r="AQ84" s="900"/>
      <c r="AR84" s="900"/>
      <c r="AS84" s="900"/>
      <c r="AT84" s="900"/>
      <c r="AU84" s="900"/>
      <c r="AV84" s="900"/>
      <c r="AW84" s="900"/>
      <c r="AX84" s="900"/>
      <c r="AY84" s="900"/>
      <c r="AZ84" s="938"/>
      <c r="BA84" s="938"/>
      <c r="BB84" s="938"/>
      <c r="BC84" s="938"/>
      <c r="BD84" s="939"/>
      <c r="BE84" s="245"/>
      <c r="BF84" s="245"/>
      <c r="BG84" s="245"/>
      <c r="BH84" s="245"/>
      <c r="BI84" s="245"/>
      <c r="BJ84" s="245"/>
      <c r="BK84" s="245"/>
      <c r="BL84" s="245"/>
      <c r="BM84" s="245"/>
      <c r="BN84" s="245"/>
      <c r="BO84" s="245"/>
      <c r="BP84" s="245"/>
      <c r="BQ84" s="242">
        <v>78</v>
      </c>
      <c r="BR84" s="247"/>
      <c r="BS84" s="923"/>
      <c r="BT84" s="924"/>
      <c r="BU84" s="924"/>
      <c r="BV84" s="924"/>
      <c r="BW84" s="924"/>
      <c r="BX84" s="924"/>
      <c r="BY84" s="924"/>
      <c r="BZ84" s="924"/>
      <c r="CA84" s="924"/>
      <c r="CB84" s="924"/>
      <c r="CC84" s="924"/>
      <c r="CD84" s="924"/>
      <c r="CE84" s="924"/>
      <c r="CF84" s="924"/>
      <c r="CG84" s="925"/>
      <c r="CH84" s="926"/>
      <c r="CI84" s="927"/>
      <c r="CJ84" s="927"/>
      <c r="CK84" s="927"/>
      <c r="CL84" s="928"/>
      <c r="CM84" s="926"/>
      <c r="CN84" s="927"/>
      <c r="CO84" s="927"/>
      <c r="CP84" s="927"/>
      <c r="CQ84" s="928"/>
      <c r="CR84" s="926"/>
      <c r="CS84" s="927"/>
      <c r="CT84" s="927"/>
      <c r="CU84" s="927"/>
      <c r="CV84" s="928"/>
      <c r="CW84" s="926"/>
      <c r="CX84" s="927"/>
      <c r="CY84" s="927"/>
      <c r="CZ84" s="927"/>
      <c r="DA84" s="928"/>
      <c r="DB84" s="926"/>
      <c r="DC84" s="927"/>
      <c r="DD84" s="927"/>
      <c r="DE84" s="927"/>
      <c r="DF84" s="928"/>
      <c r="DG84" s="926"/>
      <c r="DH84" s="927"/>
      <c r="DI84" s="927"/>
      <c r="DJ84" s="927"/>
      <c r="DK84" s="928"/>
      <c r="DL84" s="926"/>
      <c r="DM84" s="927"/>
      <c r="DN84" s="927"/>
      <c r="DO84" s="927"/>
      <c r="DP84" s="928"/>
      <c r="DQ84" s="926"/>
      <c r="DR84" s="927"/>
      <c r="DS84" s="927"/>
      <c r="DT84" s="927"/>
      <c r="DU84" s="928"/>
      <c r="DV84" s="920"/>
      <c r="DW84" s="921"/>
      <c r="DX84" s="921"/>
      <c r="DY84" s="921"/>
      <c r="DZ84" s="922"/>
      <c r="EA84" s="226"/>
    </row>
    <row r="85" spans="1:131" s="227" customFormat="1" ht="26.25" customHeight="1">
      <c r="A85" s="241">
        <v>18</v>
      </c>
      <c r="B85" s="783"/>
      <c r="C85" s="784"/>
      <c r="D85" s="784"/>
      <c r="E85" s="784"/>
      <c r="F85" s="784"/>
      <c r="G85" s="784"/>
      <c r="H85" s="784"/>
      <c r="I85" s="784"/>
      <c r="J85" s="784"/>
      <c r="K85" s="784"/>
      <c r="L85" s="784"/>
      <c r="M85" s="784"/>
      <c r="N85" s="784"/>
      <c r="O85" s="784"/>
      <c r="P85" s="785"/>
      <c r="Q85" s="943"/>
      <c r="R85" s="900"/>
      <c r="S85" s="900"/>
      <c r="T85" s="900"/>
      <c r="U85" s="900"/>
      <c r="V85" s="900"/>
      <c r="W85" s="900"/>
      <c r="X85" s="900"/>
      <c r="Y85" s="900"/>
      <c r="Z85" s="900"/>
      <c r="AA85" s="900"/>
      <c r="AB85" s="900"/>
      <c r="AC85" s="900"/>
      <c r="AD85" s="900"/>
      <c r="AE85" s="900"/>
      <c r="AF85" s="900"/>
      <c r="AG85" s="900"/>
      <c r="AH85" s="900"/>
      <c r="AI85" s="900"/>
      <c r="AJ85" s="900"/>
      <c r="AK85" s="900"/>
      <c r="AL85" s="900"/>
      <c r="AM85" s="900"/>
      <c r="AN85" s="900"/>
      <c r="AO85" s="900"/>
      <c r="AP85" s="900"/>
      <c r="AQ85" s="900"/>
      <c r="AR85" s="900"/>
      <c r="AS85" s="900"/>
      <c r="AT85" s="900"/>
      <c r="AU85" s="900"/>
      <c r="AV85" s="900"/>
      <c r="AW85" s="900"/>
      <c r="AX85" s="900"/>
      <c r="AY85" s="900"/>
      <c r="AZ85" s="938"/>
      <c r="BA85" s="938"/>
      <c r="BB85" s="938"/>
      <c r="BC85" s="938"/>
      <c r="BD85" s="939"/>
      <c r="BE85" s="245"/>
      <c r="BF85" s="245"/>
      <c r="BG85" s="245"/>
      <c r="BH85" s="245"/>
      <c r="BI85" s="245"/>
      <c r="BJ85" s="245"/>
      <c r="BK85" s="245"/>
      <c r="BL85" s="245"/>
      <c r="BM85" s="245"/>
      <c r="BN85" s="245"/>
      <c r="BO85" s="245"/>
      <c r="BP85" s="245"/>
      <c r="BQ85" s="242">
        <v>79</v>
      </c>
      <c r="BR85" s="247"/>
      <c r="BS85" s="923"/>
      <c r="BT85" s="924"/>
      <c r="BU85" s="924"/>
      <c r="BV85" s="924"/>
      <c r="BW85" s="924"/>
      <c r="BX85" s="924"/>
      <c r="BY85" s="924"/>
      <c r="BZ85" s="924"/>
      <c r="CA85" s="924"/>
      <c r="CB85" s="924"/>
      <c r="CC85" s="924"/>
      <c r="CD85" s="924"/>
      <c r="CE85" s="924"/>
      <c r="CF85" s="924"/>
      <c r="CG85" s="925"/>
      <c r="CH85" s="926"/>
      <c r="CI85" s="927"/>
      <c r="CJ85" s="927"/>
      <c r="CK85" s="927"/>
      <c r="CL85" s="928"/>
      <c r="CM85" s="926"/>
      <c r="CN85" s="927"/>
      <c r="CO85" s="927"/>
      <c r="CP85" s="927"/>
      <c r="CQ85" s="928"/>
      <c r="CR85" s="926"/>
      <c r="CS85" s="927"/>
      <c r="CT85" s="927"/>
      <c r="CU85" s="927"/>
      <c r="CV85" s="928"/>
      <c r="CW85" s="926"/>
      <c r="CX85" s="927"/>
      <c r="CY85" s="927"/>
      <c r="CZ85" s="927"/>
      <c r="DA85" s="928"/>
      <c r="DB85" s="926"/>
      <c r="DC85" s="927"/>
      <c r="DD85" s="927"/>
      <c r="DE85" s="927"/>
      <c r="DF85" s="928"/>
      <c r="DG85" s="926"/>
      <c r="DH85" s="927"/>
      <c r="DI85" s="927"/>
      <c r="DJ85" s="927"/>
      <c r="DK85" s="928"/>
      <c r="DL85" s="926"/>
      <c r="DM85" s="927"/>
      <c r="DN85" s="927"/>
      <c r="DO85" s="927"/>
      <c r="DP85" s="928"/>
      <c r="DQ85" s="926"/>
      <c r="DR85" s="927"/>
      <c r="DS85" s="927"/>
      <c r="DT85" s="927"/>
      <c r="DU85" s="928"/>
      <c r="DV85" s="920"/>
      <c r="DW85" s="921"/>
      <c r="DX85" s="921"/>
      <c r="DY85" s="921"/>
      <c r="DZ85" s="922"/>
      <c r="EA85" s="226"/>
    </row>
    <row r="86" spans="1:131" s="227" customFormat="1" ht="26.25" customHeight="1">
      <c r="A86" s="241">
        <v>19</v>
      </c>
      <c r="B86" s="783"/>
      <c r="C86" s="784"/>
      <c r="D86" s="784"/>
      <c r="E86" s="784"/>
      <c r="F86" s="784"/>
      <c r="G86" s="784"/>
      <c r="H86" s="784"/>
      <c r="I86" s="784"/>
      <c r="J86" s="784"/>
      <c r="K86" s="784"/>
      <c r="L86" s="784"/>
      <c r="M86" s="784"/>
      <c r="N86" s="784"/>
      <c r="O86" s="784"/>
      <c r="P86" s="785"/>
      <c r="Q86" s="943"/>
      <c r="R86" s="900"/>
      <c r="S86" s="900"/>
      <c r="T86" s="900"/>
      <c r="U86" s="900"/>
      <c r="V86" s="900"/>
      <c r="W86" s="900"/>
      <c r="X86" s="900"/>
      <c r="Y86" s="900"/>
      <c r="Z86" s="900"/>
      <c r="AA86" s="900"/>
      <c r="AB86" s="900"/>
      <c r="AC86" s="900"/>
      <c r="AD86" s="900"/>
      <c r="AE86" s="900"/>
      <c r="AF86" s="900"/>
      <c r="AG86" s="900"/>
      <c r="AH86" s="900"/>
      <c r="AI86" s="900"/>
      <c r="AJ86" s="900"/>
      <c r="AK86" s="900"/>
      <c r="AL86" s="900"/>
      <c r="AM86" s="900"/>
      <c r="AN86" s="900"/>
      <c r="AO86" s="900"/>
      <c r="AP86" s="900"/>
      <c r="AQ86" s="900"/>
      <c r="AR86" s="900"/>
      <c r="AS86" s="900"/>
      <c r="AT86" s="900"/>
      <c r="AU86" s="900"/>
      <c r="AV86" s="900"/>
      <c r="AW86" s="900"/>
      <c r="AX86" s="900"/>
      <c r="AY86" s="900"/>
      <c r="AZ86" s="938"/>
      <c r="BA86" s="938"/>
      <c r="BB86" s="938"/>
      <c r="BC86" s="938"/>
      <c r="BD86" s="939"/>
      <c r="BE86" s="245"/>
      <c r="BF86" s="245"/>
      <c r="BG86" s="245"/>
      <c r="BH86" s="245"/>
      <c r="BI86" s="245"/>
      <c r="BJ86" s="245"/>
      <c r="BK86" s="245"/>
      <c r="BL86" s="245"/>
      <c r="BM86" s="245"/>
      <c r="BN86" s="245"/>
      <c r="BO86" s="245"/>
      <c r="BP86" s="245"/>
      <c r="BQ86" s="242">
        <v>80</v>
      </c>
      <c r="BR86" s="247"/>
      <c r="BS86" s="923"/>
      <c r="BT86" s="924"/>
      <c r="BU86" s="924"/>
      <c r="BV86" s="924"/>
      <c r="BW86" s="924"/>
      <c r="BX86" s="924"/>
      <c r="BY86" s="924"/>
      <c r="BZ86" s="924"/>
      <c r="CA86" s="924"/>
      <c r="CB86" s="924"/>
      <c r="CC86" s="924"/>
      <c r="CD86" s="924"/>
      <c r="CE86" s="924"/>
      <c r="CF86" s="924"/>
      <c r="CG86" s="925"/>
      <c r="CH86" s="926"/>
      <c r="CI86" s="927"/>
      <c r="CJ86" s="927"/>
      <c r="CK86" s="927"/>
      <c r="CL86" s="928"/>
      <c r="CM86" s="926"/>
      <c r="CN86" s="927"/>
      <c r="CO86" s="927"/>
      <c r="CP86" s="927"/>
      <c r="CQ86" s="928"/>
      <c r="CR86" s="926"/>
      <c r="CS86" s="927"/>
      <c r="CT86" s="927"/>
      <c r="CU86" s="927"/>
      <c r="CV86" s="928"/>
      <c r="CW86" s="926"/>
      <c r="CX86" s="927"/>
      <c r="CY86" s="927"/>
      <c r="CZ86" s="927"/>
      <c r="DA86" s="928"/>
      <c r="DB86" s="926"/>
      <c r="DC86" s="927"/>
      <c r="DD86" s="927"/>
      <c r="DE86" s="927"/>
      <c r="DF86" s="928"/>
      <c r="DG86" s="926"/>
      <c r="DH86" s="927"/>
      <c r="DI86" s="927"/>
      <c r="DJ86" s="927"/>
      <c r="DK86" s="928"/>
      <c r="DL86" s="926"/>
      <c r="DM86" s="927"/>
      <c r="DN86" s="927"/>
      <c r="DO86" s="927"/>
      <c r="DP86" s="928"/>
      <c r="DQ86" s="926"/>
      <c r="DR86" s="927"/>
      <c r="DS86" s="927"/>
      <c r="DT86" s="927"/>
      <c r="DU86" s="928"/>
      <c r="DV86" s="920"/>
      <c r="DW86" s="921"/>
      <c r="DX86" s="921"/>
      <c r="DY86" s="921"/>
      <c r="DZ86" s="922"/>
      <c r="EA86" s="226"/>
    </row>
    <row r="87" spans="1:131" s="227" customFormat="1" ht="26.25" customHeight="1">
      <c r="A87" s="249">
        <v>20</v>
      </c>
      <c r="B87" s="944"/>
      <c r="C87" s="945"/>
      <c r="D87" s="945"/>
      <c r="E87" s="945"/>
      <c r="F87" s="945"/>
      <c r="G87" s="945"/>
      <c r="H87" s="945"/>
      <c r="I87" s="945"/>
      <c r="J87" s="945"/>
      <c r="K87" s="945"/>
      <c r="L87" s="945"/>
      <c r="M87" s="945"/>
      <c r="N87" s="945"/>
      <c r="O87" s="945"/>
      <c r="P87" s="946"/>
      <c r="Q87" s="947"/>
      <c r="R87" s="948"/>
      <c r="S87" s="948"/>
      <c r="T87" s="948"/>
      <c r="U87" s="948"/>
      <c r="V87" s="948"/>
      <c r="W87" s="948"/>
      <c r="X87" s="948"/>
      <c r="Y87" s="948"/>
      <c r="Z87" s="948"/>
      <c r="AA87" s="948"/>
      <c r="AB87" s="948"/>
      <c r="AC87" s="948"/>
      <c r="AD87" s="948"/>
      <c r="AE87" s="948"/>
      <c r="AF87" s="948"/>
      <c r="AG87" s="948"/>
      <c r="AH87" s="948"/>
      <c r="AI87" s="948"/>
      <c r="AJ87" s="948"/>
      <c r="AK87" s="948"/>
      <c r="AL87" s="948"/>
      <c r="AM87" s="948"/>
      <c r="AN87" s="948"/>
      <c r="AO87" s="948"/>
      <c r="AP87" s="948"/>
      <c r="AQ87" s="948"/>
      <c r="AR87" s="948"/>
      <c r="AS87" s="948"/>
      <c r="AT87" s="948"/>
      <c r="AU87" s="948"/>
      <c r="AV87" s="948"/>
      <c r="AW87" s="948"/>
      <c r="AX87" s="948"/>
      <c r="AY87" s="948"/>
      <c r="AZ87" s="949"/>
      <c r="BA87" s="949"/>
      <c r="BB87" s="949"/>
      <c r="BC87" s="949"/>
      <c r="BD87" s="950"/>
      <c r="BE87" s="245"/>
      <c r="BF87" s="245"/>
      <c r="BG87" s="245"/>
      <c r="BH87" s="245"/>
      <c r="BI87" s="245"/>
      <c r="BJ87" s="245"/>
      <c r="BK87" s="245"/>
      <c r="BL87" s="245"/>
      <c r="BM87" s="245"/>
      <c r="BN87" s="245"/>
      <c r="BO87" s="245"/>
      <c r="BP87" s="245"/>
      <c r="BQ87" s="242">
        <v>81</v>
      </c>
      <c r="BR87" s="247"/>
      <c r="BS87" s="923"/>
      <c r="BT87" s="924"/>
      <c r="BU87" s="924"/>
      <c r="BV87" s="924"/>
      <c r="BW87" s="924"/>
      <c r="BX87" s="924"/>
      <c r="BY87" s="924"/>
      <c r="BZ87" s="924"/>
      <c r="CA87" s="924"/>
      <c r="CB87" s="924"/>
      <c r="CC87" s="924"/>
      <c r="CD87" s="924"/>
      <c r="CE87" s="924"/>
      <c r="CF87" s="924"/>
      <c r="CG87" s="925"/>
      <c r="CH87" s="926"/>
      <c r="CI87" s="927"/>
      <c r="CJ87" s="927"/>
      <c r="CK87" s="927"/>
      <c r="CL87" s="928"/>
      <c r="CM87" s="926"/>
      <c r="CN87" s="927"/>
      <c r="CO87" s="927"/>
      <c r="CP87" s="927"/>
      <c r="CQ87" s="928"/>
      <c r="CR87" s="926"/>
      <c r="CS87" s="927"/>
      <c r="CT87" s="927"/>
      <c r="CU87" s="927"/>
      <c r="CV87" s="928"/>
      <c r="CW87" s="926"/>
      <c r="CX87" s="927"/>
      <c r="CY87" s="927"/>
      <c r="CZ87" s="927"/>
      <c r="DA87" s="928"/>
      <c r="DB87" s="926"/>
      <c r="DC87" s="927"/>
      <c r="DD87" s="927"/>
      <c r="DE87" s="927"/>
      <c r="DF87" s="928"/>
      <c r="DG87" s="926"/>
      <c r="DH87" s="927"/>
      <c r="DI87" s="927"/>
      <c r="DJ87" s="927"/>
      <c r="DK87" s="928"/>
      <c r="DL87" s="926"/>
      <c r="DM87" s="927"/>
      <c r="DN87" s="927"/>
      <c r="DO87" s="927"/>
      <c r="DP87" s="928"/>
      <c r="DQ87" s="926"/>
      <c r="DR87" s="927"/>
      <c r="DS87" s="927"/>
      <c r="DT87" s="927"/>
      <c r="DU87" s="928"/>
      <c r="DV87" s="920"/>
      <c r="DW87" s="921"/>
      <c r="DX87" s="921"/>
      <c r="DY87" s="921"/>
      <c r="DZ87" s="922"/>
      <c r="EA87" s="226"/>
    </row>
    <row r="88" spans="1:131" s="227" customFormat="1" ht="26.25" customHeight="1" thickBot="1">
      <c r="A88" s="244" t="s">
        <v>384</v>
      </c>
      <c r="B88" s="859" t="s">
        <v>415</v>
      </c>
      <c r="C88" s="860"/>
      <c r="D88" s="860"/>
      <c r="E88" s="860"/>
      <c r="F88" s="860"/>
      <c r="G88" s="860"/>
      <c r="H88" s="860"/>
      <c r="I88" s="860"/>
      <c r="J88" s="860"/>
      <c r="K88" s="860"/>
      <c r="L88" s="860"/>
      <c r="M88" s="860"/>
      <c r="N88" s="860"/>
      <c r="O88" s="860"/>
      <c r="P88" s="861"/>
      <c r="Q88" s="913"/>
      <c r="R88" s="914"/>
      <c r="S88" s="914"/>
      <c r="T88" s="914"/>
      <c r="U88" s="914"/>
      <c r="V88" s="914"/>
      <c r="W88" s="914"/>
      <c r="X88" s="914"/>
      <c r="Y88" s="914"/>
      <c r="Z88" s="914"/>
      <c r="AA88" s="914"/>
      <c r="AB88" s="914"/>
      <c r="AC88" s="914"/>
      <c r="AD88" s="914"/>
      <c r="AE88" s="914"/>
      <c r="AF88" s="906">
        <v>73087</v>
      </c>
      <c r="AG88" s="906"/>
      <c r="AH88" s="906"/>
      <c r="AI88" s="906"/>
      <c r="AJ88" s="906"/>
      <c r="AK88" s="914"/>
      <c r="AL88" s="914"/>
      <c r="AM88" s="914"/>
      <c r="AN88" s="914"/>
      <c r="AO88" s="914"/>
      <c r="AP88" s="906">
        <v>146907</v>
      </c>
      <c r="AQ88" s="906"/>
      <c r="AR88" s="906"/>
      <c r="AS88" s="906"/>
      <c r="AT88" s="906"/>
      <c r="AU88" s="906" t="s">
        <v>509</v>
      </c>
      <c r="AV88" s="906"/>
      <c r="AW88" s="906"/>
      <c r="AX88" s="906"/>
      <c r="AY88" s="906"/>
      <c r="AZ88" s="908"/>
      <c r="BA88" s="908"/>
      <c r="BB88" s="908"/>
      <c r="BC88" s="908"/>
      <c r="BD88" s="909"/>
      <c r="BE88" s="245"/>
      <c r="BF88" s="245"/>
      <c r="BG88" s="245"/>
      <c r="BH88" s="245"/>
      <c r="BI88" s="245"/>
      <c r="BJ88" s="245"/>
      <c r="BK88" s="245"/>
      <c r="BL88" s="245"/>
      <c r="BM88" s="245"/>
      <c r="BN88" s="245"/>
      <c r="BO88" s="245"/>
      <c r="BP88" s="245"/>
      <c r="BQ88" s="242">
        <v>82</v>
      </c>
      <c r="BR88" s="247"/>
      <c r="BS88" s="923"/>
      <c r="BT88" s="924"/>
      <c r="BU88" s="924"/>
      <c r="BV88" s="924"/>
      <c r="BW88" s="924"/>
      <c r="BX88" s="924"/>
      <c r="BY88" s="924"/>
      <c r="BZ88" s="924"/>
      <c r="CA88" s="924"/>
      <c r="CB88" s="924"/>
      <c r="CC88" s="924"/>
      <c r="CD88" s="924"/>
      <c r="CE88" s="924"/>
      <c r="CF88" s="924"/>
      <c r="CG88" s="925"/>
      <c r="CH88" s="926"/>
      <c r="CI88" s="927"/>
      <c r="CJ88" s="927"/>
      <c r="CK88" s="927"/>
      <c r="CL88" s="928"/>
      <c r="CM88" s="926"/>
      <c r="CN88" s="927"/>
      <c r="CO88" s="927"/>
      <c r="CP88" s="927"/>
      <c r="CQ88" s="928"/>
      <c r="CR88" s="926"/>
      <c r="CS88" s="927"/>
      <c r="CT88" s="927"/>
      <c r="CU88" s="927"/>
      <c r="CV88" s="928"/>
      <c r="CW88" s="926"/>
      <c r="CX88" s="927"/>
      <c r="CY88" s="927"/>
      <c r="CZ88" s="927"/>
      <c r="DA88" s="928"/>
      <c r="DB88" s="926"/>
      <c r="DC88" s="927"/>
      <c r="DD88" s="927"/>
      <c r="DE88" s="927"/>
      <c r="DF88" s="928"/>
      <c r="DG88" s="926"/>
      <c r="DH88" s="927"/>
      <c r="DI88" s="927"/>
      <c r="DJ88" s="927"/>
      <c r="DK88" s="928"/>
      <c r="DL88" s="926"/>
      <c r="DM88" s="927"/>
      <c r="DN88" s="927"/>
      <c r="DO88" s="927"/>
      <c r="DP88" s="928"/>
      <c r="DQ88" s="926"/>
      <c r="DR88" s="927"/>
      <c r="DS88" s="927"/>
      <c r="DT88" s="927"/>
      <c r="DU88" s="928"/>
      <c r="DV88" s="920"/>
      <c r="DW88" s="921"/>
      <c r="DX88" s="921"/>
      <c r="DY88" s="921"/>
      <c r="DZ88" s="922"/>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23"/>
      <c r="BT89" s="924"/>
      <c r="BU89" s="924"/>
      <c r="BV89" s="924"/>
      <c r="BW89" s="924"/>
      <c r="BX89" s="924"/>
      <c r="BY89" s="924"/>
      <c r="BZ89" s="924"/>
      <c r="CA89" s="924"/>
      <c r="CB89" s="924"/>
      <c r="CC89" s="924"/>
      <c r="CD89" s="924"/>
      <c r="CE89" s="924"/>
      <c r="CF89" s="924"/>
      <c r="CG89" s="925"/>
      <c r="CH89" s="926"/>
      <c r="CI89" s="927"/>
      <c r="CJ89" s="927"/>
      <c r="CK89" s="927"/>
      <c r="CL89" s="928"/>
      <c r="CM89" s="926"/>
      <c r="CN89" s="927"/>
      <c r="CO89" s="927"/>
      <c r="CP89" s="927"/>
      <c r="CQ89" s="928"/>
      <c r="CR89" s="926"/>
      <c r="CS89" s="927"/>
      <c r="CT89" s="927"/>
      <c r="CU89" s="927"/>
      <c r="CV89" s="928"/>
      <c r="CW89" s="926"/>
      <c r="CX89" s="927"/>
      <c r="CY89" s="927"/>
      <c r="CZ89" s="927"/>
      <c r="DA89" s="928"/>
      <c r="DB89" s="926"/>
      <c r="DC89" s="927"/>
      <c r="DD89" s="927"/>
      <c r="DE89" s="927"/>
      <c r="DF89" s="928"/>
      <c r="DG89" s="926"/>
      <c r="DH89" s="927"/>
      <c r="DI89" s="927"/>
      <c r="DJ89" s="927"/>
      <c r="DK89" s="928"/>
      <c r="DL89" s="926"/>
      <c r="DM89" s="927"/>
      <c r="DN89" s="927"/>
      <c r="DO89" s="927"/>
      <c r="DP89" s="928"/>
      <c r="DQ89" s="926"/>
      <c r="DR89" s="927"/>
      <c r="DS89" s="927"/>
      <c r="DT89" s="927"/>
      <c r="DU89" s="928"/>
      <c r="DV89" s="920"/>
      <c r="DW89" s="921"/>
      <c r="DX89" s="921"/>
      <c r="DY89" s="921"/>
      <c r="DZ89" s="922"/>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23"/>
      <c r="BT90" s="924"/>
      <c r="BU90" s="924"/>
      <c r="BV90" s="924"/>
      <c r="BW90" s="924"/>
      <c r="BX90" s="924"/>
      <c r="BY90" s="924"/>
      <c r="BZ90" s="924"/>
      <c r="CA90" s="924"/>
      <c r="CB90" s="924"/>
      <c r="CC90" s="924"/>
      <c r="CD90" s="924"/>
      <c r="CE90" s="924"/>
      <c r="CF90" s="924"/>
      <c r="CG90" s="925"/>
      <c r="CH90" s="926"/>
      <c r="CI90" s="927"/>
      <c r="CJ90" s="927"/>
      <c r="CK90" s="927"/>
      <c r="CL90" s="928"/>
      <c r="CM90" s="926"/>
      <c r="CN90" s="927"/>
      <c r="CO90" s="927"/>
      <c r="CP90" s="927"/>
      <c r="CQ90" s="928"/>
      <c r="CR90" s="926"/>
      <c r="CS90" s="927"/>
      <c r="CT90" s="927"/>
      <c r="CU90" s="927"/>
      <c r="CV90" s="928"/>
      <c r="CW90" s="926"/>
      <c r="CX90" s="927"/>
      <c r="CY90" s="927"/>
      <c r="CZ90" s="927"/>
      <c r="DA90" s="928"/>
      <c r="DB90" s="926"/>
      <c r="DC90" s="927"/>
      <c r="DD90" s="927"/>
      <c r="DE90" s="927"/>
      <c r="DF90" s="928"/>
      <c r="DG90" s="926"/>
      <c r="DH90" s="927"/>
      <c r="DI90" s="927"/>
      <c r="DJ90" s="927"/>
      <c r="DK90" s="928"/>
      <c r="DL90" s="926"/>
      <c r="DM90" s="927"/>
      <c r="DN90" s="927"/>
      <c r="DO90" s="927"/>
      <c r="DP90" s="928"/>
      <c r="DQ90" s="926"/>
      <c r="DR90" s="927"/>
      <c r="DS90" s="927"/>
      <c r="DT90" s="927"/>
      <c r="DU90" s="928"/>
      <c r="DV90" s="920"/>
      <c r="DW90" s="921"/>
      <c r="DX90" s="921"/>
      <c r="DY90" s="921"/>
      <c r="DZ90" s="922"/>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23"/>
      <c r="BT91" s="924"/>
      <c r="BU91" s="924"/>
      <c r="BV91" s="924"/>
      <c r="BW91" s="924"/>
      <c r="BX91" s="924"/>
      <c r="BY91" s="924"/>
      <c r="BZ91" s="924"/>
      <c r="CA91" s="924"/>
      <c r="CB91" s="924"/>
      <c r="CC91" s="924"/>
      <c r="CD91" s="924"/>
      <c r="CE91" s="924"/>
      <c r="CF91" s="924"/>
      <c r="CG91" s="925"/>
      <c r="CH91" s="926"/>
      <c r="CI91" s="927"/>
      <c r="CJ91" s="927"/>
      <c r="CK91" s="927"/>
      <c r="CL91" s="928"/>
      <c r="CM91" s="926"/>
      <c r="CN91" s="927"/>
      <c r="CO91" s="927"/>
      <c r="CP91" s="927"/>
      <c r="CQ91" s="928"/>
      <c r="CR91" s="926"/>
      <c r="CS91" s="927"/>
      <c r="CT91" s="927"/>
      <c r="CU91" s="927"/>
      <c r="CV91" s="928"/>
      <c r="CW91" s="926"/>
      <c r="CX91" s="927"/>
      <c r="CY91" s="927"/>
      <c r="CZ91" s="927"/>
      <c r="DA91" s="928"/>
      <c r="DB91" s="926"/>
      <c r="DC91" s="927"/>
      <c r="DD91" s="927"/>
      <c r="DE91" s="927"/>
      <c r="DF91" s="928"/>
      <c r="DG91" s="926"/>
      <c r="DH91" s="927"/>
      <c r="DI91" s="927"/>
      <c r="DJ91" s="927"/>
      <c r="DK91" s="928"/>
      <c r="DL91" s="926"/>
      <c r="DM91" s="927"/>
      <c r="DN91" s="927"/>
      <c r="DO91" s="927"/>
      <c r="DP91" s="928"/>
      <c r="DQ91" s="926"/>
      <c r="DR91" s="927"/>
      <c r="DS91" s="927"/>
      <c r="DT91" s="927"/>
      <c r="DU91" s="928"/>
      <c r="DV91" s="920"/>
      <c r="DW91" s="921"/>
      <c r="DX91" s="921"/>
      <c r="DY91" s="921"/>
      <c r="DZ91" s="922"/>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23"/>
      <c r="BT92" s="924"/>
      <c r="BU92" s="924"/>
      <c r="BV92" s="924"/>
      <c r="BW92" s="924"/>
      <c r="BX92" s="924"/>
      <c r="BY92" s="924"/>
      <c r="BZ92" s="924"/>
      <c r="CA92" s="924"/>
      <c r="CB92" s="924"/>
      <c r="CC92" s="924"/>
      <c r="CD92" s="924"/>
      <c r="CE92" s="924"/>
      <c r="CF92" s="924"/>
      <c r="CG92" s="925"/>
      <c r="CH92" s="926"/>
      <c r="CI92" s="927"/>
      <c r="CJ92" s="927"/>
      <c r="CK92" s="927"/>
      <c r="CL92" s="928"/>
      <c r="CM92" s="926"/>
      <c r="CN92" s="927"/>
      <c r="CO92" s="927"/>
      <c r="CP92" s="927"/>
      <c r="CQ92" s="928"/>
      <c r="CR92" s="926"/>
      <c r="CS92" s="927"/>
      <c r="CT92" s="927"/>
      <c r="CU92" s="927"/>
      <c r="CV92" s="928"/>
      <c r="CW92" s="926"/>
      <c r="CX92" s="927"/>
      <c r="CY92" s="927"/>
      <c r="CZ92" s="927"/>
      <c r="DA92" s="928"/>
      <c r="DB92" s="926"/>
      <c r="DC92" s="927"/>
      <c r="DD92" s="927"/>
      <c r="DE92" s="927"/>
      <c r="DF92" s="928"/>
      <c r="DG92" s="926"/>
      <c r="DH92" s="927"/>
      <c r="DI92" s="927"/>
      <c r="DJ92" s="927"/>
      <c r="DK92" s="928"/>
      <c r="DL92" s="926"/>
      <c r="DM92" s="927"/>
      <c r="DN92" s="927"/>
      <c r="DO92" s="927"/>
      <c r="DP92" s="928"/>
      <c r="DQ92" s="926"/>
      <c r="DR92" s="927"/>
      <c r="DS92" s="927"/>
      <c r="DT92" s="927"/>
      <c r="DU92" s="928"/>
      <c r="DV92" s="920"/>
      <c r="DW92" s="921"/>
      <c r="DX92" s="921"/>
      <c r="DY92" s="921"/>
      <c r="DZ92" s="922"/>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23"/>
      <c r="BT93" s="924"/>
      <c r="BU93" s="924"/>
      <c r="BV93" s="924"/>
      <c r="BW93" s="924"/>
      <c r="BX93" s="924"/>
      <c r="BY93" s="924"/>
      <c r="BZ93" s="924"/>
      <c r="CA93" s="924"/>
      <c r="CB93" s="924"/>
      <c r="CC93" s="924"/>
      <c r="CD93" s="924"/>
      <c r="CE93" s="924"/>
      <c r="CF93" s="924"/>
      <c r="CG93" s="925"/>
      <c r="CH93" s="926"/>
      <c r="CI93" s="927"/>
      <c r="CJ93" s="927"/>
      <c r="CK93" s="927"/>
      <c r="CL93" s="928"/>
      <c r="CM93" s="926"/>
      <c r="CN93" s="927"/>
      <c r="CO93" s="927"/>
      <c r="CP93" s="927"/>
      <c r="CQ93" s="928"/>
      <c r="CR93" s="926"/>
      <c r="CS93" s="927"/>
      <c r="CT93" s="927"/>
      <c r="CU93" s="927"/>
      <c r="CV93" s="928"/>
      <c r="CW93" s="926"/>
      <c r="CX93" s="927"/>
      <c r="CY93" s="927"/>
      <c r="CZ93" s="927"/>
      <c r="DA93" s="928"/>
      <c r="DB93" s="926"/>
      <c r="DC93" s="927"/>
      <c r="DD93" s="927"/>
      <c r="DE93" s="927"/>
      <c r="DF93" s="928"/>
      <c r="DG93" s="926"/>
      <c r="DH93" s="927"/>
      <c r="DI93" s="927"/>
      <c r="DJ93" s="927"/>
      <c r="DK93" s="928"/>
      <c r="DL93" s="926"/>
      <c r="DM93" s="927"/>
      <c r="DN93" s="927"/>
      <c r="DO93" s="927"/>
      <c r="DP93" s="928"/>
      <c r="DQ93" s="926"/>
      <c r="DR93" s="927"/>
      <c r="DS93" s="927"/>
      <c r="DT93" s="927"/>
      <c r="DU93" s="928"/>
      <c r="DV93" s="920"/>
      <c r="DW93" s="921"/>
      <c r="DX93" s="921"/>
      <c r="DY93" s="921"/>
      <c r="DZ93" s="922"/>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23"/>
      <c r="BT94" s="924"/>
      <c r="BU94" s="924"/>
      <c r="BV94" s="924"/>
      <c r="BW94" s="924"/>
      <c r="BX94" s="924"/>
      <c r="BY94" s="924"/>
      <c r="BZ94" s="924"/>
      <c r="CA94" s="924"/>
      <c r="CB94" s="924"/>
      <c r="CC94" s="924"/>
      <c r="CD94" s="924"/>
      <c r="CE94" s="924"/>
      <c r="CF94" s="924"/>
      <c r="CG94" s="925"/>
      <c r="CH94" s="926"/>
      <c r="CI94" s="927"/>
      <c r="CJ94" s="927"/>
      <c r="CK94" s="927"/>
      <c r="CL94" s="928"/>
      <c r="CM94" s="926"/>
      <c r="CN94" s="927"/>
      <c r="CO94" s="927"/>
      <c r="CP94" s="927"/>
      <c r="CQ94" s="928"/>
      <c r="CR94" s="926"/>
      <c r="CS94" s="927"/>
      <c r="CT94" s="927"/>
      <c r="CU94" s="927"/>
      <c r="CV94" s="928"/>
      <c r="CW94" s="926"/>
      <c r="CX94" s="927"/>
      <c r="CY94" s="927"/>
      <c r="CZ94" s="927"/>
      <c r="DA94" s="928"/>
      <c r="DB94" s="926"/>
      <c r="DC94" s="927"/>
      <c r="DD94" s="927"/>
      <c r="DE94" s="927"/>
      <c r="DF94" s="928"/>
      <c r="DG94" s="926"/>
      <c r="DH94" s="927"/>
      <c r="DI94" s="927"/>
      <c r="DJ94" s="927"/>
      <c r="DK94" s="928"/>
      <c r="DL94" s="926"/>
      <c r="DM94" s="927"/>
      <c r="DN94" s="927"/>
      <c r="DO94" s="927"/>
      <c r="DP94" s="928"/>
      <c r="DQ94" s="926"/>
      <c r="DR94" s="927"/>
      <c r="DS94" s="927"/>
      <c r="DT94" s="927"/>
      <c r="DU94" s="928"/>
      <c r="DV94" s="920"/>
      <c r="DW94" s="921"/>
      <c r="DX94" s="921"/>
      <c r="DY94" s="921"/>
      <c r="DZ94" s="922"/>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23"/>
      <c r="BT95" s="924"/>
      <c r="BU95" s="924"/>
      <c r="BV95" s="924"/>
      <c r="BW95" s="924"/>
      <c r="BX95" s="924"/>
      <c r="BY95" s="924"/>
      <c r="BZ95" s="924"/>
      <c r="CA95" s="924"/>
      <c r="CB95" s="924"/>
      <c r="CC95" s="924"/>
      <c r="CD95" s="924"/>
      <c r="CE95" s="924"/>
      <c r="CF95" s="924"/>
      <c r="CG95" s="925"/>
      <c r="CH95" s="926"/>
      <c r="CI95" s="927"/>
      <c r="CJ95" s="927"/>
      <c r="CK95" s="927"/>
      <c r="CL95" s="928"/>
      <c r="CM95" s="926"/>
      <c r="CN95" s="927"/>
      <c r="CO95" s="927"/>
      <c r="CP95" s="927"/>
      <c r="CQ95" s="928"/>
      <c r="CR95" s="926"/>
      <c r="CS95" s="927"/>
      <c r="CT95" s="927"/>
      <c r="CU95" s="927"/>
      <c r="CV95" s="928"/>
      <c r="CW95" s="926"/>
      <c r="CX95" s="927"/>
      <c r="CY95" s="927"/>
      <c r="CZ95" s="927"/>
      <c r="DA95" s="928"/>
      <c r="DB95" s="926"/>
      <c r="DC95" s="927"/>
      <c r="DD95" s="927"/>
      <c r="DE95" s="927"/>
      <c r="DF95" s="928"/>
      <c r="DG95" s="926"/>
      <c r="DH95" s="927"/>
      <c r="DI95" s="927"/>
      <c r="DJ95" s="927"/>
      <c r="DK95" s="928"/>
      <c r="DL95" s="926"/>
      <c r="DM95" s="927"/>
      <c r="DN95" s="927"/>
      <c r="DO95" s="927"/>
      <c r="DP95" s="928"/>
      <c r="DQ95" s="926"/>
      <c r="DR95" s="927"/>
      <c r="DS95" s="927"/>
      <c r="DT95" s="927"/>
      <c r="DU95" s="928"/>
      <c r="DV95" s="920"/>
      <c r="DW95" s="921"/>
      <c r="DX95" s="921"/>
      <c r="DY95" s="921"/>
      <c r="DZ95" s="922"/>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23"/>
      <c r="BT96" s="924"/>
      <c r="BU96" s="924"/>
      <c r="BV96" s="924"/>
      <c r="BW96" s="924"/>
      <c r="BX96" s="924"/>
      <c r="BY96" s="924"/>
      <c r="BZ96" s="924"/>
      <c r="CA96" s="924"/>
      <c r="CB96" s="924"/>
      <c r="CC96" s="924"/>
      <c r="CD96" s="924"/>
      <c r="CE96" s="924"/>
      <c r="CF96" s="924"/>
      <c r="CG96" s="925"/>
      <c r="CH96" s="926"/>
      <c r="CI96" s="927"/>
      <c r="CJ96" s="927"/>
      <c r="CK96" s="927"/>
      <c r="CL96" s="928"/>
      <c r="CM96" s="926"/>
      <c r="CN96" s="927"/>
      <c r="CO96" s="927"/>
      <c r="CP96" s="927"/>
      <c r="CQ96" s="928"/>
      <c r="CR96" s="926"/>
      <c r="CS96" s="927"/>
      <c r="CT96" s="927"/>
      <c r="CU96" s="927"/>
      <c r="CV96" s="928"/>
      <c r="CW96" s="926"/>
      <c r="CX96" s="927"/>
      <c r="CY96" s="927"/>
      <c r="CZ96" s="927"/>
      <c r="DA96" s="928"/>
      <c r="DB96" s="926"/>
      <c r="DC96" s="927"/>
      <c r="DD96" s="927"/>
      <c r="DE96" s="927"/>
      <c r="DF96" s="928"/>
      <c r="DG96" s="926"/>
      <c r="DH96" s="927"/>
      <c r="DI96" s="927"/>
      <c r="DJ96" s="927"/>
      <c r="DK96" s="928"/>
      <c r="DL96" s="926"/>
      <c r="DM96" s="927"/>
      <c r="DN96" s="927"/>
      <c r="DO96" s="927"/>
      <c r="DP96" s="928"/>
      <c r="DQ96" s="926"/>
      <c r="DR96" s="927"/>
      <c r="DS96" s="927"/>
      <c r="DT96" s="927"/>
      <c r="DU96" s="928"/>
      <c r="DV96" s="920"/>
      <c r="DW96" s="921"/>
      <c r="DX96" s="921"/>
      <c r="DY96" s="921"/>
      <c r="DZ96" s="922"/>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23"/>
      <c r="BT97" s="924"/>
      <c r="BU97" s="924"/>
      <c r="BV97" s="924"/>
      <c r="BW97" s="924"/>
      <c r="BX97" s="924"/>
      <c r="BY97" s="924"/>
      <c r="BZ97" s="924"/>
      <c r="CA97" s="924"/>
      <c r="CB97" s="924"/>
      <c r="CC97" s="924"/>
      <c r="CD97" s="924"/>
      <c r="CE97" s="924"/>
      <c r="CF97" s="924"/>
      <c r="CG97" s="925"/>
      <c r="CH97" s="926"/>
      <c r="CI97" s="927"/>
      <c r="CJ97" s="927"/>
      <c r="CK97" s="927"/>
      <c r="CL97" s="928"/>
      <c r="CM97" s="926"/>
      <c r="CN97" s="927"/>
      <c r="CO97" s="927"/>
      <c r="CP97" s="927"/>
      <c r="CQ97" s="928"/>
      <c r="CR97" s="926"/>
      <c r="CS97" s="927"/>
      <c r="CT97" s="927"/>
      <c r="CU97" s="927"/>
      <c r="CV97" s="928"/>
      <c r="CW97" s="926"/>
      <c r="CX97" s="927"/>
      <c r="CY97" s="927"/>
      <c r="CZ97" s="927"/>
      <c r="DA97" s="928"/>
      <c r="DB97" s="926"/>
      <c r="DC97" s="927"/>
      <c r="DD97" s="927"/>
      <c r="DE97" s="927"/>
      <c r="DF97" s="928"/>
      <c r="DG97" s="926"/>
      <c r="DH97" s="927"/>
      <c r="DI97" s="927"/>
      <c r="DJ97" s="927"/>
      <c r="DK97" s="928"/>
      <c r="DL97" s="926"/>
      <c r="DM97" s="927"/>
      <c r="DN97" s="927"/>
      <c r="DO97" s="927"/>
      <c r="DP97" s="928"/>
      <c r="DQ97" s="926"/>
      <c r="DR97" s="927"/>
      <c r="DS97" s="927"/>
      <c r="DT97" s="927"/>
      <c r="DU97" s="928"/>
      <c r="DV97" s="920"/>
      <c r="DW97" s="921"/>
      <c r="DX97" s="921"/>
      <c r="DY97" s="921"/>
      <c r="DZ97" s="922"/>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23"/>
      <c r="BT98" s="924"/>
      <c r="BU98" s="924"/>
      <c r="BV98" s="924"/>
      <c r="BW98" s="924"/>
      <c r="BX98" s="924"/>
      <c r="BY98" s="924"/>
      <c r="BZ98" s="924"/>
      <c r="CA98" s="924"/>
      <c r="CB98" s="924"/>
      <c r="CC98" s="924"/>
      <c r="CD98" s="924"/>
      <c r="CE98" s="924"/>
      <c r="CF98" s="924"/>
      <c r="CG98" s="925"/>
      <c r="CH98" s="926"/>
      <c r="CI98" s="927"/>
      <c r="CJ98" s="927"/>
      <c r="CK98" s="927"/>
      <c r="CL98" s="928"/>
      <c r="CM98" s="926"/>
      <c r="CN98" s="927"/>
      <c r="CO98" s="927"/>
      <c r="CP98" s="927"/>
      <c r="CQ98" s="928"/>
      <c r="CR98" s="926"/>
      <c r="CS98" s="927"/>
      <c r="CT98" s="927"/>
      <c r="CU98" s="927"/>
      <c r="CV98" s="928"/>
      <c r="CW98" s="926"/>
      <c r="CX98" s="927"/>
      <c r="CY98" s="927"/>
      <c r="CZ98" s="927"/>
      <c r="DA98" s="928"/>
      <c r="DB98" s="926"/>
      <c r="DC98" s="927"/>
      <c r="DD98" s="927"/>
      <c r="DE98" s="927"/>
      <c r="DF98" s="928"/>
      <c r="DG98" s="926"/>
      <c r="DH98" s="927"/>
      <c r="DI98" s="927"/>
      <c r="DJ98" s="927"/>
      <c r="DK98" s="928"/>
      <c r="DL98" s="926"/>
      <c r="DM98" s="927"/>
      <c r="DN98" s="927"/>
      <c r="DO98" s="927"/>
      <c r="DP98" s="928"/>
      <c r="DQ98" s="926"/>
      <c r="DR98" s="927"/>
      <c r="DS98" s="927"/>
      <c r="DT98" s="927"/>
      <c r="DU98" s="928"/>
      <c r="DV98" s="920"/>
      <c r="DW98" s="921"/>
      <c r="DX98" s="921"/>
      <c r="DY98" s="921"/>
      <c r="DZ98" s="922"/>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23"/>
      <c r="BT99" s="924"/>
      <c r="BU99" s="924"/>
      <c r="BV99" s="924"/>
      <c r="BW99" s="924"/>
      <c r="BX99" s="924"/>
      <c r="BY99" s="924"/>
      <c r="BZ99" s="924"/>
      <c r="CA99" s="924"/>
      <c r="CB99" s="924"/>
      <c r="CC99" s="924"/>
      <c r="CD99" s="924"/>
      <c r="CE99" s="924"/>
      <c r="CF99" s="924"/>
      <c r="CG99" s="925"/>
      <c r="CH99" s="926"/>
      <c r="CI99" s="927"/>
      <c r="CJ99" s="927"/>
      <c r="CK99" s="927"/>
      <c r="CL99" s="928"/>
      <c r="CM99" s="926"/>
      <c r="CN99" s="927"/>
      <c r="CO99" s="927"/>
      <c r="CP99" s="927"/>
      <c r="CQ99" s="928"/>
      <c r="CR99" s="926"/>
      <c r="CS99" s="927"/>
      <c r="CT99" s="927"/>
      <c r="CU99" s="927"/>
      <c r="CV99" s="928"/>
      <c r="CW99" s="926"/>
      <c r="CX99" s="927"/>
      <c r="CY99" s="927"/>
      <c r="CZ99" s="927"/>
      <c r="DA99" s="928"/>
      <c r="DB99" s="926"/>
      <c r="DC99" s="927"/>
      <c r="DD99" s="927"/>
      <c r="DE99" s="927"/>
      <c r="DF99" s="928"/>
      <c r="DG99" s="926"/>
      <c r="DH99" s="927"/>
      <c r="DI99" s="927"/>
      <c r="DJ99" s="927"/>
      <c r="DK99" s="928"/>
      <c r="DL99" s="926"/>
      <c r="DM99" s="927"/>
      <c r="DN99" s="927"/>
      <c r="DO99" s="927"/>
      <c r="DP99" s="928"/>
      <c r="DQ99" s="926"/>
      <c r="DR99" s="927"/>
      <c r="DS99" s="927"/>
      <c r="DT99" s="927"/>
      <c r="DU99" s="928"/>
      <c r="DV99" s="920"/>
      <c r="DW99" s="921"/>
      <c r="DX99" s="921"/>
      <c r="DY99" s="921"/>
      <c r="DZ99" s="922"/>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23"/>
      <c r="BT100" s="924"/>
      <c r="BU100" s="924"/>
      <c r="BV100" s="924"/>
      <c r="BW100" s="924"/>
      <c r="BX100" s="924"/>
      <c r="BY100" s="924"/>
      <c r="BZ100" s="924"/>
      <c r="CA100" s="924"/>
      <c r="CB100" s="924"/>
      <c r="CC100" s="924"/>
      <c r="CD100" s="924"/>
      <c r="CE100" s="924"/>
      <c r="CF100" s="924"/>
      <c r="CG100" s="925"/>
      <c r="CH100" s="926"/>
      <c r="CI100" s="927"/>
      <c r="CJ100" s="927"/>
      <c r="CK100" s="927"/>
      <c r="CL100" s="928"/>
      <c r="CM100" s="926"/>
      <c r="CN100" s="927"/>
      <c r="CO100" s="927"/>
      <c r="CP100" s="927"/>
      <c r="CQ100" s="928"/>
      <c r="CR100" s="926"/>
      <c r="CS100" s="927"/>
      <c r="CT100" s="927"/>
      <c r="CU100" s="927"/>
      <c r="CV100" s="928"/>
      <c r="CW100" s="926"/>
      <c r="CX100" s="927"/>
      <c r="CY100" s="927"/>
      <c r="CZ100" s="927"/>
      <c r="DA100" s="928"/>
      <c r="DB100" s="926"/>
      <c r="DC100" s="927"/>
      <c r="DD100" s="927"/>
      <c r="DE100" s="927"/>
      <c r="DF100" s="928"/>
      <c r="DG100" s="926"/>
      <c r="DH100" s="927"/>
      <c r="DI100" s="927"/>
      <c r="DJ100" s="927"/>
      <c r="DK100" s="928"/>
      <c r="DL100" s="926"/>
      <c r="DM100" s="927"/>
      <c r="DN100" s="927"/>
      <c r="DO100" s="927"/>
      <c r="DP100" s="928"/>
      <c r="DQ100" s="926"/>
      <c r="DR100" s="927"/>
      <c r="DS100" s="927"/>
      <c r="DT100" s="927"/>
      <c r="DU100" s="928"/>
      <c r="DV100" s="920"/>
      <c r="DW100" s="921"/>
      <c r="DX100" s="921"/>
      <c r="DY100" s="921"/>
      <c r="DZ100" s="922"/>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23"/>
      <c r="BT101" s="924"/>
      <c r="BU101" s="924"/>
      <c r="BV101" s="924"/>
      <c r="BW101" s="924"/>
      <c r="BX101" s="924"/>
      <c r="BY101" s="924"/>
      <c r="BZ101" s="924"/>
      <c r="CA101" s="924"/>
      <c r="CB101" s="924"/>
      <c r="CC101" s="924"/>
      <c r="CD101" s="924"/>
      <c r="CE101" s="924"/>
      <c r="CF101" s="924"/>
      <c r="CG101" s="925"/>
      <c r="CH101" s="926"/>
      <c r="CI101" s="927"/>
      <c r="CJ101" s="927"/>
      <c r="CK101" s="927"/>
      <c r="CL101" s="928"/>
      <c r="CM101" s="926"/>
      <c r="CN101" s="927"/>
      <c r="CO101" s="927"/>
      <c r="CP101" s="927"/>
      <c r="CQ101" s="928"/>
      <c r="CR101" s="926"/>
      <c r="CS101" s="927"/>
      <c r="CT101" s="927"/>
      <c r="CU101" s="927"/>
      <c r="CV101" s="928"/>
      <c r="CW101" s="926"/>
      <c r="CX101" s="927"/>
      <c r="CY101" s="927"/>
      <c r="CZ101" s="927"/>
      <c r="DA101" s="928"/>
      <c r="DB101" s="926"/>
      <c r="DC101" s="927"/>
      <c r="DD101" s="927"/>
      <c r="DE101" s="927"/>
      <c r="DF101" s="928"/>
      <c r="DG101" s="926"/>
      <c r="DH101" s="927"/>
      <c r="DI101" s="927"/>
      <c r="DJ101" s="927"/>
      <c r="DK101" s="928"/>
      <c r="DL101" s="926"/>
      <c r="DM101" s="927"/>
      <c r="DN101" s="927"/>
      <c r="DO101" s="927"/>
      <c r="DP101" s="928"/>
      <c r="DQ101" s="926"/>
      <c r="DR101" s="927"/>
      <c r="DS101" s="927"/>
      <c r="DT101" s="927"/>
      <c r="DU101" s="928"/>
      <c r="DV101" s="920"/>
      <c r="DW101" s="921"/>
      <c r="DX101" s="921"/>
      <c r="DY101" s="921"/>
      <c r="DZ101" s="922"/>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384</v>
      </c>
      <c r="BR102" s="859" t="s">
        <v>416</v>
      </c>
      <c r="BS102" s="860"/>
      <c r="BT102" s="860"/>
      <c r="BU102" s="860"/>
      <c r="BV102" s="860"/>
      <c r="BW102" s="860"/>
      <c r="BX102" s="860"/>
      <c r="BY102" s="860"/>
      <c r="BZ102" s="860"/>
      <c r="CA102" s="860"/>
      <c r="CB102" s="860"/>
      <c r="CC102" s="860"/>
      <c r="CD102" s="860"/>
      <c r="CE102" s="860"/>
      <c r="CF102" s="860"/>
      <c r="CG102" s="861"/>
      <c r="CH102" s="951"/>
      <c r="CI102" s="952"/>
      <c r="CJ102" s="952"/>
      <c r="CK102" s="952"/>
      <c r="CL102" s="953"/>
      <c r="CM102" s="951"/>
      <c r="CN102" s="952"/>
      <c r="CO102" s="952"/>
      <c r="CP102" s="952"/>
      <c r="CQ102" s="953"/>
      <c r="CR102" s="954">
        <v>2776</v>
      </c>
      <c r="CS102" s="911"/>
      <c r="CT102" s="911"/>
      <c r="CU102" s="911"/>
      <c r="CV102" s="955"/>
      <c r="CW102" s="954">
        <v>3015</v>
      </c>
      <c r="CX102" s="911"/>
      <c r="CY102" s="911"/>
      <c r="CZ102" s="911"/>
      <c r="DA102" s="955"/>
      <c r="DB102" s="954">
        <v>20588</v>
      </c>
      <c r="DC102" s="911"/>
      <c r="DD102" s="911"/>
      <c r="DE102" s="911"/>
      <c r="DF102" s="955"/>
      <c r="DG102" s="954" t="s">
        <v>509</v>
      </c>
      <c r="DH102" s="911"/>
      <c r="DI102" s="911"/>
      <c r="DJ102" s="911"/>
      <c r="DK102" s="955"/>
      <c r="DL102" s="954" t="s">
        <v>509</v>
      </c>
      <c r="DM102" s="911"/>
      <c r="DN102" s="911"/>
      <c r="DO102" s="911"/>
      <c r="DP102" s="955"/>
      <c r="DQ102" s="954" t="s">
        <v>509</v>
      </c>
      <c r="DR102" s="911"/>
      <c r="DS102" s="911"/>
      <c r="DT102" s="911"/>
      <c r="DU102" s="955"/>
      <c r="DV102" s="978"/>
      <c r="DW102" s="979"/>
      <c r="DX102" s="979"/>
      <c r="DY102" s="979"/>
      <c r="DZ102" s="980"/>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81" t="s">
        <v>417</v>
      </c>
      <c r="BR103" s="981"/>
      <c r="BS103" s="981"/>
      <c r="BT103" s="981"/>
      <c r="BU103" s="981"/>
      <c r="BV103" s="981"/>
      <c r="BW103" s="981"/>
      <c r="BX103" s="981"/>
      <c r="BY103" s="981"/>
      <c r="BZ103" s="981"/>
      <c r="CA103" s="981"/>
      <c r="CB103" s="981"/>
      <c r="CC103" s="981"/>
      <c r="CD103" s="981"/>
      <c r="CE103" s="981"/>
      <c r="CF103" s="981"/>
      <c r="CG103" s="981"/>
      <c r="CH103" s="981"/>
      <c r="CI103" s="981"/>
      <c r="CJ103" s="981"/>
      <c r="CK103" s="981"/>
      <c r="CL103" s="981"/>
      <c r="CM103" s="981"/>
      <c r="CN103" s="981"/>
      <c r="CO103" s="981"/>
      <c r="CP103" s="981"/>
      <c r="CQ103" s="981"/>
      <c r="CR103" s="981"/>
      <c r="CS103" s="981"/>
      <c r="CT103" s="981"/>
      <c r="CU103" s="981"/>
      <c r="CV103" s="981"/>
      <c r="CW103" s="981"/>
      <c r="CX103" s="981"/>
      <c r="CY103" s="981"/>
      <c r="CZ103" s="981"/>
      <c r="DA103" s="981"/>
      <c r="DB103" s="981"/>
      <c r="DC103" s="981"/>
      <c r="DD103" s="981"/>
      <c r="DE103" s="981"/>
      <c r="DF103" s="981"/>
      <c r="DG103" s="981"/>
      <c r="DH103" s="981"/>
      <c r="DI103" s="981"/>
      <c r="DJ103" s="981"/>
      <c r="DK103" s="981"/>
      <c r="DL103" s="981"/>
      <c r="DM103" s="981"/>
      <c r="DN103" s="981"/>
      <c r="DO103" s="981"/>
      <c r="DP103" s="981"/>
      <c r="DQ103" s="981"/>
      <c r="DR103" s="981"/>
      <c r="DS103" s="981"/>
      <c r="DT103" s="981"/>
      <c r="DU103" s="981"/>
      <c r="DV103" s="981"/>
      <c r="DW103" s="981"/>
      <c r="DX103" s="981"/>
      <c r="DY103" s="981"/>
      <c r="DZ103" s="981"/>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82" t="s">
        <v>418</v>
      </c>
      <c r="BR104" s="982"/>
      <c r="BS104" s="982"/>
      <c r="BT104" s="982"/>
      <c r="BU104" s="982"/>
      <c r="BV104" s="982"/>
      <c r="BW104" s="982"/>
      <c r="BX104" s="982"/>
      <c r="BY104" s="982"/>
      <c r="BZ104" s="982"/>
      <c r="CA104" s="982"/>
      <c r="CB104" s="982"/>
      <c r="CC104" s="982"/>
      <c r="CD104" s="982"/>
      <c r="CE104" s="982"/>
      <c r="CF104" s="982"/>
      <c r="CG104" s="982"/>
      <c r="CH104" s="982"/>
      <c r="CI104" s="982"/>
      <c r="CJ104" s="982"/>
      <c r="CK104" s="982"/>
      <c r="CL104" s="982"/>
      <c r="CM104" s="982"/>
      <c r="CN104" s="982"/>
      <c r="CO104" s="982"/>
      <c r="CP104" s="982"/>
      <c r="CQ104" s="982"/>
      <c r="CR104" s="982"/>
      <c r="CS104" s="982"/>
      <c r="CT104" s="982"/>
      <c r="CU104" s="982"/>
      <c r="CV104" s="982"/>
      <c r="CW104" s="982"/>
      <c r="CX104" s="982"/>
      <c r="CY104" s="982"/>
      <c r="CZ104" s="982"/>
      <c r="DA104" s="982"/>
      <c r="DB104" s="982"/>
      <c r="DC104" s="982"/>
      <c r="DD104" s="982"/>
      <c r="DE104" s="982"/>
      <c r="DF104" s="982"/>
      <c r="DG104" s="982"/>
      <c r="DH104" s="982"/>
      <c r="DI104" s="982"/>
      <c r="DJ104" s="982"/>
      <c r="DK104" s="982"/>
      <c r="DL104" s="982"/>
      <c r="DM104" s="982"/>
      <c r="DN104" s="982"/>
      <c r="DO104" s="982"/>
      <c r="DP104" s="982"/>
      <c r="DQ104" s="982"/>
      <c r="DR104" s="982"/>
      <c r="DS104" s="982"/>
      <c r="DT104" s="982"/>
      <c r="DU104" s="982"/>
      <c r="DV104" s="982"/>
      <c r="DW104" s="982"/>
      <c r="DX104" s="982"/>
      <c r="DY104" s="982"/>
      <c r="DZ104" s="982"/>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419</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420</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983" t="s">
        <v>421</v>
      </c>
      <c r="B108" s="984"/>
      <c r="C108" s="984"/>
      <c r="D108" s="984"/>
      <c r="E108" s="984"/>
      <c r="F108" s="984"/>
      <c r="G108" s="984"/>
      <c r="H108" s="984"/>
      <c r="I108" s="984"/>
      <c r="J108" s="984"/>
      <c r="K108" s="984"/>
      <c r="L108" s="984"/>
      <c r="M108" s="984"/>
      <c r="N108" s="984"/>
      <c r="O108" s="984"/>
      <c r="P108" s="984"/>
      <c r="Q108" s="984"/>
      <c r="R108" s="984"/>
      <c r="S108" s="984"/>
      <c r="T108" s="984"/>
      <c r="U108" s="984"/>
      <c r="V108" s="984"/>
      <c r="W108" s="984"/>
      <c r="X108" s="984"/>
      <c r="Y108" s="984"/>
      <c r="Z108" s="984"/>
      <c r="AA108" s="984"/>
      <c r="AB108" s="984"/>
      <c r="AC108" s="984"/>
      <c r="AD108" s="984"/>
      <c r="AE108" s="984"/>
      <c r="AF108" s="984"/>
      <c r="AG108" s="984"/>
      <c r="AH108" s="984"/>
      <c r="AI108" s="984"/>
      <c r="AJ108" s="984"/>
      <c r="AK108" s="984"/>
      <c r="AL108" s="984"/>
      <c r="AM108" s="984"/>
      <c r="AN108" s="984"/>
      <c r="AO108" s="984"/>
      <c r="AP108" s="984"/>
      <c r="AQ108" s="984"/>
      <c r="AR108" s="984"/>
      <c r="AS108" s="984"/>
      <c r="AT108" s="985"/>
      <c r="AU108" s="983" t="s">
        <v>422</v>
      </c>
      <c r="AV108" s="984"/>
      <c r="AW108" s="984"/>
      <c r="AX108" s="984"/>
      <c r="AY108" s="984"/>
      <c r="AZ108" s="984"/>
      <c r="BA108" s="984"/>
      <c r="BB108" s="984"/>
      <c r="BC108" s="984"/>
      <c r="BD108" s="984"/>
      <c r="BE108" s="984"/>
      <c r="BF108" s="984"/>
      <c r="BG108" s="984"/>
      <c r="BH108" s="984"/>
      <c r="BI108" s="984"/>
      <c r="BJ108" s="984"/>
      <c r="BK108" s="984"/>
      <c r="BL108" s="984"/>
      <c r="BM108" s="984"/>
      <c r="BN108" s="984"/>
      <c r="BO108" s="984"/>
      <c r="BP108" s="984"/>
      <c r="BQ108" s="984"/>
      <c r="BR108" s="984"/>
      <c r="BS108" s="984"/>
      <c r="BT108" s="984"/>
      <c r="BU108" s="984"/>
      <c r="BV108" s="984"/>
      <c r="BW108" s="984"/>
      <c r="BX108" s="984"/>
      <c r="BY108" s="984"/>
      <c r="BZ108" s="984"/>
      <c r="CA108" s="984"/>
      <c r="CB108" s="984"/>
      <c r="CC108" s="984"/>
      <c r="CD108" s="984"/>
      <c r="CE108" s="984"/>
      <c r="CF108" s="984"/>
      <c r="CG108" s="984"/>
      <c r="CH108" s="984"/>
      <c r="CI108" s="984"/>
      <c r="CJ108" s="984"/>
      <c r="CK108" s="984"/>
      <c r="CL108" s="984"/>
      <c r="CM108" s="984"/>
      <c r="CN108" s="984"/>
      <c r="CO108" s="984"/>
      <c r="CP108" s="984"/>
      <c r="CQ108" s="984"/>
      <c r="CR108" s="984"/>
      <c r="CS108" s="984"/>
      <c r="CT108" s="984"/>
      <c r="CU108" s="984"/>
      <c r="CV108" s="984"/>
      <c r="CW108" s="984"/>
      <c r="CX108" s="984"/>
      <c r="CY108" s="984"/>
      <c r="CZ108" s="984"/>
      <c r="DA108" s="984"/>
      <c r="DB108" s="984"/>
      <c r="DC108" s="984"/>
      <c r="DD108" s="984"/>
      <c r="DE108" s="984"/>
      <c r="DF108" s="984"/>
      <c r="DG108" s="984"/>
      <c r="DH108" s="984"/>
      <c r="DI108" s="984"/>
      <c r="DJ108" s="984"/>
      <c r="DK108" s="984"/>
      <c r="DL108" s="984"/>
      <c r="DM108" s="984"/>
      <c r="DN108" s="984"/>
      <c r="DO108" s="984"/>
      <c r="DP108" s="984"/>
      <c r="DQ108" s="984"/>
      <c r="DR108" s="984"/>
      <c r="DS108" s="984"/>
      <c r="DT108" s="984"/>
      <c r="DU108" s="984"/>
      <c r="DV108" s="984"/>
      <c r="DW108" s="984"/>
      <c r="DX108" s="984"/>
      <c r="DY108" s="984"/>
      <c r="DZ108" s="985"/>
    </row>
    <row r="109" spans="1:131" s="226" customFormat="1" ht="26.25" customHeight="1">
      <c r="A109" s="976" t="s">
        <v>423</v>
      </c>
      <c r="B109" s="957"/>
      <c r="C109" s="957"/>
      <c r="D109" s="957"/>
      <c r="E109" s="957"/>
      <c r="F109" s="957"/>
      <c r="G109" s="957"/>
      <c r="H109" s="957"/>
      <c r="I109" s="957"/>
      <c r="J109" s="957"/>
      <c r="K109" s="957"/>
      <c r="L109" s="957"/>
      <c r="M109" s="957"/>
      <c r="N109" s="957"/>
      <c r="O109" s="957"/>
      <c r="P109" s="957"/>
      <c r="Q109" s="957"/>
      <c r="R109" s="957"/>
      <c r="S109" s="957"/>
      <c r="T109" s="957"/>
      <c r="U109" s="957"/>
      <c r="V109" s="957"/>
      <c r="W109" s="957"/>
      <c r="X109" s="957"/>
      <c r="Y109" s="957"/>
      <c r="Z109" s="958"/>
      <c r="AA109" s="956" t="s">
        <v>424</v>
      </c>
      <c r="AB109" s="957"/>
      <c r="AC109" s="957"/>
      <c r="AD109" s="957"/>
      <c r="AE109" s="958"/>
      <c r="AF109" s="956" t="s">
        <v>299</v>
      </c>
      <c r="AG109" s="957"/>
      <c r="AH109" s="957"/>
      <c r="AI109" s="957"/>
      <c r="AJ109" s="958"/>
      <c r="AK109" s="956" t="s">
        <v>298</v>
      </c>
      <c r="AL109" s="957"/>
      <c r="AM109" s="957"/>
      <c r="AN109" s="957"/>
      <c r="AO109" s="958"/>
      <c r="AP109" s="956" t="s">
        <v>425</v>
      </c>
      <c r="AQ109" s="957"/>
      <c r="AR109" s="957"/>
      <c r="AS109" s="957"/>
      <c r="AT109" s="959"/>
      <c r="AU109" s="976" t="s">
        <v>423</v>
      </c>
      <c r="AV109" s="957"/>
      <c r="AW109" s="957"/>
      <c r="AX109" s="957"/>
      <c r="AY109" s="957"/>
      <c r="AZ109" s="957"/>
      <c r="BA109" s="957"/>
      <c r="BB109" s="957"/>
      <c r="BC109" s="957"/>
      <c r="BD109" s="957"/>
      <c r="BE109" s="957"/>
      <c r="BF109" s="957"/>
      <c r="BG109" s="957"/>
      <c r="BH109" s="957"/>
      <c r="BI109" s="957"/>
      <c r="BJ109" s="957"/>
      <c r="BK109" s="957"/>
      <c r="BL109" s="957"/>
      <c r="BM109" s="957"/>
      <c r="BN109" s="957"/>
      <c r="BO109" s="957"/>
      <c r="BP109" s="958"/>
      <c r="BQ109" s="956" t="s">
        <v>424</v>
      </c>
      <c r="BR109" s="957"/>
      <c r="BS109" s="957"/>
      <c r="BT109" s="957"/>
      <c r="BU109" s="958"/>
      <c r="BV109" s="956" t="s">
        <v>299</v>
      </c>
      <c r="BW109" s="957"/>
      <c r="BX109" s="957"/>
      <c r="BY109" s="957"/>
      <c r="BZ109" s="958"/>
      <c r="CA109" s="956" t="s">
        <v>298</v>
      </c>
      <c r="CB109" s="957"/>
      <c r="CC109" s="957"/>
      <c r="CD109" s="957"/>
      <c r="CE109" s="958"/>
      <c r="CF109" s="977" t="s">
        <v>425</v>
      </c>
      <c r="CG109" s="977"/>
      <c r="CH109" s="977"/>
      <c r="CI109" s="977"/>
      <c r="CJ109" s="977"/>
      <c r="CK109" s="956" t="s">
        <v>426</v>
      </c>
      <c r="CL109" s="957"/>
      <c r="CM109" s="957"/>
      <c r="CN109" s="957"/>
      <c r="CO109" s="957"/>
      <c r="CP109" s="957"/>
      <c r="CQ109" s="957"/>
      <c r="CR109" s="957"/>
      <c r="CS109" s="957"/>
      <c r="CT109" s="957"/>
      <c r="CU109" s="957"/>
      <c r="CV109" s="957"/>
      <c r="CW109" s="957"/>
      <c r="CX109" s="957"/>
      <c r="CY109" s="957"/>
      <c r="CZ109" s="957"/>
      <c r="DA109" s="957"/>
      <c r="DB109" s="957"/>
      <c r="DC109" s="957"/>
      <c r="DD109" s="957"/>
      <c r="DE109" s="957"/>
      <c r="DF109" s="958"/>
      <c r="DG109" s="956" t="s">
        <v>424</v>
      </c>
      <c r="DH109" s="957"/>
      <c r="DI109" s="957"/>
      <c r="DJ109" s="957"/>
      <c r="DK109" s="958"/>
      <c r="DL109" s="956" t="s">
        <v>299</v>
      </c>
      <c r="DM109" s="957"/>
      <c r="DN109" s="957"/>
      <c r="DO109" s="957"/>
      <c r="DP109" s="958"/>
      <c r="DQ109" s="956" t="s">
        <v>298</v>
      </c>
      <c r="DR109" s="957"/>
      <c r="DS109" s="957"/>
      <c r="DT109" s="957"/>
      <c r="DU109" s="958"/>
      <c r="DV109" s="956" t="s">
        <v>425</v>
      </c>
      <c r="DW109" s="957"/>
      <c r="DX109" s="957"/>
      <c r="DY109" s="957"/>
      <c r="DZ109" s="959"/>
    </row>
    <row r="110" spans="1:131" s="226" customFormat="1" ht="26.25" customHeight="1">
      <c r="A110" s="960" t="s">
        <v>427</v>
      </c>
      <c r="B110" s="961"/>
      <c r="C110" s="961"/>
      <c r="D110" s="961"/>
      <c r="E110" s="961"/>
      <c r="F110" s="961"/>
      <c r="G110" s="961"/>
      <c r="H110" s="961"/>
      <c r="I110" s="961"/>
      <c r="J110" s="961"/>
      <c r="K110" s="961"/>
      <c r="L110" s="961"/>
      <c r="M110" s="961"/>
      <c r="N110" s="961"/>
      <c r="O110" s="961"/>
      <c r="P110" s="961"/>
      <c r="Q110" s="961"/>
      <c r="R110" s="961"/>
      <c r="S110" s="961"/>
      <c r="T110" s="961"/>
      <c r="U110" s="961"/>
      <c r="V110" s="961"/>
      <c r="W110" s="961"/>
      <c r="X110" s="961"/>
      <c r="Y110" s="961"/>
      <c r="Z110" s="962"/>
      <c r="AA110" s="963">
        <v>28830462</v>
      </c>
      <c r="AB110" s="964"/>
      <c r="AC110" s="964"/>
      <c r="AD110" s="964"/>
      <c r="AE110" s="965"/>
      <c r="AF110" s="966">
        <v>28616589</v>
      </c>
      <c r="AG110" s="964"/>
      <c r="AH110" s="964"/>
      <c r="AI110" s="964"/>
      <c r="AJ110" s="965"/>
      <c r="AK110" s="966">
        <v>29294542</v>
      </c>
      <c r="AL110" s="964"/>
      <c r="AM110" s="964"/>
      <c r="AN110" s="964"/>
      <c r="AO110" s="965"/>
      <c r="AP110" s="967">
        <v>14.9</v>
      </c>
      <c r="AQ110" s="968"/>
      <c r="AR110" s="968"/>
      <c r="AS110" s="968"/>
      <c r="AT110" s="969"/>
      <c r="AU110" s="970" t="s">
        <v>67</v>
      </c>
      <c r="AV110" s="971"/>
      <c r="AW110" s="971"/>
      <c r="AX110" s="971"/>
      <c r="AY110" s="971"/>
      <c r="AZ110" s="1012" t="s">
        <v>428</v>
      </c>
      <c r="BA110" s="961"/>
      <c r="BB110" s="961"/>
      <c r="BC110" s="961"/>
      <c r="BD110" s="961"/>
      <c r="BE110" s="961"/>
      <c r="BF110" s="961"/>
      <c r="BG110" s="961"/>
      <c r="BH110" s="961"/>
      <c r="BI110" s="961"/>
      <c r="BJ110" s="961"/>
      <c r="BK110" s="961"/>
      <c r="BL110" s="961"/>
      <c r="BM110" s="961"/>
      <c r="BN110" s="961"/>
      <c r="BO110" s="961"/>
      <c r="BP110" s="962"/>
      <c r="BQ110" s="998">
        <v>445590644</v>
      </c>
      <c r="BR110" s="999"/>
      <c r="BS110" s="999"/>
      <c r="BT110" s="999"/>
      <c r="BU110" s="999"/>
      <c r="BV110" s="999">
        <v>459973388</v>
      </c>
      <c r="BW110" s="999"/>
      <c r="BX110" s="999"/>
      <c r="BY110" s="999"/>
      <c r="BZ110" s="999"/>
      <c r="CA110" s="999">
        <v>482143271</v>
      </c>
      <c r="CB110" s="999"/>
      <c r="CC110" s="999"/>
      <c r="CD110" s="999"/>
      <c r="CE110" s="999"/>
      <c r="CF110" s="1013">
        <v>245.8</v>
      </c>
      <c r="CG110" s="1014"/>
      <c r="CH110" s="1014"/>
      <c r="CI110" s="1014"/>
      <c r="CJ110" s="1014"/>
      <c r="CK110" s="1015" t="s">
        <v>429</v>
      </c>
      <c r="CL110" s="1016"/>
      <c r="CM110" s="995" t="s">
        <v>430</v>
      </c>
      <c r="CN110" s="996"/>
      <c r="CO110" s="996"/>
      <c r="CP110" s="996"/>
      <c r="CQ110" s="996"/>
      <c r="CR110" s="996"/>
      <c r="CS110" s="996"/>
      <c r="CT110" s="996"/>
      <c r="CU110" s="996"/>
      <c r="CV110" s="996"/>
      <c r="CW110" s="996"/>
      <c r="CX110" s="996"/>
      <c r="CY110" s="996"/>
      <c r="CZ110" s="996"/>
      <c r="DA110" s="996"/>
      <c r="DB110" s="996"/>
      <c r="DC110" s="996"/>
      <c r="DD110" s="996"/>
      <c r="DE110" s="996"/>
      <c r="DF110" s="997"/>
      <c r="DG110" s="998">
        <v>764010</v>
      </c>
      <c r="DH110" s="999"/>
      <c r="DI110" s="999"/>
      <c r="DJ110" s="999"/>
      <c r="DK110" s="999"/>
      <c r="DL110" s="999">
        <v>658203</v>
      </c>
      <c r="DM110" s="999"/>
      <c r="DN110" s="999"/>
      <c r="DO110" s="999"/>
      <c r="DP110" s="999"/>
      <c r="DQ110" s="999">
        <v>11132890</v>
      </c>
      <c r="DR110" s="999"/>
      <c r="DS110" s="999"/>
      <c r="DT110" s="999"/>
      <c r="DU110" s="999"/>
      <c r="DV110" s="1000">
        <v>5.7</v>
      </c>
      <c r="DW110" s="1000"/>
      <c r="DX110" s="1000"/>
      <c r="DY110" s="1000"/>
      <c r="DZ110" s="1001"/>
    </row>
    <row r="111" spans="1:131" s="226" customFormat="1" ht="26.25" customHeight="1">
      <c r="A111" s="1002" t="s">
        <v>431</v>
      </c>
      <c r="B111" s="1003"/>
      <c r="C111" s="1003"/>
      <c r="D111" s="1003"/>
      <c r="E111" s="1003"/>
      <c r="F111" s="1003"/>
      <c r="G111" s="1003"/>
      <c r="H111" s="1003"/>
      <c r="I111" s="1003"/>
      <c r="J111" s="1003"/>
      <c r="K111" s="1003"/>
      <c r="L111" s="1003"/>
      <c r="M111" s="1003"/>
      <c r="N111" s="1003"/>
      <c r="O111" s="1003"/>
      <c r="P111" s="1003"/>
      <c r="Q111" s="1003"/>
      <c r="R111" s="1003"/>
      <c r="S111" s="1003"/>
      <c r="T111" s="1003"/>
      <c r="U111" s="1003"/>
      <c r="V111" s="1003"/>
      <c r="W111" s="1003"/>
      <c r="X111" s="1003"/>
      <c r="Y111" s="1003"/>
      <c r="Z111" s="1004"/>
      <c r="AA111" s="1005" t="s">
        <v>432</v>
      </c>
      <c r="AB111" s="1006"/>
      <c r="AC111" s="1006"/>
      <c r="AD111" s="1006"/>
      <c r="AE111" s="1007"/>
      <c r="AF111" s="1008" t="s">
        <v>379</v>
      </c>
      <c r="AG111" s="1006"/>
      <c r="AH111" s="1006"/>
      <c r="AI111" s="1006"/>
      <c r="AJ111" s="1007"/>
      <c r="AK111" s="1008" t="s">
        <v>386</v>
      </c>
      <c r="AL111" s="1006"/>
      <c r="AM111" s="1006"/>
      <c r="AN111" s="1006"/>
      <c r="AO111" s="1007"/>
      <c r="AP111" s="1009" t="s">
        <v>432</v>
      </c>
      <c r="AQ111" s="1010"/>
      <c r="AR111" s="1010"/>
      <c r="AS111" s="1010"/>
      <c r="AT111" s="1011"/>
      <c r="AU111" s="972"/>
      <c r="AV111" s="973"/>
      <c r="AW111" s="973"/>
      <c r="AX111" s="973"/>
      <c r="AY111" s="973"/>
      <c r="AZ111" s="1021" t="s">
        <v>433</v>
      </c>
      <c r="BA111" s="1022"/>
      <c r="BB111" s="1022"/>
      <c r="BC111" s="1022"/>
      <c r="BD111" s="1022"/>
      <c r="BE111" s="1022"/>
      <c r="BF111" s="1022"/>
      <c r="BG111" s="1022"/>
      <c r="BH111" s="1022"/>
      <c r="BI111" s="1022"/>
      <c r="BJ111" s="1022"/>
      <c r="BK111" s="1022"/>
      <c r="BL111" s="1022"/>
      <c r="BM111" s="1022"/>
      <c r="BN111" s="1022"/>
      <c r="BO111" s="1022"/>
      <c r="BP111" s="1023"/>
      <c r="BQ111" s="991">
        <v>849989</v>
      </c>
      <c r="BR111" s="992"/>
      <c r="BS111" s="992"/>
      <c r="BT111" s="992"/>
      <c r="BU111" s="992"/>
      <c r="BV111" s="992">
        <v>785285</v>
      </c>
      <c r="BW111" s="992"/>
      <c r="BX111" s="992"/>
      <c r="BY111" s="992"/>
      <c r="BZ111" s="992"/>
      <c r="CA111" s="992">
        <v>11209420</v>
      </c>
      <c r="CB111" s="992"/>
      <c r="CC111" s="992"/>
      <c r="CD111" s="992"/>
      <c r="CE111" s="992"/>
      <c r="CF111" s="986">
        <v>5.7</v>
      </c>
      <c r="CG111" s="987"/>
      <c r="CH111" s="987"/>
      <c r="CI111" s="987"/>
      <c r="CJ111" s="987"/>
      <c r="CK111" s="1017"/>
      <c r="CL111" s="1018"/>
      <c r="CM111" s="988" t="s">
        <v>434</v>
      </c>
      <c r="CN111" s="989"/>
      <c r="CO111" s="989"/>
      <c r="CP111" s="989"/>
      <c r="CQ111" s="989"/>
      <c r="CR111" s="989"/>
      <c r="CS111" s="989"/>
      <c r="CT111" s="989"/>
      <c r="CU111" s="989"/>
      <c r="CV111" s="989"/>
      <c r="CW111" s="989"/>
      <c r="CX111" s="989"/>
      <c r="CY111" s="989"/>
      <c r="CZ111" s="989"/>
      <c r="DA111" s="989"/>
      <c r="DB111" s="989"/>
      <c r="DC111" s="989"/>
      <c r="DD111" s="989"/>
      <c r="DE111" s="989"/>
      <c r="DF111" s="990"/>
      <c r="DG111" s="991" t="s">
        <v>130</v>
      </c>
      <c r="DH111" s="992"/>
      <c r="DI111" s="992"/>
      <c r="DJ111" s="992"/>
      <c r="DK111" s="992"/>
      <c r="DL111" s="992">
        <v>84183</v>
      </c>
      <c r="DM111" s="992"/>
      <c r="DN111" s="992"/>
      <c r="DO111" s="992"/>
      <c r="DP111" s="992"/>
      <c r="DQ111" s="992">
        <v>76530</v>
      </c>
      <c r="DR111" s="992"/>
      <c r="DS111" s="992"/>
      <c r="DT111" s="992"/>
      <c r="DU111" s="992"/>
      <c r="DV111" s="993">
        <v>0</v>
      </c>
      <c r="DW111" s="993"/>
      <c r="DX111" s="993"/>
      <c r="DY111" s="993"/>
      <c r="DZ111" s="994"/>
    </row>
    <row r="112" spans="1:131" s="226" customFormat="1" ht="26.25" customHeight="1">
      <c r="A112" s="1024" t="s">
        <v>435</v>
      </c>
      <c r="B112" s="1025"/>
      <c r="C112" s="1022" t="s">
        <v>436</v>
      </c>
      <c r="D112" s="1022"/>
      <c r="E112" s="1022"/>
      <c r="F112" s="1022"/>
      <c r="G112" s="1022"/>
      <c r="H112" s="1022"/>
      <c r="I112" s="1022"/>
      <c r="J112" s="1022"/>
      <c r="K112" s="1022"/>
      <c r="L112" s="1022"/>
      <c r="M112" s="1022"/>
      <c r="N112" s="1022"/>
      <c r="O112" s="1022"/>
      <c r="P112" s="1022"/>
      <c r="Q112" s="1022"/>
      <c r="R112" s="1022"/>
      <c r="S112" s="1022"/>
      <c r="T112" s="1022"/>
      <c r="U112" s="1022"/>
      <c r="V112" s="1022"/>
      <c r="W112" s="1022"/>
      <c r="X112" s="1022"/>
      <c r="Y112" s="1022"/>
      <c r="Z112" s="1023"/>
      <c r="AA112" s="1030">
        <v>5808177</v>
      </c>
      <c r="AB112" s="1031"/>
      <c r="AC112" s="1031"/>
      <c r="AD112" s="1031"/>
      <c r="AE112" s="1032"/>
      <c r="AF112" s="1033">
        <v>6474843</v>
      </c>
      <c r="AG112" s="1031"/>
      <c r="AH112" s="1031"/>
      <c r="AI112" s="1031"/>
      <c r="AJ112" s="1032"/>
      <c r="AK112" s="1033">
        <v>6963727</v>
      </c>
      <c r="AL112" s="1031"/>
      <c r="AM112" s="1031"/>
      <c r="AN112" s="1031"/>
      <c r="AO112" s="1032"/>
      <c r="AP112" s="1034">
        <v>3.5</v>
      </c>
      <c r="AQ112" s="1035"/>
      <c r="AR112" s="1035"/>
      <c r="AS112" s="1035"/>
      <c r="AT112" s="1036"/>
      <c r="AU112" s="972"/>
      <c r="AV112" s="973"/>
      <c r="AW112" s="973"/>
      <c r="AX112" s="973"/>
      <c r="AY112" s="973"/>
      <c r="AZ112" s="1021" t="s">
        <v>437</v>
      </c>
      <c r="BA112" s="1022"/>
      <c r="BB112" s="1022"/>
      <c r="BC112" s="1022"/>
      <c r="BD112" s="1022"/>
      <c r="BE112" s="1022"/>
      <c r="BF112" s="1022"/>
      <c r="BG112" s="1022"/>
      <c r="BH112" s="1022"/>
      <c r="BI112" s="1022"/>
      <c r="BJ112" s="1022"/>
      <c r="BK112" s="1022"/>
      <c r="BL112" s="1022"/>
      <c r="BM112" s="1022"/>
      <c r="BN112" s="1022"/>
      <c r="BO112" s="1022"/>
      <c r="BP112" s="1023"/>
      <c r="BQ112" s="991">
        <v>108518503</v>
      </c>
      <c r="BR112" s="992"/>
      <c r="BS112" s="992"/>
      <c r="BT112" s="992"/>
      <c r="BU112" s="992"/>
      <c r="BV112" s="992">
        <v>108116534</v>
      </c>
      <c r="BW112" s="992"/>
      <c r="BX112" s="992"/>
      <c r="BY112" s="992"/>
      <c r="BZ112" s="992"/>
      <c r="CA112" s="992">
        <v>105713118</v>
      </c>
      <c r="CB112" s="992"/>
      <c r="CC112" s="992"/>
      <c r="CD112" s="992"/>
      <c r="CE112" s="992"/>
      <c r="CF112" s="986">
        <v>53.9</v>
      </c>
      <c r="CG112" s="987"/>
      <c r="CH112" s="987"/>
      <c r="CI112" s="987"/>
      <c r="CJ112" s="987"/>
      <c r="CK112" s="1017"/>
      <c r="CL112" s="1018"/>
      <c r="CM112" s="988" t="s">
        <v>438</v>
      </c>
      <c r="CN112" s="989"/>
      <c r="CO112" s="989"/>
      <c r="CP112" s="989"/>
      <c r="CQ112" s="989"/>
      <c r="CR112" s="989"/>
      <c r="CS112" s="989"/>
      <c r="CT112" s="989"/>
      <c r="CU112" s="989"/>
      <c r="CV112" s="989"/>
      <c r="CW112" s="989"/>
      <c r="CX112" s="989"/>
      <c r="CY112" s="989"/>
      <c r="CZ112" s="989"/>
      <c r="DA112" s="989"/>
      <c r="DB112" s="989"/>
      <c r="DC112" s="989"/>
      <c r="DD112" s="989"/>
      <c r="DE112" s="989"/>
      <c r="DF112" s="990"/>
      <c r="DG112" s="991" t="s">
        <v>379</v>
      </c>
      <c r="DH112" s="992"/>
      <c r="DI112" s="992"/>
      <c r="DJ112" s="992"/>
      <c r="DK112" s="992"/>
      <c r="DL112" s="992" t="s">
        <v>130</v>
      </c>
      <c r="DM112" s="992"/>
      <c r="DN112" s="992"/>
      <c r="DO112" s="992"/>
      <c r="DP112" s="992"/>
      <c r="DQ112" s="992" t="s">
        <v>439</v>
      </c>
      <c r="DR112" s="992"/>
      <c r="DS112" s="992"/>
      <c r="DT112" s="992"/>
      <c r="DU112" s="992"/>
      <c r="DV112" s="993" t="s">
        <v>130</v>
      </c>
      <c r="DW112" s="993"/>
      <c r="DX112" s="993"/>
      <c r="DY112" s="993"/>
      <c r="DZ112" s="994"/>
    </row>
    <row r="113" spans="1:130" s="226" customFormat="1" ht="26.25" customHeight="1">
      <c r="A113" s="1026"/>
      <c r="B113" s="1027"/>
      <c r="C113" s="1022" t="s">
        <v>440</v>
      </c>
      <c r="D113" s="1022"/>
      <c r="E113" s="1022"/>
      <c r="F113" s="1022"/>
      <c r="G113" s="1022"/>
      <c r="H113" s="1022"/>
      <c r="I113" s="1022"/>
      <c r="J113" s="1022"/>
      <c r="K113" s="1022"/>
      <c r="L113" s="1022"/>
      <c r="M113" s="1022"/>
      <c r="N113" s="1022"/>
      <c r="O113" s="1022"/>
      <c r="P113" s="1022"/>
      <c r="Q113" s="1022"/>
      <c r="R113" s="1022"/>
      <c r="S113" s="1022"/>
      <c r="T113" s="1022"/>
      <c r="U113" s="1022"/>
      <c r="V113" s="1022"/>
      <c r="W113" s="1022"/>
      <c r="X113" s="1022"/>
      <c r="Y113" s="1022"/>
      <c r="Z113" s="1023"/>
      <c r="AA113" s="1005">
        <v>6601983</v>
      </c>
      <c r="AB113" s="1006"/>
      <c r="AC113" s="1006"/>
      <c r="AD113" s="1006"/>
      <c r="AE113" s="1007"/>
      <c r="AF113" s="1008">
        <v>6868686</v>
      </c>
      <c r="AG113" s="1006"/>
      <c r="AH113" s="1006"/>
      <c r="AI113" s="1006"/>
      <c r="AJ113" s="1007"/>
      <c r="AK113" s="1008">
        <v>6452580</v>
      </c>
      <c r="AL113" s="1006"/>
      <c r="AM113" s="1006"/>
      <c r="AN113" s="1006"/>
      <c r="AO113" s="1007"/>
      <c r="AP113" s="1009">
        <v>3.3</v>
      </c>
      <c r="AQ113" s="1010"/>
      <c r="AR113" s="1010"/>
      <c r="AS113" s="1010"/>
      <c r="AT113" s="1011"/>
      <c r="AU113" s="972"/>
      <c r="AV113" s="973"/>
      <c r="AW113" s="973"/>
      <c r="AX113" s="973"/>
      <c r="AY113" s="973"/>
      <c r="AZ113" s="1021" t="s">
        <v>441</v>
      </c>
      <c r="BA113" s="1022"/>
      <c r="BB113" s="1022"/>
      <c r="BC113" s="1022"/>
      <c r="BD113" s="1022"/>
      <c r="BE113" s="1022"/>
      <c r="BF113" s="1022"/>
      <c r="BG113" s="1022"/>
      <c r="BH113" s="1022"/>
      <c r="BI113" s="1022"/>
      <c r="BJ113" s="1022"/>
      <c r="BK113" s="1022"/>
      <c r="BL113" s="1022"/>
      <c r="BM113" s="1022"/>
      <c r="BN113" s="1022"/>
      <c r="BO113" s="1022"/>
      <c r="BP113" s="1023"/>
      <c r="BQ113" s="991">
        <v>32649</v>
      </c>
      <c r="BR113" s="992"/>
      <c r="BS113" s="992"/>
      <c r="BT113" s="992"/>
      <c r="BU113" s="992"/>
      <c r="BV113" s="992">
        <v>9711</v>
      </c>
      <c r="BW113" s="992"/>
      <c r="BX113" s="992"/>
      <c r="BY113" s="992"/>
      <c r="BZ113" s="992"/>
      <c r="CA113" s="992" t="s">
        <v>379</v>
      </c>
      <c r="CB113" s="992"/>
      <c r="CC113" s="992"/>
      <c r="CD113" s="992"/>
      <c r="CE113" s="992"/>
      <c r="CF113" s="986" t="s">
        <v>130</v>
      </c>
      <c r="CG113" s="987"/>
      <c r="CH113" s="987"/>
      <c r="CI113" s="987"/>
      <c r="CJ113" s="987"/>
      <c r="CK113" s="1017"/>
      <c r="CL113" s="1018"/>
      <c r="CM113" s="988" t="s">
        <v>442</v>
      </c>
      <c r="CN113" s="989"/>
      <c r="CO113" s="989"/>
      <c r="CP113" s="989"/>
      <c r="CQ113" s="989"/>
      <c r="CR113" s="989"/>
      <c r="CS113" s="989"/>
      <c r="CT113" s="989"/>
      <c r="CU113" s="989"/>
      <c r="CV113" s="989"/>
      <c r="CW113" s="989"/>
      <c r="CX113" s="989"/>
      <c r="CY113" s="989"/>
      <c r="CZ113" s="989"/>
      <c r="DA113" s="989"/>
      <c r="DB113" s="989"/>
      <c r="DC113" s="989"/>
      <c r="DD113" s="989"/>
      <c r="DE113" s="989"/>
      <c r="DF113" s="990"/>
      <c r="DG113" s="1030" t="s">
        <v>130</v>
      </c>
      <c r="DH113" s="1031"/>
      <c r="DI113" s="1031"/>
      <c r="DJ113" s="1031"/>
      <c r="DK113" s="1032"/>
      <c r="DL113" s="1033" t="s">
        <v>443</v>
      </c>
      <c r="DM113" s="1031"/>
      <c r="DN113" s="1031"/>
      <c r="DO113" s="1031"/>
      <c r="DP113" s="1032"/>
      <c r="DQ113" s="1033" t="s">
        <v>432</v>
      </c>
      <c r="DR113" s="1031"/>
      <c r="DS113" s="1031"/>
      <c r="DT113" s="1031"/>
      <c r="DU113" s="1032"/>
      <c r="DV113" s="1034" t="s">
        <v>432</v>
      </c>
      <c r="DW113" s="1035"/>
      <c r="DX113" s="1035"/>
      <c r="DY113" s="1035"/>
      <c r="DZ113" s="1036"/>
    </row>
    <row r="114" spans="1:130" s="226" customFormat="1" ht="26.25" customHeight="1">
      <c r="A114" s="1026"/>
      <c r="B114" s="1027"/>
      <c r="C114" s="1022" t="s">
        <v>444</v>
      </c>
      <c r="D114" s="1022"/>
      <c r="E114" s="1022"/>
      <c r="F114" s="1022"/>
      <c r="G114" s="1022"/>
      <c r="H114" s="1022"/>
      <c r="I114" s="1022"/>
      <c r="J114" s="1022"/>
      <c r="K114" s="1022"/>
      <c r="L114" s="1022"/>
      <c r="M114" s="1022"/>
      <c r="N114" s="1022"/>
      <c r="O114" s="1022"/>
      <c r="P114" s="1022"/>
      <c r="Q114" s="1022"/>
      <c r="R114" s="1022"/>
      <c r="S114" s="1022"/>
      <c r="T114" s="1022"/>
      <c r="U114" s="1022"/>
      <c r="V114" s="1022"/>
      <c r="W114" s="1022"/>
      <c r="X114" s="1022"/>
      <c r="Y114" s="1022"/>
      <c r="Z114" s="1023"/>
      <c r="AA114" s="1030" t="s">
        <v>439</v>
      </c>
      <c r="AB114" s="1031"/>
      <c r="AC114" s="1031"/>
      <c r="AD114" s="1031"/>
      <c r="AE114" s="1032"/>
      <c r="AF114" s="1033" t="s">
        <v>130</v>
      </c>
      <c r="AG114" s="1031"/>
      <c r="AH114" s="1031"/>
      <c r="AI114" s="1031"/>
      <c r="AJ114" s="1032"/>
      <c r="AK114" s="1033" t="s">
        <v>432</v>
      </c>
      <c r="AL114" s="1031"/>
      <c r="AM114" s="1031"/>
      <c r="AN114" s="1031"/>
      <c r="AO114" s="1032"/>
      <c r="AP114" s="1034" t="s">
        <v>130</v>
      </c>
      <c r="AQ114" s="1035"/>
      <c r="AR114" s="1035"/>
      <c r="AS114" s="1035"/>
      <c r="AT114" s="1036"/>
      <c r="AU114" s="972"/>
      <c r="AV114" s="973"/>
      <c r="AW114" s="973"/>
      <c r="AX114" s="973"/>
      <c r="AY114" s="973"/>
      <c r="AZ114" s="1021" t="s">
        <v>445</v>
      </c>
      <c r="BA114" s="1022"/>
      <c r="BB114" s="1022"/>
      <c r="BC114" s="1022"/>
      <c r="BD114" s="1022"/>
      <c r="BE114" s="1022"/>
      <c r="BF114" s="1022"/>
      <c r="BG114" s="1022"/>
      <c r="BH114" s="1022"/>
      <c r="BI114" s="1022"/>
      <c r="BJ114" s="1022"/>
      <c r="BK114" s="1022"/>
      <c r="BL114" s="1022"/>
      <c r="BM114" s="1022"/>
      <c r="BN114" s="1022"/>
      <c r="BO114" s="1022"/>
      <c r="BP114" s="1023"/>
      <c r="BQ114" s="991">
        <v>35068508</v>
      </c>
      <c r="BR114" s="992"/>
      <c r="BS114" s="992"/>
      <c r="BT114" s="992"/>
      <c r="BU114" s="992"/>
      <c r="BV114" s="992">
        <v>35139103</v>
      </c>
      <c r="BW114" s="992"/>
      <c r="BX114" s="992"/>
      <c r="BY114" s="992"/>
      <c r="BZ114" s="992"/>
      <c r="CA114" s="992">
        <v>49857532</v>
      </c>
      <c r="CB114" s="992"/>
      <c r="CC114" s="992"/>
      <c r="CD114" s="992"/>
      <c r="CE114" s="992"/>
      <c r="CF114" s="986">
        <v>25.4</v>
      </c>
      <c r="CG114" s="987"/>
      <c r="CH114" s="987"/>
      <c r="CI114" s="987"/>
      <c r="CJ114" s="987"/>
      <c r="CK114" s="1017"/>
      <c r="CL114" s="1018"/>
      <c r="CM114" s="988" t="s">
        <v>446</v>
      </c>
      <c r="CN114" s="989"/>
      <c r="CO114" s="989"/>
      <c r="CP114" s="989"/>
      <c r="CQ114" s="989"/>
      <c r="CR114" s="989"/>
      <c r="CS114" s="989"/>
      <c r="CT114" s="989"/>
      <c r="CU114" s="989"/>
      <c r="CV114" s="989"/>
      <c r="CW114" s="989"/>
      <c r="CX114" s="989"/>
      <c r="CY114" s="989"/>
      <c r="CZ114" s="989"/>
      <c r="DA114" s="989"/>
      <c r="DB114" s="989"/>
      <c r="DC114" s="989"/>
      <c r="DD114" s="989"/>
      <c r="DE114" s="989"/>
      <c r="DF114" s="990"/>
      <c r="DG114" s="1030" t="s">
        <v>432</v>
      </c>
      <c r="DH114" s="1031"/>
      <c r="DI114" s="1031"/>
      <c r="DJ114" s="1031"/>
      <c r="DK114" s="1032"/>
      <c r="DL114" s="1033" t="s">
        <v>439</v>
      </c>
      <c r="DM114" s="1031"/>
      <c r="DN114" s="1031"/>
      <c r="DO114" s="1031"/>
      <c r="DP114" s="1032"/>
      <c r="DQ114" s="1033" t="s">
        <v>130</v>
      </c>
      <c r="DR114" s="1031"/>
      <c r="DS114" s="1031"/>
      <c r="DT114" s="1031"/>
      <c r="DU114" s="1032"/>
      <c r="DV114" s="1034" t="s">
        <v>379</v>
      </c>
      <c r="DW114" s="1035"/>
      <c r="DX114" s="1035"/>
      <c r="DY114" s="1035"/>
      <c r="DZ114" s="1036"/>
    </row>
    <row r="115" spans="1:130" s="226" customFormat="1" ht="26.25" customHeight="1">
      <c r="A115" s="1026"/>
      <c r="B115" s="1027"/>
      <c r="C115" s="1022" t="s">
        <v>447</v>
      </c>
      <c r="D115" s="1022"/>
      <c r="E115" s="1022"/>
      <c r="F115" s="1022"/>
      <c r="G115" s="1022"/>
      <c r="H115" s="1022"/>
      <c r="I115" s="1022"/>
      <c r="J115" s="1022"/>
      <c r="K115" s="1022"/>
      <c r="L115" s="1022"/>
      <c r="M115" s="1022"/>
      <c r="N115" s="1022"/>
      <c r="O115" s="1022"/>
      <c r="P115" s="1022"/>
      <c r="Q115" s="1022"/>
      <c r="R115" s="1022"/>
      <c r="S115" s="1022"/>
      <c r="T115" s="1022"/>
      <c r="U115" s="1022"/>
      <c r="V115" s="1022"/>
      <c r="W115" s="1022"/>
      <c r="X115" s="1022"/>
      <c r="Y115" s="1022"/>
      <c r="Z115" s="1023"/>
      <c r="AA115" s="1005">
        <v>105509</v>
      </c>
      <c r="AB115" s="1006"/>
      <c r="AC115" s="1006"/>
      <c r="AD115" s="1006"/>
      <c r="AE115" s="1007"/>
      <c r="AF115" s="1008">
        <v>104971</v>
      </c>
      <c r="AG115" s="1006"/>
      <c r="AH115" s="1006"/>
      <c r="AI115" s="1006"/>
      <c r="AJ115" s="1007"/>
      <c r="AK115" s="1008">
        <v>104274</v>
      </c>
      <c r="AL115" s="1006"/>
      <c r="AM115" s="1006"/>
      <c r="AN115" s="1006"/>
      <c r="AO115" s="1007"/>
      <c r="AP115" s="1009">
        <v>0.1</v>
      </c>
      <c r="AQ115" s="1010"/>
      <c r="AR115" s="1010"/>
      <c r="AS115" s="1010"/>
      <c r="AT115" s="1011"/>
      <c r="AU115" s="972"/>
      <c r="AV115" s="973"/>
      <c r="AW115" s="973"/>
      <c r="AX115" s="973"/>
      <c r="AY115" s="973"/>
      <c r="AZ115" s="1021" t="s">
        <v>448</v>
      </c>
      <c r="BA115" s="1022"/>
      <c r="BB115" s="1022"/>
      <c r="BC115" s="1022"/>
      <c r="BD115" s="1022"/>
      <c r="BE115" s="1022"/>
      <c r="BF115" s="1022"/>
      <c r="BG115" s="1022"/>
      <c r="BH115" s="1022"/>
      <c r="BI115" s="1022"/>
      <c r="BJ115" s="1022"/>
      <c r="BK115" s="1022"/>
      <c r="BL115" s="1022"/>
      <c r="BM115" s="1022"/>
      <c r="BN115" s="1022"/>
      <c r="BO115" s="1022"/>
      <c r="BP115" s="1023"/>
      <c r="BQ115" s="991">
        <v>1212260</v>
      </c>
      <c r="BR115" s="992"/>
      <c r="BS115" s="992"/>
      <c r="BT115" s="992"/>
      <c r="BU115" s="992"/>
      <c r="BV115" s="992">
        <v>1956046</v>
      </c>
      <c r="BW115" s="992"/>
      <c r="BX115" s="992"/>
      <c r="BY115" s="992"/>
      <c r="BZ115" s="992"/>
      <c r="CA115" s="992">
        <v>2020081</v>
      </c>
      <c r="CB115" s="992"/>
      <c r="CC115" s="992"/>
      <c r="CD115" s="992"/>
      <c r="CE115" s="992"/>
      <c r="CF115" s="986">
        <v>1</v>
      </c>
      <c r="CG115" s="987"/>
      <c r="CH115" s="987"/>
      <c r="CI115" s="987"/>
      <c r="CJ115" s="987"/>
      <c r="CK115" s="1017"/>
      <c r="CL115" s="1018"/>
      <c r="CM115" s="1021" t="s">
        <v>449</v>
      </c>
      <c r="CN115" s="1042"/>
      <c r="CO115" s="1042"/>
      <c r="CP115" s="1042"/>
      <c r="CQ115" s="1042"/>
      <c r="CR115" s="1042"/>
      <c r="CS115" s="1042"/>
      <c r="CT115" s="1042"/>
      <c r="CU115" s="1042"/>
      <c r="CV115" s="1042"/>
      <c r="CW115" s="1042"/>
      <c r="CX115" s="1042"/>
      <c r="CY115" s="1042"/>
      <c r="CZ115" s="1042"/>
      <c r="DA115" s="1042"/>
      <c r="DB115" s="1042"/>
      <c r="DC115" s="1042"/>
      <c r="DD115" s="1042"/>
      <c r="DE115" s="1042"/>
      <c r="DF115" s="1023"/>
      <c r="DG115" s="1030" t="s">
        <v>386</v>
      </c>
      <c r="DH115" s="1031"/>
      <c r="DI115" s="1031"/>
      <c r="DJ115" s="1031"/>
      <c r="DK115" s="1032"/>
      <c r="DL115" s="1033" t="s">
        <v>130</v>
      </c>
      <c r="DM115" s="1031"/>
      <c r="DN115" s="1031"/>
      <c r="DO115" s="1031"/>
      <c r="DP115" s="1032"/>
      <c r="DQ115" s="1033" t="s">
        <v>450</v>
      </c>
      <c r="DR115" s="1031"/>
      <c r="DS115" s="1031"/>
      <c r="DT115" s="1031"/>
      <c r="DU115" s="1032"/>
      <c r="DV115" s="1034" t="s">
        <v>432</v>
      </c>
      <c r="DW115" s="1035"/>
      <c r="DX115" s="1035"/>
      <c r="DY115" s="1035"/>
      <c r="DZ115" s="1036"/>
    </row>
    <row r="116" spans="1:130" s="226" customFormat="1" ht="26.25" customHeight="1">
      <c r="A116" s="1028"/>
      <c r="B116" s="1029"/>
      <c r="C116" s="1037" t="s">
        <v>451</v>
      </c>
      <c r="D116" s="1037"/>
      <c r="E116" s="1037"/>
      <c r="F116" s="1037"/>
      <c r="G116" s="1037"/>
      <c r="H116" s="1037"/>
      <c r="I116" s="1037"/>
      <c r="J116" s="1037"/>
      <c r="K116" s="1037"/>
      <c r="L116" s="1037"/>
      <c r="M116" s="1037"/>
      <c r="N116" s="1037"/>
      <c r="O116" s="1037"/>
      <c r="P116" s="1037"/>
      <c r="Q116" s="1037"/>
      <c r="R116" s="1037"/>
      <c r="S116" s="1037"/>
      <c r="T116" s="1037"/>
      <c r="U116" s="1037"/>
      <c r="V116" s="1037"/>
      <c r="W116" s="1037"/>
      <c r="X116" s="1037"/>
      <c r="Y116" s="1037"/>
      <c r="Z116" s="1038"/>
      <c r="AA116" s="1030" t="s">
        <v>439</v>
      </c>
      <c r="AB116" s="1031"/>
      <c r="AC116" s="1031"/>
      <c r="AD116" s="1031"/>
      <c r="AE116" s="1032"/>
      <c r="AF116" s="1033" t="s">
        <v>432</v>
      </c>
      <c r="AG116" s="1031"/>
      <c r="AH116" s="1031"/>
      <c r="AI116" s="1031"/>
      <c r="AJ116" s="1032"/>
      <c r="AK116" s="1033" t="s">
        <v>439</v>
      </c>
      <c r="AL116" s="1031"/>
      <c r="AM116" s="1031"/>
      <c r="AN116" s="1031"/>
      <c r="AO116" s="1032"/>
      <c r="AP116" s="1034" t="s">
        <v>432</v>
      </c>
      <c r="AQ116" s="1035"/>
      <c r="AR116" s="1035"/>
      <c r="AS116" s="1035"/>
      <c r="AT116" s="1036"/>
      <c r="AU116" s="972"/>
      <c r="AV116" s="973"/>
      <c r="AW116" s="973"/>
      <c r="AX116" s="973"/>
      <c r="AY116" s="973"/>
      <c r="AZ116" s="1039" t="s">
        <v>452</v>
      </c>
      <c r="BA116" s="1040"/>
      <c r="BB116" s="1040"/>
      <c r="BC116" s="1040"/>
      <c r="BD116" s="1040"/>
      <c r="BE116" s="1040"/>
      <c r="BF116" s="1040"/>
      <c r="BG116" s="1040"/>
      <c r="BH116" s="1040"/>
      <c r="BI116" s="1040"/>
      <c r="BJ116" s="1040"/>
      <c r="BK116" s="1040"/>
      <c r="BL116" s="1040"/>
      <c r="BM116" s="1040"/>
      <c r="BN116" s="1040"/>
      <c r="BO116" s="1040"/>
      <c r="BP116" s="1041"/>
      <c r="BQ116" s="991" t="s">
        <v>432</v>
      </c>
      <c r="BR116" s="992"/>
      <c r="BS116" s="992"/>
      <c r="BT116" s="992"/>
      <c r="BU116" s="992"/>
      <c r="BV116" s="992" t="s">
        <v>379</v>
      </c>
      <c r="BW116" s="992"/>
      <c r="BX116" s="992"/>
      <c r="BY116" s="992"/>
      <c r="BZ116" s="992"/>
      <c r="CA116" s="992" t="s">
        <v>443</v>
      </c>
      <c r="CB116" s="992"/>
      <c r="CC116" s="992"/>
      <c r="CD116" s="992"/>
      <c r="CE116" s="992"/>
      <c r="CF116" s="986" t="s">
        <v>439</v>
      </c>
      <c r="CG116" s="987"/>
      <c r="CH116" s="987"/>
      <c r="CI116" s="987"/>
      <c r="CJ116" s="987"/>
      <c r="CK116" s="1017"/>
      <c r="CL116" s="1018"/>
      <c r="CM116" s="988" t="s">
        <v>453</v>
      </c>
      <c r="CN116" s="989"/>
      <c r="CO116" s="989"/>
      <c r="CP116" s="989"/>
      <c r="CQ116" s="989"/>
      <c r="CR116" s="989"/>
      <c r="CS116" s="989"/>
      <c r="CT116" s="989"/>
      <c r="CU116" s="989"/>
      <c r="CV116" s="989"/>
      <c r="CW116" s="989"/>
      <c r="CX116" s="989"/>
      <c r="CY116" s="989"/>
      <c r="CZ116" s="989"/>
      <c r="DA116" s="989"/>
      <c r="DB116" s="989"/>
      <c r="DC116" s="989"/>
      <c r="DD116" s="989"/>
      <c r="DE116" s="989"/>
      <c r="DF116" s="990"/>
      <c r="DG116" s="1030">
        <v>85979</v>
      </c>
      <c r="DH116" s="1031"/>
      <c r="DI116" s="1031"/>
      <c r="DJ116" s="1031"/>
      <c r="DK116" s="1032"/>
      <c r="DL116" s="1033">
        <v>42899</v>
      </c>
      <c r="DM116" s="1031"/>
      <c r="DN116" s="1031"/>
      <c r="DO116" s="1031"/>
      <c r="DP116" s="1032"/>
      <c r="DQ116" s="1033" t="s">
        <v>379</v>
      </c>
      <c r="DR116" s="1031"/>
      <c r="DS116" s="1031"/>
      <c r="DT116" s="1031"/>
      <c r="DU116" s="1032"/>
      <c r="DV116" s="1034" t="s">
        <v>130</v>
      </c>
      <c r="DW116" s="1035"/>
      <c r="DX116" s="1035"/>
      <c r="DY116" s="1035"/>
      <c r="DZ116" s="1036"/>
    </row>
    <row r="117" spans="1:130" s="226" customFormat="1" ht="26.25" customHeight="1">
      <c r="A117" s="976" t="s">
        <v>179</v>
      </c>
      <c r="B117" s="957"/>
      <c r="C117" s="957"/>
      <c r="D117" s="957"/>
      <c r="E117" s="957"/>
      <c r="F117" s="957"/>
      <c r="G117" s="957"/>
      <c r="H117" s="957"/>
      <c r="I117" s="957"/>
      <c r="J117" s="957"/>
      <c r="K117" s="957"/>
      <c r="L117" s="957"/>
      <c r="M117" s="957"/>
      <c r="N117" s="957"/>
      <c r="O117" s="957"/>
      <c r="P117" s="957"/>
      <c r="Q117" s="957"/>
      <c r="R117" s="957"/>
      <c r="S117" s="957"/>
      <c r="T117" s="957"/>
      <c r="U117" s="957"/>
      <c r="V117" s="957"/>
      <c r="W117" s="957"/>
      <c r="X117" s="957"/>
      <c r="Y117" s="1047" t="s">
        <v>454</v>
      </c>
      <c r="Z117" s="958"/>
      <c r="AA117" s="1048">
        <v>41346131</v>
      </c>
      <c r="AB117" s="1049"/>
      <c r="AC117" s="1049"/>
      <c r="AD117" s="1049"/>
      <c r="AE117" s="1050"/>
      <c r="AF117" s="1051">
        <v>42065089</v>
      </c>
      <c r="AG117" s="1049"/>
      <c r="AH117" s="1049"/>
      <c r="AI117" s="1049"/>
      <c r="AJ117" s="1050"/>
      <c r="AK117" s="1051">
        <v>42815123</v>
      </c>
      <c r="AL117" s="1049"/>
      <c r="AM117" s="1049"/>
      <c r="AN117" s="1049"/>
      <c r="AO117" s="1050"/>
      <c r="AP117" s="1052"/>
      <c r="AQ117" s="1053"/>
      <c r="AR117" s="1053"/>
      <c r="AS117" s="1053"/>
      <c r="AT117" s="1054"/>
      <c r="AU117" s="972"/>
      <c r="AV117" s="973"/>
      <c r="AW117" s="973"/>
      <c r="AX117" s="973"/>
      <c r="AY117" s="973"/>
      <c r="AZ117" s="1039" t="s">
        <v>455</v>
      </c>
      <c r="BA117" s="1040"/>
      <c r="BB117" s="1040"/>
      <c r="BC117" s="1040"/>
      <c r="BD117" s="1040"/>
      <c r="BE117" s="1040"/>
      <c r="BF117" s="1040"/>
      <c r="BG117" s="1040"/>
      <c r="BH117" s="1040"/>
      <c r="BI117" s="1040"/>
      <c r="BJ117" s="1040"/>
      <c r="BK117" s="1040"/>
      <c r="BL117" s="1040"/>
      <c r="BM117" s="1040"/>
      <c r="BN117" s="1040"/>
      <c r="BO117" s="1040"/>
      <c r="BP117" s="1041"/>
      <c r="BQ117" s="991" t="s">
        <v>130</v>
      </c>
      <c r="BR117" s="992"/>
      <c r="BS117" s="992"/>
      <c r="BT117" s="992"/>
      <c r="BU117" s="992"/>
      <c r="BV117" s="992" t="s">
        <v>432</v>
      </c>
      <c r="BW117" s="992"/>
      <c r="BX117" s="992"/>
      <c r="BY117" s="992"/>
      <c r="BZ117" s="992"/>
      <c r="CA117" s="992" t="s">
        <v>130</v>
      </c>
      <c r="CB117" s="992"/>
      <c r="CC117" s="992"/>
      <c r="CD117" s="992"/>
      <c r="CE117" s="992"/>
      <c r="CF117" s="986" t="s">
        <v>130</v>
      </c>
      <c r="CG117" s="987"/>
      <c r="CH117" s="987"/>
      <c r="CI117" s="987"/>
      <c r="CJ117" s="987"/>
      <c r="CK117" s="1017"/>
      <c r="CL117" s="1018"/>
      <c r="CM117" s="988" t="s">
        <v>456</v>
      </c>
      <c r="CN117" s="989"/>
      <c r="CO117" s="989"/>
      <c r="CP117" s="989"/>
      <c r="CQ117" s="989"/>
      <c r="CR117" s="989"/>
      <c r="CS117" s="989"/>
      <c r="CT117" s="989"/>
      <c r="CU117" s="989"/>
      <c r="CV117" s="989"/>
      <c r="CW117" s="989"/>
      <c r="CX117" s="989"/>
      <c r="CY117" s="989"/>
      <c r="CZ117" s="989"/>
      <c r="DA117" s="989"/>
      <c r="DB117" s="989"/>
      <c r="DC117" s="989"/>
      <c r="DD117" s="989"/>
      <c r="DE117" s="989"/>
      <c r="DF117" s="990"/>
      <c r="DG117" s="1030" t="s">
        <v>450</v>
      </c>
      <c r="DH117" s="1031"/>
      <c r="DI117" s="1031"/>
      <c r="DJ117" s="1031"/>
      <c r="DK117" s="1032"/>
      <c r="DL117" s="1033" t="s">
        <v>379</v>
      </c>
      <c r="DM117" s="1031"/>
      <c r="DN117" s="1031"/>
      <c r="DO117" s="1031"/>
      <c r="DP117" s="1032"/>
      <c r="DQ117" s="1033" t="s">
        <v>450</v>
      </c>
      <c r="DR117" s="1031"/>
      <c r="DS117" s="1031"/>
      <c r="DT117" s="1031"/>
      <c r="DU117" s="1032"/>
      <c r="DV117" s="1034" t="s">
        <v>130</v>
      </c>
      <c r="DW117" s="1035"/>
      <c r="DX117" s="1035"/>
      <c r="DY117" s="1035"/>
      <c r="DZ117" s="1036"/>
    </row>
    <row r="118" spans="1:130" s="226" customFormat="1" ht="26.25" customHeight="1">
      <c r="A118" s="976" t="s">
        <v>426</v>
      </c>
      <c r="B118" s="957"/>
      <c r="C118" s="957"/>
      <c r="D118" s="957"/>
      <c r="E118" s="957"/>
      <c r="F118" s="957"/>
      <c r="G118" s="957"/>
      <c r="H118" s="957"/>
      <c r="I118" s="957"/>
      <c r="J118" s="957"/>
      <c r="K118" s="957"/>
      <c r="L118" s="957"/>
      <c r="M118" s="957"/>
      <c r="N118" s="957"/>
      <c r="O118" s="957"/>
      <c r="P118" s="957"/>
      <c r="Q118" s="957"/>
      <c r="R118" s="957"/>
      <c r="S118" s="957"/>
      <c r="T118" s="957"/>
      <c r="U118" s="957"/>
      <c r="V118" s="957"/>
      <c r="W118" s="957"/>
      <c r="X118" s="957"/>
      <c r="Y118" s="957"/>
      <c r="Z118" s="958"/>
      <c r="AA118" s="956" t="s">
        <v>424</v>
      </c>
      <c r="AB118" s="957"/>
      <c r="AC118" s="957"/>
      <c r="AD118" s="957"/>
      <c r="AE118" s="958"/>
      <c r="AF118" s="956" t="s">
        <v>299</v>
      </c>
      <c r="AG118" s="957"/>
      <c r="AH118" s="957"/>
      <c r="AI118" s="957"/>
      <c r="AJ118" s="958"/>
      <c r="AK118" s="956" t="s">
        <v>298</v>
      </c>
      <c r="AL118" s="957"/>
      <c r="AM118" s="957"/>
      <c r="AN118" s="957"/>
      <c r="AO118" s="958"/>
      <c r="AP118" s="1043" t="s">
        <v>425</v>
      </c>
      <c r="AQ118" s="1044"/>
      <c r="AR118" s="1044"/>
      <c r="AS118" s="1044"/>
      <c r="AT118" s="1045"/>
      <c r="AU118" s="972"/>
      <c r="AV118" s="973"/>
      <c r="AW118" s="973"/>
      <c r="AX118" s="973"/>
      <c r="AY118" s="973"/>
      <c r="AZ118" s="1046" t="s">
        <v>457</v>
      </c>
      <c r="BA118" s="1037"/>
      <c r="BB118" s="1037"/>
      <c r="BC118" s="1037"/>
      <c r="BD118" s="1037"/>
      <c r="BE118" s="1037"/>
      <c r="BF118" s="1037"/>
      <c r="BG118" s="1037"/>
      <c r="BH118" s="1037"/>
      <c r="BI118" s="1037"/>
      <c r="BJ118" s="1037"/>
      <c r="BK118" s="1037"/>
      <c r="BL118" s="1037"/>
      <c r="BM118" s="1037"/>
      <c r="BN118" s="1037"/>
      <c r="BO118" s="1037"/>
      <c r="BP118" s="1038"/>
      <c r="BQ118" s="1069" t="s">
        <v>439</v>
      </c>
      <c r="BR118" s="1070"/>
      <c r="BS118" s="1070"/>
      <c r="BT118" s="1070"/>
      <c r="BU118" s="1070"/>
      <c r="BV118" s="1070" t="s">
        <v>379</v>
      </c>
      <c r="BW118" s="1070"/>
      <c r="BX118" s="1070"/>
      <c r="BY118" s="1070"/>
      <c r="BZ118" s="1070"/>
      <c r="CA118" s="1070" t="s">
        <v>443</v>
      </c>
      <c r="CB118" s="1070"/>
      <c r="CC118" s="1070"/>
      <c r="CD118" s="1070"/>
      <c r="CE118" s="1070"/>
      <c r="CF118" s="986" t="s">
        <v>379</v>
      </c>
      <c r="CG118" s="987"/>
      <c r="CH118" s="987"/>
      <c r="CI118" s="987"/>
      <c r="CJ118" s="987"/>
      <c r="CK118" s="1017"/>
      <c r="CL118" s="1018"/>
      <c r="CM118" s="988" t="s">
        <v>458</v>
      </c>
      <c r="CN118" s="989"/>
      <c r="CO118" s="989"/>
      <c r="CP118" s="989"/>
      <c r="CQ118" s="989"/>
      <c r="CR118" s="989"/>
      <c r="CS118" s="989"/>
      <c r="CT118" s="989"/>
      <c r="CU118" s="989"/>
      <c r="CV118" s="989"/>
      <c r="CW118" s="989"/>
      <c r="CX118" s="989"/>
      <c r="CY118" s="989"/>
      <c r="CZ118" s="989"/>
      <c r="DA118" s="989"/>
      <c r="DB118" s="989"/>
      <c r="DC118" s="989"/>
      <c r="DD118" s="989"/>
      <c r="DE118" s="989"/>
      <c r="DF118" s="990"/>
      <c r="DG118" s="1030" t="s">
        <v>130</v>
      </c>
      <c r="DH118" s="1031"/>
      <c r="DI118" s="1031"/>
      <c r="DJ118" s="1031"/>
      <c r="DK118" s="1032"/>
      <c r="DL118" s="1033" t="s">
        <v>379</v>
      </c>
      <c r="DM118" s="1031"/>
      <c r="DN118" s="1031"/>
      <c r="DO118" s="1031"/>
      <c r="DP118" s="1032"/>
      <c r="DQ118" s="1033" t="s">
        <v>450</v>
      </c>
      <c r="DR118" s="1031"/>
      <c r="DS118" s="1031"/>
      <c r="DT118" s="1031"/>
      <c r="DU118" s="1032"/>
      <c r="DV118" s="1034" t="s">
        <v>130</v>
      </c>
      <c r="DW118" s="1035"/>
      <c r="DX118" s="1035"/>
      <c r="DY118" s="1035"/>
      <c r="DZ118" s="1036"/>
    </row>
    <row r="119" spans="1:130" s="226" customFormat="1" ht="26.25" customHeight="1">
      <c r="A119" s="1130" t="s">
        <v>429</v>
      </c>
      <c r="B119" s="1016"/>
      <c r="C119" s="995" t="s">
        <v>430</v>
      </c>
      <c r="D119" s="996"/>
      <c r="E119" s="996"/>
      <c r="F119" s="996"/>
      <c r="G119" s="996"/>
      <c r="H119" s="996"/>
      <c r="I119" s="996"/>
      <c r="J119" s="996"/>
      <c r="K119" s="996"/>
      <c r="L119" s="996"/>
      <c r="M119" s="996"/>
      <c r="N119" s="996"/>
      <c r="O119" s="996"/>
      <c r="P119" s="996"/>
      <c r="Q119" s="996"/>
      <c r="R119" s="996"/>
      <c r="S119" s="996"/>
      <c r="T119" s="996"/>
      <c r="U119" s="996"/>
      <c r="V119" s="996"/>
      <c r="W119" s="996"/>
      <c r="X119" s="996"/>
      <c r="Y119" s="996"/>
      <c r="Z119" s="997"/>
      <c r="AA119" s="963">
        <v>52380</v>
      </c>
      <c r="AB119" s="964"/>
      <c r="AC119" s="964"/>
      <c r="AD119" s="964"/>
      <c r="AE119" s="965"/>
      <c r="AF119" s="966">
        <v>52916</v>
      </c>
      <c r="AG119" s="964"/>
      <c r="AH119" s="964"/>
      <c r="AI119" s="964"/>
      <c r="AJ119" s="965"/>
      <c r="AK119" s="966">
        <v>53458</v>
      </c>
      <c r="AL119" s="964"/>
      <c r="AM119" s="964"/>
      <c r="AN119" s="964"/>
      <c r="AO119" s="965"/>
      <c r="AP119" s="967">
        <v>0</v>
      </c>
      <c r="AQ119" s="968"/>
      <c r="AR119" s="968"/>
      <c r="AS119" s="968"/>
      <c r="AT119" s="969"/>
      <c r="AU119" s="974"/>
      <c r="AV119" s="975"/>
      <c r="AW119" s="975"/>
      <c r="AX119" s="975"/>
      <c r="AY119" s="975"/>
      <c r="AZ119" s="257" t="s">
        <v>179</v>
      </c>
      <c r="BA119" s="257"/>
      <c r="BB119" s="257"/>
      <c r="BC119" s="257"/>
      <c r="BD119" s="257"/>
      <c r="BE119" s="257"/>
      <c r="BF119" s="257"/>
      <c r="BG119" s="257"/>
      <c r="BH119" s="257"/>
      <c r="BI119" s="257"/>
      <c r="BJ119" s="257"/>
      <c r="BK119" s="257"/>
      <c r="BL119" s="257"/>
      <c r="BM119" s="257"/>
      <c r="BN119" s="257"/>
      <c r="BO119" s="1047" t="s">
        <v>459</v>
      </c>
      <c r="BP119" s="1078"/>
      <c r="BQ119" s="1069">
        <v>591272553</v>
      </c>
      <c r="BR119" s="1070"/>
      <c r="BS119" s="1070"/>
      <c r="BT119" s="1070"/>
      <c r="BU119" s="1070"/>
      <c r="BV119" s="1070">
        <v>605980067</v>
      </c>
      <c r="BW119" s="1070"/>
      <c r="BX119" s="1070"/>
      <c r="BY119" s="1070"/>
      <c r="BZ119" s="1070"/>
      <c r="CA119" s="1070">
        <v>650943422</v>
      </c>
      <c r="CB119" s="1070"/>
      <c r="CC119" s="1070"/>
      <c r="CD119" s="1070"/>
      <c r="CE119" s="1070"/>
      <c r="CF119" s="1071"/>
      <c r="CG119" s="1072"/>
      <c r="CH119" s="1072"/>
      <c r="CI119" s="1072"/>
      <c r="CJ119" s="1073"/>
      <c r="CK119" s="1019"/>
      <c r="CL119" s="1020"/>
      <c r="CM119" s="1074" t="s">
        <v>460</v>
      </c>
      <c r="CN119" s="1075"/>
      <c r="CO119" s="1075"/>
      <c r="CP119" s="1075"/>
      <c r="CQ119" s="1075"/>
      <c r="CR119" s="1075"/>
      <c r="CS119" s="1075"/>
      <c r="CT119" s="1075"/>
      <c r="CU119" s="1075"/>
      <c r="CV119" s="1075"/>
      <c r="CW119" s="1075"/>
      <c r="CX119" s="1075"/>
      <c r="CY119" s="1075"/>
      <c r="CZ119" s="1075"/>
      <c r="DA119" s="1075"/>
      <c r="DB119" s="1075"/>
      <c r="DC119" s="1075"/>
      <c r="DD119" s="1075"/>
      <c r="DE119" s="1075"/>
      <c r="DF119" s="1076"/>
      <c r="DG119" s="1077" t="s">
        <v>432</v>
      </c>
      <c r="DH119" s="1056"/>
      <c r="DI119" s="1056"/>
      <c r="DJ119" s="1056"/>
      <c r="DK119" s="1057"/>
      <c r="DL119" s="1055" t="s">
        <v>130</v>
      </c>
      <c r="DM119" s="1056"/>
      <c r="DN119" s="1056"/>
      <c r="DO119" s="1056"/>
      <c r="DP119" s="1057"/>
      <c r="DQ119" s="1055" t="s">
        <v>130</v>
      </c>
      <c r="DR119" s="1056"/>
      <c r="DS119" s="1056"/>
      <c r="DT119" s="1056"/>
      <c r="DU119" s="1057"/>
      <c r="DV119" s="1058" t="s">
        <v>432</v>
      </c>
      <c r="DW119" s="1059"/>
      <c r="DX119" s="1059"/>
      <c r="DY119" s="1059"/>
      <c r="DZ119" s="1060"/>
    </row>
    <row r="120" spans="1:130" s="226" customFormat="1" ht="26.25" customHeight="1">
      <c r="A120" s="1131"/>
      <c r="B120" s="1018"/>
      <c r="C120" s="988" t="s">
        <v>434</v>
      </c>
      <c r="D120" s="989"/>
      <c r="E120" s="989"/>
      <c r="F120" s="989"/>
      <c r="G120" s="989"/>
      <c r="H120" s="989"/>
      <c r="I120" s="989"/>
      <c r="J120" s="989"/>
      <c r="K120" s="989"/>
      <c r="L120" s="989"/>
      <c r="M120" s="989"/>
      <c r="N120" s="989"/>
      <c r="O120" s="989"/>
      <c r="P120" s="989"/>
      <c r="Q120" s="989"/>
      <c r="R120" s="989"/>
      <c r="S120" s="989"/>
      <c r="T120" s="989"/>
      <c r="U120" s="989"/>
      <c r="V120" s="989"/>
      <c r="W120" s="989"/>
      <c r="X120" s="989"/>
      <c r="Y120" s="989"/>
      <c r="Z120" s="990"/>
      <c r="AA120" s="1030">
        <v>7653</v>
      </c>
      <c r="AB120" s="1031"/>
      <c r="AC120" s="1031"/>
      <c r="AD120" s="1031"/>
      <c r="AE120" s="1032"/>
      <c r="AF120" s="1033">
        <v>7653</v>
      </c>
      <c r="AG120" s="1031"/>
      <c r="AH120" s="1031"/>
      <c r="AI120" s="1031"/>
      <c r="AJ120" s="1032"/>
      <c r="AK120" s="1033">
        <v>7653</v>
      </c>
      <c r="AL120" s="1031"/>
      <c r="AM120" s="1031"/>
      <c r="AN120" s="1031"/>
      <c r="AO120" s="1032"/>
      <c r="AP120" s="1034">
        <v>0</v>
      </c>
      <c r="AQ120" s="1035"/>
      <c r="AR120" s="1035"/>
      <c r="AS120" s="1035"/>
      <c r="AT120" s="1036"/>
      <c r="AU120" s="1061" t="s">
        <v>461</v>
      </c>
      <c r="AV120" s="1062"/>
      <c r="AW120" s="1062"/>
      <c r="AX120" s="1062"/>
      <c r="AY120" s="1063"/>
      <c r="AZ120" s="1012" t="s">
        <v>462</v>
      </c>
      <c r="BA120" s="961"/>
      <c r="BB120" s="961"/>
      <c r="BC120" s="961"/>
      <c r="BD120" s="961"/>
      <c r="BE120" s="961"/>
      <c r="BF120" s="961"/>
      <c r="BG120" s="961"/>
      <c r="BH120" s="961"/>
      <c r="BI120" s="961"/>
      <c r="BJ120" s="961"/>
      <c r="BK120" s="961"/>
      <c r="BL120" s="961"/>
      <c r="BM120" s="961"/>
      <c r="BN120" s="961"/>
      <c r="BO120" s="961"/>
      <c r="BP120" s="962"/>
      <c r="BQ120" s="998">
        <v>67089400</v>
      </c>
      <c r="BR120" s="999"/>
      <c r="BS120" s="999"/>
      <c r="BT120" s="999"/>
      <c r="BU120" s="999"/>
      <c r="BV120" s="999">
        <v>69002934</v>
      </c>
      <c r="BW120" s="999"/>
      <c r="BX120" s="999"/>
      <c r="BY120" s="999"/>
      <c r="BZ120" s="999"/>
      <c r="CA120" s="999">
        <v>70553793</v>
      </c>
      <c r="CB120" s="999"/>
      <c r="CC120" s="999"/>
      <c r="CD120" s="999"/>
      <c r="CE120" s="999"/>
      <c r="CF120" s="1013">
        <v>36</v>
      </c>
      <c r="CG120" s="1014"/>
      <c r="CH120" s="1014"/>
      <c r="CI120" s="1014"/>
      <c r="CJ120" s="1014"/>
      <c r="CK120" s="1079" t="s">
        <v>463</v>
      </c>
      <c r="CL120" s="1080"/>
      <c r="CM120" s="1080"/>
      <c r="CN120" s="1080"/>
      <c r="CO120" s="1081"/>
      <c r="CP120" s="1087" t="s">
        <v>464</v>
      </c>
      <c r="CQ120" s="1088"/>
      <c r="CR120" s="1088"/>
      <c r="CS120" s="1088"/>
      <c r="CT120" s="1088"/>
      <c r="CU120" s="1088"/>
      <c r="CV120" s="1088"/>
      <c r="CW120" s="1088"/>
      <c r="CX120" s="1088"/>
      <c r="CY120" s="1088"/>
      <c r="CZ120" s="1088"/>
      <c r="DA120" s="1088"/>
      <c r="DB120" s="1088"/>
      <c r="DC120" s="1088"/>
      <c r="DD120" s="1088"/>
      <c r="DE120" s="1088"/>
      <c r="DF120" s="1089"/>
      <c r="DG120" s="998">
        <v>108490767</v>
      </c>
      <c r="DH120" s="999"/>
      <c r="DI120" s="999"/>
      <c r="DJ120" s="999"/>
      <c r="DK120" s="999"/>
      <c r="DL120" s="999">
        <v>108086947</v>
      </c>
      <c r="DM120" s="999"/>
      <c r="DN120" s="999"/>
      <c r="DO120" s="999"/>
      <c r="DP120" s="999"/>
      <c r="DQ120" s="999">
        <v>105682532</v>
      </c>
      <c r="DR120" s="999"/>
      <c r="DS120" s="999"/>
      <c r="DT120" s="999"/>
      <c r="DU120" s="999"/>
      <c r="DV120" s="1000">
        <v>53.9</v>
      </c>
      <c r="DW120" s="1000"/>
      <c r="DX120" s="1000"/>
      <c r="DY120" s="1000"/>
      <c r="DZ120" s="1001"/>
    </row>
    <row r="121" spans="1:130" s="226" customFormat="1" ht="26.25" customHeight="1">
      <c r="A121" s="1131"/>
      <c r="B121" s="1018"/>
      <c r="C121" s="1039" t="s">
        <v>465</v>
      </c>
      <c r="D121" s="1040"/>
      <c r="E121" s="1040"/>
      <c r="F121" s="1040"/>
      <c r="G121" s="1040"/>
      <c r="H121" s="1040"/>
      <c r="I121" s="1040"/>
      <c r="J121" s="1040"/>
      <c r="K121" s="1040"/>
      <c r="L121" s="1040"/>
      <c r="M121" s="1040"/>
      <c r="N121" s="1040"/>
      <c r="O121" s="1040"/>
      <c r="P121" s="1040"/>
      <c r="Q121" s="1040"/>
      <c r="R121" s="1040"/>
      <c r="S121" s="1040"/>
      <c r="T121" s="1040"/>
      <c r="U121" s="1040"/>
      <c r="V121" s="1040"/>
      <c r="W121" s="1040"/>
      <c r="X121" s="1040"/>
      <c r="Y121" s="1040"/>
      <c r="Z121" s="1041"/>
      <c r="AA121" s="1030" t="s">
        <v>432</v>
      </c>
      <c r="AB121" s="1031"/>
      <c r="AC121" s="1031"/>
      <c r="AD121" s="1031"/>
      <c r="AE121" s="1032"/>
      <c r="AF121" s="1033" t="s">
        <v>130</v>
      </c>
      <c r="AG121" s="1031"/>
      <c r="AH121" s="1031"/>
      <c r="AI121" s="1031"/>
      <c r="AJ121" s="1032"/>
      <c r="AK121" s="1033" t="s">
        <v>443</v>
      </c>
      <c r="AL121" s="1031"/>
      <c r="AM121" s="1031"/>
      <c r="AN121" s="1031"/>
      <c r="AO121" s="1032"/>
      <c r="AP121" s="1034" t="s">
        <v>432</v>
      </c>
      <c r="AQ121" s="1035"/>
      <c r="AR121" s="1035"/>
      <c r="AS121" s="1035"/>
      <c r="AT121" s="1036"/>
      <c r="AU121" s="1064"/>
      <c r="AV121" s="1065"/>
      <c r="AW121" s="1065"/>
      <c r="AX121" s="1065"/>
      <c r="AY121" s="1066"/>
      <c r="AZ121" s="1021" t="s">
        <v>466</v>
      </c>
      <c r="BA121" s="1022"/>
      <c r="BB121" s="1022"/>
      <c r="BC121" s="1022"/>
      <c r="BD121" s="1022"/>
      <c r="BE121" s="1022"/>
      <c r="BF121" s="1022"/>
      <c r="BG121" s="1022"/>
      <c r="BH121" s="1022"/>
      <c r="BI121" s="1022"/>
      <c r="BJ121" s="1022"/>
      <c r="BK121" s="1022"/>
      <c r="BL121" s="1022"/>
      <c r="BM121" s="1022"/>
      <c r="BN121" s="1022"/>
      <c r="BO121" s="1022"/>
      <c r="BP121" s="1023"/>
      <c r="BQ121" s="991">
        <v>133346414</v>
      </c>
      <c r="BR121" s="992"/>
      <c r="BS121" s="992"/>
      <c r="BT121" s="992"/>
      <c r="BU121" s="992"/>
      <c r="BV121" s="992">
        <v>132213364</v>
      </c>
      <c r="BW121" s="992"/>
      <c r="BX121" s="992"/>
      <c r="BY121" s="992"/>
      <c r="BZ121" s="992"/>
      <c r="CA121" s="992">
        <v>144245616</v>
      </c>
      <c r="CB121" s="992"/>
      <c r="CC121" s="992"/>
      <c r="CD121" s="992"/>
      <c r="CE121" s="992"/>
      <c r="CF121" s="986">
        <v>73.5</v>
      </c>
      <c r="CG121" s="987"/>
      <c r="CH121" s="987"/>
      <c r="CI121" s="987"/>
      <c r="CJ121" s="987"/>
      <c r="CK121" s="1082"/>
      <c r="CL121" s="1083"/>
      <c r="CM121" s="1083"/>
      <c r="CN121" s="1083"/>
      <c r="CO121" s="1084"/>
      <c r="CP121" s="1092" t="s">
        <v>400</v>
      </c>
      <c r="CQ121" s="1093"/>
      <c r="CR121" s="1093"/>
      <c r="CS121" s="1093"/>
      <c r="CT121" s="1093"/>
      <c r="CU121" s="1093"/>
      <c r="CV121" s="1093"/>
      <c r="CW121" s="1093"/>
      <c r="CX121" s="1093"/>
      <c r="CY121" s="1093"/>
      <c r="CZ121" s="1093"/>
      <c r="DA121" s="1093"/>
      <c r="DB121" s="1093"/>
      <c r="DC121" s="1093"/>
      <c r="DD121" s="1093"/>
      <c r="DE121" s="1093"/>
      <c r="DF121" s="1094"/>
      <c r="DG121" s="991">
        <v>27736</v>
      </c>
      <c r="DH121" s="992"/>
      <c r="DI121" s="992"/>
      <c r="DJ121" s="992"/>
      <c r="DK121" s="992"/>
      <c r="DL121" s="992">
        <v>29587</v>
      </c>
      <c r="DM121" s="992"/>
      <c r="DN121" s="992"/>
      <c r="DO121" s="992"/>
      <c r="DP121" s="992"/>
      <c r="DQ121" s="992">
        <v>30586</v>
      </c>
      <c r="DR121" s="992"/>
      <c r="DS121" s="992"/>
      <c r="DT121" s="992"/>
      <c r="DU121" s="992"/>
      <c r="DV121" s="993">
        <v>0</v>
      </c>
      <c r="DW121" s="993"/>
      <c r="DX121" s="993"/>
      <c r="DY121" s="993"/>
      <c r="DZ121" s="994"/>
    </row>
    <row r="122" spans="1:130" s="226" customFormat="1" ht="26.25" customHeight="1">
      <c r="A122" s="1131"/>
      <c r="B122" s="1018"/>
      <c r="C122" s="988" t="s">
        <v>446</v>
      </c>
      <c r="D122" s="989"/>
      <c r="E122" s="989"/>
      <c r="F122" s="989"/>
      <c r="G122" s="989"/>
      <c r="H122" s="989"/>
      <c r="I122" s="989"/>
      <c r="J122" s="989"/>
      <c r="K122" s="989"/>
      <c r="L122" s="989"/>
      <c r="M122" s="989"/>
      <c r="N122" s="989"/>
      <c r="O122" s="989"/>
      <c r="P122" s="989"/>
      <c r="Q122" s="989"/>
      <c r="R122" s="989"/>
      <c r="S122" s="989"/>
      <c r="T122" s="989"/>
      <c r="U122" s="989"/>
      <c r="V122" s="989"/>
      <c r="W122" s="989"/>
      <c r="X122" s="989"/>
      <c r="Y122" s="989"/>
      <c r="Z122" s="990"/>
      <c r="AA122" s="1030" t="s">
        <v>432</v>
      </c>
      <c r="AB122" s="1031"/>
      <c r="AC122" s="1031"/>
      <c r="AD122" s="1031"/>
      <c r="AE122" s="1032"/>
      <c r="AF122" s="1033" t="s">
        <v>450</v>
      </c>
      <c r="AG122" s="1031"/>
      <c r="AH122" s="1031"/>
      <c r="AI122" s="1031"/>
      <c r="AJ122" s="1032"/>
      <c r="AK122" s="1033" t="s">
        <v>130</v>
      </c>
      <c r="AL122" s="1031"/>
      <c r="AM122" s="1031"/>
      <c r="AN122" s="1031"/>
      <c r="AO122" s="1032"/>
      <c r="AP122" s="1034" t="s">
        <v>130</v>
      </c>
      <c r="AQ122" s="1035"/>
      <c r="AR122" s="1035"/>
      <c r="AS122" s="1035"/>
      <c r="AT122" s="1036"/>
      <c r="AU122" s="1064"/>
      <c r="AV122" s="1065"/>
      <c r="AW122" s="1065"/>
      <c r="AX122" s="1065"/>
      <c r="AY122" s="1066"/>
      <c r="AZ122" s="1046" t="s">
        <v>467</v>
      </c>
      <c r="BA122" s="1037"/>
      <c r="BB122" s="1037"/>
      <c r="BC122" s="1037"/>
      <c r="BD122" s="1037"/>
      <c r="BE122" s="1037"/>
      <c r="BF122" s="1037"/>
      <c r="BG122" s="1037"/>
      <c r="BH122" s="1037"/>
      <c r="BI122" s="1037"/>
      <c r="BJ122" s="1037"/>
      <c r="BK122" s="1037"/>
      <c r="BL122" s="1037"/>
      <c r="BM122" s="1037"/>
      <c r="BN122" s="1037"/>
      <c r="BO122" s="1037"/>
      <c r="BP122" s="1038"/>
      <c r="BQ122" s="1069">
        <v>364918660</v>
      </c>
      <c r="BR122" s="1070"/>
      <c r="BS122" s="1070"/>
      <c r="BT122" s="1070"/>
      <c r="BU122" s="1070"/>
      <c r="BV122" s="1070">
        <v>375606406</v>
      </c>
      <c r="BW122" s="1070"/>
      <c r="BX122" s="1070"/>
      <c r="BY122" s="1070"/>
      <c r="BZ122" s="1070"/>
      <c r="CA122" s="1070">
        <v>391029513</v>
      </c>
      <c r="CB122" s="1070"/>
      <c r="CC122" s="1070"/>
      <c r="CD122" s="1070"/>
      <c r="CE122" s="1070"/>
      <c r="CF122" s="1090">
        <v>199.3</v>
      </c>
      <c r="CG122" s="1091"/>
      <c r="CH122" s="1091"/>
      <c r="CI122" s="1091"/>
      <c r="CJ122" s="1091"/>
      <c r="CK122" s="1082"/>
      <c r="CL122" s="1083"/>
      <c r="CM122" s="1083"/>
      <c r="CN122" s="1083"/>
      <c r="CO122" s="1084"/>
      <c r="CP122" s="1092"/>
      <c r="CQ122" s="1093"/>
      <c r="CR122" s="1093"/>
      <c r="CS122" s="1093"/>
      <c r="CT122" s="1093"/>
      <c r="CU122" s="1093"/>
      <c r="CV122" s="1093"/>
      <c r="CW122" s="1093"/>
      <c r="CX122" s="1093"/>
      <c r="CY122" s="1093"/>
      <c r="CZ122" s="1093"/>
      <c r="DA122" s="1093"/>
      <c r="DB122" s="1093"/>
      <c r="DC122" s="1093"/>
      <c r="DD122" s="1093"/>
      <c r="DE122" s="1093"/>
      <c r="DF122" s="1094"/>
      <c r="DG122" s="991"/>
      <c r="DH122" s="992"/>
      <c r="DI122" s="992"/>
      <c r="DJ122" s="992"/>
      <c r="DK122" s="992"/>
      <c r="DL122" s="992"/>
      <c r="DM122" s="992"/>
      <c r="DN122" s="992"/>
      <c r="DO122" s="992"/>
      <c r="DP122" s="992"/>
      <c r="DQ122" s="992"/>
      <c r="DR122" s="992"/>
      <c r="DS122" s="992"/>
      <c r="DT122" s="992"/>
      <c r="DU122" s="992"/>
      <c r="DV122" s="993"/>
      <c r="DW122" s="993"/>
      <c r="DX122" s="993"/>
      <c r="DY122" s="993"/>
      <c r="DZ122" s="994"/>
    </row>
    <row r="123" spans="1:130" s="226" customFormat="1" ht="26.25" customHeight="1">
      <c r="A123" s="1131"/>
      <c r="B123" s="1018"/>
      <c r="C123" s="988" t="s">
        <v>453</v>
      </c>
      <c r="D123" s="989"/>
      <c r="E123" s="989"/>
      <c r="F123" s="989"/>
      <c r="G123" s="989"/>
      <c r="H123" s="989"/>
      <c r="I123" s="989"/>
      <c r="J123" s="989"/>
      <c r="K123" s="989"/>
      <c r="L123" s="989"/>
      <c r="M123" s="989"/>
      <c r="N123" s="989"/>
      <c r="O123" s="989"/>
      <c r="P123" s="989"/>
      <c r="Q123" s="989"/>
      <c r="R123" s="989"/>
      <c r="S123" s="989"/>
      <c r="T123" s="989"/>
      <c r="U123" s="989"/>
      <c r="V123" s="989"/>
      <c r="W123" s="989"/>
      <c r="X123" s="989"/>
      <c r="Y123" s="989"/>
      <c r="Z123" s="990"/>
      <c r="AA123" s="1030">
        <v>45476</v>
      </c>
      <c r="AB123" s="1031"/>
      <c r="AC123" s="1031"/>
      <c r="AD123" s="1031"/>
      <c r="AE123" s="1032"/>
      <c r="AF123" s="1033">
        <v>44402</v>
      </c>
      <c r="AG123" s="1031"/>
      <c r="AH123" s="1031"/>
      <c r="AI123" s="1031"/>
      <c r="AJ123" s="1032"/>
      <c r="AK123" s="1033">
        <v>43163</v>
      </c>
      <c r="AL123" s="1031"/>
      <c r="AM123" s="1031"/>
      <c r="AN123" s="1031"/>
      <c r="AO123" s="1032"/>
      <c r="AP123" s="1034">
        <v>0</v>
      </c>
      <c r="AQ123" s="1035"/>
      <c r="AR123" s="1035"/>
      <c r="AS123" s="1035"/>
      <c r="AT123" s="1036"/>
      <c r="AU123" s="1067"/>
      <c r="AV123" s="1068"/>
      <c r="AW123" s="1068"/>
      <c r="AX123" s="1068"/>
      <c r="AY123" s="1068"/>
      <c r="AZ123" s="257" t="s">
        <v>179</v>
      </c>
      <c r="BA123" s="257"/>
      <c r="BB123" s="257"/>
      <c r="BC123" s="257"/>
      <c r="BD123" s="257"/>
      <c r="BE123" s="257"/>
      <c r="BF123" s="257"/>
      <c r="BG123" s="257"/>
      <c r="BH123" s="257"/>
      <c r="BI123" s="257"/>
      <c r="BJ123" s="257"/>
      <c r="BK123" s="257"/>
      <c r="BL123" s="257"/>
      <c r="BM123" s="257"/>
      <c r="BN123" s="257"/>
      <c r="BO123" s="1047" t="s">
        <v>468</v>
      </c>
      <c r="BP123" s="1078"/>
      <c r="BQ123" s="1137">
        <v>565354474</v>
      </c>
      <c r="BR123" s="1138"/>
      <c r="BS123" s="1138"/>
      <c r="BT123" s="1138"/>
      <c r="BU123" s="1138"/>
      <c r="BV123" s="1138">
        <v>576822704</v>
      </c>
      <c r="BW123" s="1138"/>
      <c r="BX123" s="1138"/>
      <c r="BY123" s="1138"/>
      <c r="BZ123" s="1138"/>
      <c r="CA123" s="1138">
        <v>605828922</v>
      </c>
      <c r="CB123" s="1138"/>
      <c r="CC123" s="1138"/>
      <c r="CD123" s="1138"/>
      <c r="CE123" s="1138"/>
      <c r="CF123" s="1071"/>
      <c r="CG123" s="1072"/>
      <c r="CH123" s="1072"/>
      <c r="CI123" s="1072"/>
      <c r="CJ123" s="1073"/>
      <c r="CK123" s="1082"/>
      <c r="CL123" s="1083"/>
      <c r="CM123" s="1083"/>
      <c r="CN123" s="1083"/>
      <c r="CO123" s="1084"/>
      <c r="CP123" s="1092"/>
      <c r="CQ123" s="1093"/>
      <c r="CR123" s="1093"/>
      <c r="CS123" s="1093"/>
      <c r="CT123" s="1093"/>
      <c r="CU123" s="1093"/>
      <c r="CV123" s="1093"/>
      <c r="CW123" s="1093"/>
      <c r="CX123" s="1093"/>
      <c r="CY123" s="1093"/>
      <c r="CZ123" s="1093"/>
      <c r="DA123" s="1093"/>
      <c r="DB123" s="1093"/>
      <c r="DC123" s="1093"/>
      <c r="DD123" s="1093"/>
      <c r="DE123" s="1093"/>
      <c r="DF123" s="1094"/>
      <c r="DG123" s="1030"/>
      <c r="DH123" s="1031"/>
      <c r="DI123" s="1031"/>
      <c r="DJ123" s="1031"/>
      <c r="DK123" s="1032"/>
      <c r="DL123" s="1033"/>
      <c r="DM123" s="1031"/>
      <c r="DN123" s="1031"/>
      <c r="DO123" s="1031"/>
      <c r="DP123" s="1032"/>
      <c r="DQ123" s="1033"/>
      <c r="DR123" s="1031"/>
      <c r="DS123" s="1031"/>
      <c r="DT123" s="1031"/>
      <c r="DU123" s="1032"/>
      <c r="DV123" s="1034"/>
      <c r="DW123" s="1035"/>
      <c r="DX123" s="1035"/>
      <c r="DY123" s="1035"/>
      <c r="DZ123" s="1036"/>
    </row>
    <row r="124" spans="1:130" s="226" customFormat="1" ht="26.25" customHeight="1" thickBot="1">
      <c r="A124" s="1131"/>
      <c r="B124" s="1018"/>
      <c r="C124" s="988" t="s">
        <v>456</v>
      </c>
      <c r="D124" s="989"/>
      <c r="E124" s="989"/>
      <c r="F124" s="989"/>
      <c r="G124" s="989"/>
      <c r="H124" s="989"/>
      <c r="I124" s="989"/>
      <c r="J124" s="989"/>
      <c r="K124" s="989"/>
      <c r="L124" s="989"/>
      <c r="M124" s="989"/>
      <c r="N124" s="989"/>
      <c r="O124" s="989"/>
      <c r="P124" s="989"/>
      <c r="Q124" s="989"/>
      <c r="R124" s="989"/>
      <c r="S124" s="989"/>
      <c r="T124" s="989"/>
      <c r="U124" s="989"/>
      <c r="V124" s="989"/>
      <c r="W124" s="989"/>
      <c r="X124" s="989"/>
      <c r="Y124" s="989"/>
      <c r="Z124" s="990"/>
      <c r="AA124" s="1030" t="s">
        <v>130</v>
      </c>
      <c r="AB124" s="1031"/>
      <c r="AC124" s="1031"/>
      <c r="AD124" s="1031"/>
      <c r="AE124" s="1032"/>
      <c r="AF124" s="1033" t="s">
        <v>130</v>
      </c>
      <c r="AG124" s="1031"/>
      <c r="AH124" s="1031"/>
      <c r="AI124" s="1031"/>
      <c r="AJ124" s="1032"/>
      <c r="AK124" s="1033" t="s">
        <v>432</v>
      </c>
      <c r="AL124" s="1031"/>
      <c r="AM124" s="1031"/>
      <c r="AN124" s="1031"/>
      <c r="AO124" s="1032"/>
      <c r="AP124" s="1034" t="s">
        <v>379</v>
      </c>
      <c r="AQ124" s="1035"/>
      <c r="AR124" s="1035"/>
      <c r="AS124" s="1035"/>
      <c r="AT124" s="1036"/>
      <c r="AU124" s="1133" t="s">
        <v>469</v>
      </c>
      <c r="AV124" s="1134"/>
      <c r="AW124" s="1134"/>
      <c r="AX124" s="1134"/>
      <c r="AY124" s="1134"/>
      <c r="AZ124" s="1134"/>
      <c r="BA124" s="1134"/>
      <c r="BB124" s="1134"/>
      <c r="BC124" s="1134"/>
      <c r="BD124" s="1134"/>
      <c r="BE124" s="1134"/>
      <c r="BF124" s="1134"/>
      <c r="BG124" s="1134"/>
      <c r="BH124" s="1134"/>
      <c r="BI124" s="1134"/>
      <c r="BJ124" s="1134"/>
      <c r="BK124" s="1134"/>
      <c r="BL124" s="1134"/>
      <c r="BM124" s="1134"/>
      <c r="BN124" s="1134"/>
      <c r="BO124" s="1134"/>
      <c r="BP124" s="1135"/>
      <c r="BQ124" s="1136">
        <v>15.6</v>
      </c>
      <c r="BR124" s="1100"/>
      <c r="BS124" s="1100"/>
      <c r="BT124" s="1100"/>
      <c r="BU124" s="1100"/>
      <c r="BV124" s="1100">
        <v>17.5</v>
      </c>
      <c r="BW124" s="1100"/>
      <c r="BX124" s="1100"/>
      <c r="BY124" s="1100"/>
      <c r="BZ124" s="1100"/>
      <c r="CA124" s="1100">
        <v>22.9</v>
      </c>
      <c r="CB124" s="1100"/>
      <c r="CC124" s="1100"/>
      <c r="CD124" s="1100"/>
      <c r="CE124" s="1100"/>
      <c r="CF124" s="1101"/>
      <c r="CG124" s="1102"/>
      <c r="CH124" s="1102"/>
      <c r="CI124" s="1102"/>
      <c r="CJ124" s="1103"/>
      <c r="CK124" s="1085"/>
      <c r="CL124" s="1085"/>
      <c r="CM124" s="1085"/>
      <c r="CN124" s="1085"/>
      <c r="CO124" s="1086"/>
      <c r="CP124" s="1092" t="s">
        <v>470</v>
      </c>
      <c r="CQ124" s="1093"/>
      <c r="CR124" s="1093"/>
      <c r="CS124" s="1093"/>
      <c r="CT124" s="1093"/>
      <c r="CU124" s="1093"/>
      <c r="CV124" s="1093"/>
      <c r="CW124" s="1093"/>
      <c r="CX124" s="1093"/>
      <c r="CY124" s="1093"/>
      <c r="CZ124" s="1093"/>
      <c r="DA124" s="1093"/>
      <c r="DB124" s="1093"/>
      <c r="DC124" s="1093"/>
      <c r="DD124" s="1093"/>
      <c r="DE124" s="1093"/>
      <c r="DF124" s="1094"/>
      <c r="DG124" s="1077" t="s">
        <v>471</v>
      </c>
      <c r="DH124" s="1056"/>
      <c r="DI124" s="1056"/>
      <c r="DJ124" s="1056"/>
      <c r="DK124" s="1057"/>
      <c r="DL124" s="1055" t="s">
        <v>471</v>
      </c>
      <c r="DM124" s="1056"/>
      <c r="DN124" s="1056"/>
      <c r="DO124" s="1056"/>
      <c r="DP124" s="1057"/>
      <c r="DQ124" s="1055" t="s">
        <v>471</v>
      </c>
      <c r="DR124" s="1056"/>
      <c r="DS124" s="1056"/>
      <c r="DT124" s="1056"/>
      <c r="DU124" s="1057"/>
      <c r="DV124" s="1058" t="s">
        <v>471</v>
      </c>
      <c r="DW124" s="1059"/>
      <c r="DX124" s="1059"/>
      <c r="DY124" s="1059"/>
      <c r="DZ124" s="1060"/>
    </row>
    <row r="125" spans="1:130" s="226" customFormat="1" ht="26.25" customHeight="1">
      <c r="A125" s="1131"/>
      <c r="B125" s="1018"/>
      <c r="C125" s="988" t="s">
        <v>458</v>
      </c>
      <c r="D125" s="989"/>
      <c r="E125" s="989"/>
      <c r="F125" s="989"/>
      <c r="G125" s="989"/>
      <c r="H125" s="989"/>
      <c r="I125" s="989"/>
      <c r="J125" s="989"/>
      <c r="K125" s="989"/>
      <c r="L125" s="989"/>
      <c r="M125" s="989"/>
      <c r="N125" s="989"/>
      <c r="O125" s="989"/>
      <c r="P125" s="989"/>
      <c r="Q125" s="989"/>
      <c r="R125" s="989"/>
      <c r="S125" s="989"/>
      <c r="T125" s="989"/>
      <c r="U125" s="989"/>
      <c r="V125" s="989"/>
      <c r="W125" s="989"/>
      <c r="X125" s="989"/>
      <c r="Y125" s="989"/>
      <c r="Z125" s="990"/>
      <c r="AA125" s="1030" t="s">
        <v>471</v>
      </c>
      <c r="AB125" s="1031"/>
      <c r="AC125" s="1031"/>
      <c r="AD125" s="1031"/>
      <c r="AE125" s="1032"/>
      <c r="AF125" s="1033" t="s">
        <v>471</v>
      </c>
      <c r="AG125" s="1031"/>
      <c r="AH125" s="1031"/>
      <c r="AI125" s="1031"/>
      <c r="AJ125" s="1032"/>
      <c r="AK125" s="1033" t="s">
        <v>471</v>
      </c>
      <c r="AL125" s="1031"/>
      <c r="AM125" s="1031"/>
      <c r="AN125" s="1031"/>
      <c r="AO125" s="1032"/>
      <c r="AP125" s="1034" t="s">
        <v>471</v>
      </c>
      <c r="AQ125" s="1035"/>
      <c r="AR125" s="1035"/>
      <c r="AS125" s="1035"/>
      <c r="AT125" s="1036"/>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95" t="s">
        <v>472</v>
      </c>
      <c r="CL125" s="1080"/>
      <c r="CM125" s="1080"/>
      <c r="CN125" s="1080"/>
      <c r="CO125" s="1081"/>
      <c r="CP125" s="1012" t="s">
        <v>473</v>
      </c>
      <c r="CQ125" s="961"/>
      <c r="CR125" s="961"/>
      <c r="CS125" s="961"/>
      <c r="CT125" s="961"/>
      <c r="CU125" s="961"/>
      <c r="CV125" s="961"/>
      <c r="CW125" s="961"/>
      <c r="CX125" s="961"/>
      <c r="CY125" s="961"/>
      <c r="CZ125" s="961"/>
      <c r="DA125" s="961"/>
      <c r="DB125" s="961"/>
      <c r="DC125" s="961"/>
      <c r="DD125" s="961"/>
      <c r="DE125" s="961"/>
      <c r="DF125" s="962"/>
      <c r="DG125" s="998" t="s">
        <v>471</v>
      </c>
      <c r="DH125" s="999"/>
      <c r="DI125" s="999"/>
      <c r="DJ125" s="999"/>
      <c r="DK125" s="999"/>
      <c r="DL125" s="999" t="s">
        <v>471</v>
      </c>
      <c r="DM125" s="999"/>
      <c r="DN125" s="999"/>
      <c r="DO125" s="999"/>
      <c r="DP125" s="999"/>
      <c r="DQ125" s="999" t="s">
        <v>471</v>
      </c>
      <c r="DR125" s="999"/>
      <c r="DS125" s="999"/>
      <c r="DT125" s="999"/>
      <c r="DU125" s="999"/>
      <c r="DV125" s="1000" t="s">
        <v>471</v>
      </c>
      <c r="DW125" s="1000"/>
      <c r="DX125" s="1000"/>
      <c r="DY125" s="1000"/>
      <c r="DZ125" s="1001"/>
    </row>
    <row r="126" spans="1:130" s="226" customFormat="1" ht="26.25" customHeight="1" thickBot="1">
      <c r="A126" s="1131"/>
      <c r="B126" s="1018"/>
      <c r="C126" s="988" t="s">
        <v>460</v>
      </c>
      <c r="D126" s="989"/>
      <c r="E126" s="989"/>
      <c r="F126" s="989"/>
      <c r="G126" s="989"/>
      <c r="H126" s="989"/>
      <c r="I126" s="989"/>
      <c r="J126" s="989"/>
      <c r="K126" s="989"/>
      <c r="L126" s="989"/>
      <c r="M126" s="989"/>
      <c r="N126" s="989"/>
      <c r="O126" s="989"/>
      <c r="P126" s="989"/>
      <c r="Q126" s="989"/>
      <c r="R126" s="989"/>
      <c r="S126" s="989"/>
      <c r="T126" s="989"/>
      <c r="U126" s="989"/>
      <c r="V126" s="989"/>
      <c r="W126" s="989"/>
      <c r="X126" s="989"/>
      <c r="Y126" s="989"/>
      <c r="Z126" s="990"/>
      <c r="AA126" s="1030" t="s">
        <v>439</v>
      </c>
      <c r="AB126" s="1031"/>
      <c r="AC126" s="1031"/>
      <c r="AD126" s="1031"/>
      <c r="AE126" s="1032"/>
      <c r="AF126" s="1033" t="s">
        <v>471</v>
      </c>
      <c r="AG126" s="1031"/>
      <c r="AH126" s="1031"/>
      <c r="AI126" s="1031"/>
      <c r="AJ126" s="1032"/>
      <c r="AK126" s="1033" t="s">
        <v>471</v>
      </c>
      <c r="AL126" s="1031"/>
      <c r="AM126" s="1031"/>
      <c r="AN126" s="1031"/>
      <c r="AO126" s="1032"/>
      <c r="AP126" s="1034" t="s">
        <v>130</v>
      </c>
      <c r="AQ126" s="1035"/>
      <c r="AR126" s="1035"/>
      <c r="AS126" s="1035"/>
      <c r="AT126" s="1036"/>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96"/>
      <c r="CL126" s="1083"/>
      <c r="CM126" s="1083"/>
      <c r="CN126" s="1083"/>
      <c r="CO126" s="1084"/>
      <c r="CP126" s="1021" t="s">
        <v>474</v>
      </c>
      <c r="CQ126" s="1022"/>
      <c r="CR126" s="1022"/>
      <c r="CS126" s="1022"/>
      <c r="CT126" s="1022"/>
      <c r="CU126" s="1022"/>
      <c r="CV126" s="1022"/>
      <c r="CW126" s="1022"/>
      <c r="CX126" s="1022"/>
      <c r="CY126" s="1022"/>
      <c r="CZ126" s="1022"/>
      <c r="DA126" s="1022"/>
      <c r="DB126" s="1022"/>
      <c r="DC126" s="1022"/>
      <c r="DD126" s="1022"/>
      <c r="DE126" s="1022"/>
      <c r="DF126" s="1023"/>
      <c r="DG126" s="991" t="s">
        <v>471</v>
      </c>
      <c r="DH126" s="992"/>
      <c r="DI126" s="992"/>
      <c r="DJ126" s="992"/>
      <c r="DK126" s="992"/>
      <c r="DL126" s="992" t="s">
        <v>471</v>
      </c>
      <c r="DM126" s="992"/>
      <c r="DN126" s="992"/>
      <c r="DO126" s="992"/>
      <c r="DP126" s="992"/>
      <c r="DQ126" s="992" t="s">
        <v>439</v>
      </c>
      <c r="DR126" s="992"/>
      <c r="DS126" s="992"/>
      <c r="DT126" s="992"/>
      <c r="DU126" s="992"/>
      <c r="DV126" s="993" t="s">
        <v>471</v>
      </c>
      <c r="DW126" s="993"/>
      <c r="DX126" s="993"/>
      <c r="DY126" s="993"/>
      <c r="DZ126" s="994"/>
    </row>
    <row r="127" spans="1:130" s="226" customFormat="1" ht="26.25" customHeight="1">
      <c r="A127" s="1132"/>
      <c r="B127" s="1020"/>
      <c r="C127" s="1074" t="s">
        <v>475</v>
      </c>
      <c r="D127" s="1075"/>
      <c r="E127" s="1075"/>
      <c r="F127" s="1075"/>
      <c r="G127" s="1075"/>
      <c r="H127" s="1075"/>
      <c r="I127" s="1075"/>
      <c r="J127" s="1075"/>
      <c r="K127" s="1075"/>
      <c r="L127" s="1075"/>
      <c r="M127" s="1075"/>
      <c r="N127" s="1075"/>
      <c r="O127" s="1075"/>
      <c r="P127" s="1075"/>
      <c r="Q127" s="1075"/>
      <c r="R127" s="1075"/>
      <c r="S127" s="1075"/>
      <c r="T127" s="1075"/>
      <c r="U127" s="1075"/>
      <c r="V127" s="1075"/>
      <c r="W127" s="1075"/>
      <c r="X127" s="1075"/>
      <c r="Y127" s="1075"/>
      <c r="Z127" s="1076"/>
      <c r="AA127" s="1030" t="s">
        <v>471</v>
      </c>
      <c r="AB127" s="1031"/>
      <c r="AC127" s="1031"/>
      <c r="AD127" s="1031"/>
      <c r="AE127" s="1032"/>
      <c r="AF127" s="1033" t="s">
        <v>471</v>
      </c>
      <c r="AG127" s="1031"/>
      <c r="AH127" s="1031"/>
      <c r="AI127" s="1031"/>
      <c r="AJ127" s="1032"/>
      <c r="AK127" s="1033" t="s">
        <v>471</v>
      </c>
      <c r="AL127" s="1031"/>
      <c r="AM127" s="1031"/>
      <c r="AN127" s="1031"/>
      <c r="AO127" s="1032"/>
      <c r="AP127" s="1034" t="s">
        <v>471</v>
      </c>
      <c r="AQ127" s="1035"/>
      <c r="AR127" s="1035"/>
      <c r="AS127" s="1035"/>
      <c r="AT127" s="1036"/>
      <c r="AU127" s="262"/>
      <c r="AV127" s="262"/>
      <c r="AW127" s="262"/>
      <c r="AX127" s="1104" t="s">
        <v>476</v>
      </c>
      <c r="AY127" s="1105"/>
      <c r="AZ127" s="1105"/>
      <c r="BA127" s="1105"/>
      <c r="BB127" s="1105"/>
      <c r="BC127" s="1105"/>
      <c r="BD127" s="1105"/>
      <c r="BE127" s="1106"/>
      <c r="BF127" s="1107" t="s">
        <v>477</v>
      </c>
      <c r="BG127" s="1105"/>
      <c r="BH127" s="1105"/>
      <c r="BI127" s="1105"/>
      <c r="BJ127" s="1105"/>
      <c r="BK127" s="1105"/>
      <c r="BL127" s="1106"/>
      <c r="BM127" s="1107" t="s">
        <v>478</v>
      </c>
      <c r="BN127" s="1105"/>
      <c r="BO127" s="1105"/>
      <c r="BP127" s="1105"/>
      <c r="BQ127" s="1105"/>
      <c r="BR127" s="1105"/>
      <c r="BS127" s="1106"/>
      <c r="BT127" s="1107" t="s">
        <v>479</v>
      </c>
      <c r="BU127" s="1105"/>
      <c r="BV127" s="1105"/>
      <c r="BW127" s="1105"/>
      <c r="BX127" s="1105"/>
      <c r="BY127" s="1105"/>
      <c r="BZ127" s="1129"/>
      <c r="CA127" s="262"/>
      <c r="CB127" s="262"/>
      <c r="CC127" s="262"/>
      <c r="CD127" s="263"/>
      <c r="CE127" s="263"/>
      <c r="CF127" s="263"/>
      <c r="CG127" s="260"/>
      <c r="CH127" s="260"/>
      <c r="CI127" s="260"/>
      <c r="CJ127" s="261"/>
      <c r="CK127" s="1096"/>
      <c r="CL127" s="1083"/>
      <c r="CM127" s="1083"/>
      <c r="CN127" s="1083"/>
      <c r="CO127" s="1084"/>
      <c r="CP127" s="1021" t="s">
        <v>480</v>
      </c>
      <c r="CQ127" s="1022"/>
      <c r="CR127" s="1022"/>
      <c r="CS127" s="1022"/>
      <c r="CT127" s="1022"/>
      <c r="CU127" s="1022"/>
      <c r="CV127" s="1022"/>
      <c r="CW127" s="1022"/>
      <c r="CX127" s="1022"/>
      <c r="CY127" s="1022"/>
      <c r="CZ127" s="1022"/>
      <c r="DA127" s="1022"/>
      <c r="DB127" s="1022"/>
      <c r="DC127" s="1022"/>
      <c r="DD127" s="1022"/>
      <c r="DE127" s="1022"/>
      <c r="DF127" s="1023"/>
      <c r="DG127" s="991" t="s">
        <v>471</v>
      </c>
      <c r="DH127" s="992"/>
      <c r="DI127" s="992"/>
      <c r="DJ127" s="992"/>
      <c r="DK127" s="992"/>
      <c r="DL127" s="992">
        <v>1956046</v>
      </c>
      <c r="DM127" s="992"/>
      <c r="DN127" s="992"/>
      <c r="DO127" s="992"/>
      <c r="DP127" s="992"/>
      <c r="DQ127" s="992">
        <v>2020081</v>
      </c>
      <c r="DR127" s="992"/>
      <c r="DS127" s="992"/>
      <c r="DT127" s="992"/>
      <c r="DU127" s="992"/>
      <c r="DV127" s="993">
        <v>1</v>
      </c>
      <c r="DW127" s="993"/>
      <c r="DX127" s="993"/>
      <c r="DY127" s="993"/>
      <c r="DZ127" s="994"/>
    </row>
    <row r="128" spans="1:130" s="226" customFormat="1" ht="26.25" customHeight="1" thickBot="1">
      <c r="A128" s="1115" t="s">
        <v>481</v>
      </c>
      <c r="B128" s="1116"/>
      <c r="C128" s="1116"/>
      <c r="D128" s="1116"/>
      <c r="E128" s="1116"/>
      <c r="F128" s="1116"/>
      <c r="G128" s="1116"/>
      <c r="H128" s="1116"/>
      <c r="I128" s="1116"/>
      <c r="J128" s="1116"/>
      <c r="K128" s="1116"/>
      <c r="L128" s="1116"/>
      <c r="M128" s="1116"/>
      <c r="N128" s="1116"/>
      <c r="O128" s="1116"/>
      <c r="P128" s="1116"/>
      <c r="Q128" s="1116"/>
      <c r="R128" s="1116"/>
      <c r="S128" s="1116"/>
      <c r="T128" s="1116"/>
      <c r="U128" s="1116"/>
      <c r="V128" s="1116"/>
      <c r="W128" s="1117" t="s">
        <v>482</v>
      </c>
      <c r="X128" s="1117"/>
      <c r="Y128" s="1117"/>
      <c r="Z128" s="1118"/>
      <c r="AA128" s="1119">
        <v>9820651</v>
      </c>
      <c r="AB128" s="1120"/>
      <c r="AC128" s="1120"/>
      <c r="AD128" s="1120"/>
      <c r="AE128" s="1121"/>
      <c r="AF128" s="1122">
        <v>10134029</v>
      </c>
      <c r="AG128" s="1120"/>
      <c r="AH128" s="1120"/>
      <c r="AI128" s="1120"/>
      <c r="AJ128" s="1121"/>
      <c r="AK128" s="1122">
        <v>10213993</v>
      </c>
      <c r="AL128" s="1120"/>
      <c r="AM128" s="1120"/>
      <c r="AN128" s="1120"/>
      <c r="AO128" s="1121"/>
      <c r="AP128" s="1123"/>
      <c r="AQ128" s="1124"/>
      <c r="AR128" s="1124"/>
      <c r="AS128" s="1124"/>
      <c r="AT128" s="1125"/>
      <c r="AU128" s="262"/>
      <c r="AV128" s="262"/>
      <c r="AW128" s="262"/>
      <c r="AX128" s="960" t="s">
        <v>483</v>
      </c>
      <c r="AY128" s="961"/>
      <c r="AZ128" s="961"/>
      <c r="BA128" s="961"/>
      <c r="BB128" s="961"/>
      <c r="BC128" s="961"/>
      <c r="BD128" s="961"/>
      <c r="BE128" s="962"/>
      <c r="BF128" s="1126" t="s">
        <v>432</v>
      </c>
      <c r="BG128" s="1127"/>
      <c r="BH128" s="1127"/>
      <c r="BI128" s="1127"/>
      <c r="BJ128" s="1127"/>
      <c r="BK128" s="1127"/>
      <c r="BL128" s="1128"/>
      <c r="BM128" s="1126">
        <v>11.25</v>
      </c>
      <c r="BN128" s="1127"/>
      <c r="BO128" s="1127"/>
      <c r="BP128" s="1127"/>
      <c r="BQ128" s="1127"/>
      <c r="BR128" s="1127"/>
      <c r="BS128" s="1128"/>
      <c r="BT128" s="1126">
        <v>20</v>
      </c>
      <c r="BU128" s="1127"/>
      <c r="BV128" s="1127"/>
      <c r="BW128" s="1127"/>
      <c r="BX128" s="1127"/>
      <c r="BY128" s="1127"/>
      <c r="BZ128" s="1151"/>
      <c r="CA128" s="263"/>
      <c r="CB128" s="263"/>
      <c r="CC128" s="263"/>
      <c r="CD128" s="263"/>
      <c r="CE128" s="263"/>
      <c r="CF128" s="263"/>
      <c r="CG128" s="260"/>
      <c r="CH128" s="260"/>
      <c r="CI128" s="260"/>
      <c r="CJ128" s="261"/>
      <c r="CK128" s="1097"/>
      <c r="CL128" s="1098"/>
      <c r="CM128" s="1098"/>
      <c r="CN128" s="1098"/>
      <c r="CO128" s="1099"/>
      <c r="CP128" s="1108" t="s">
        <v>484</v>
      </c>
      <c r="CQ128" s="1109"/>
      <c r="CR128" s="1109"/>
      <c r="CS128" s="1109"/>
      <c r="CT128" s="1109"/>
      <c r="CU128" s="1109"/>
      <c r="CV128" s="1109"/>
      <c r="CW128" s="1109"/>
      <c r="CX128" s="1109"/>
      <c r="CY128" s="1109"/>
      <c r="CZ128" s="1109"/>
      <c r="DA128" s="1109"/>
      <c r="DB128" s="1109"/>
      <c r="DC128" s="1109"/>
      <c r="DD128" s="1109"/>
      <c r="DE128" s="1109"/>
      <c r="DF128" s="1110"/>
      <c r="DG128" s="1111" t="s">
        <v>485</v>
      </c>
      <c r="DH128" s="1112"/>
      <c r="DI128" s="1112"/>
      <c r="DJ128" s="1112"/>
      <c r="DK128" s="1112"/>
      <c r="DL128" s="1112" t="s">
        <v>485</v>
      </c>
      <c r="DM128" s="1112"/>
      <c r="DN128" s="1112"/>
      <c r="DO128" s="1112"/>
      <c r="DP128" s="1112"/>
      <c r="DQ128" s="1112" t="s">
        <v>432</v>
      </c>
      <c r="DR128" s="1112"/>
      <c r="DS128" s="1112"/>
      <c r="DT128" s="1112"/>
      <c r="DU128" s="1112"/>
      <c r="DV128" s="1113" t="s">
        <v>432</v>
      </c>
      <c r="DW128" s="1113"/>
      <c r="DX128" s="1113"/>
      <c r="DY128" s="1113"/>
      <c r="DZ128" s="1114"/>
    </row>
    <row r="129" spans="1:131" s="226" customFormat="1" ht="26.25" customHeight="1">
      <c r="A129" s="1002" t="s">
        <v>100</v>
      </c>
      <c r="B129" s="1003"/>
      <c r="C129" s="1003"/>
      <c r="D129" s="1003"/>
      <c r="E129" s="1003"/>
      <c r="F129" s="1003"/>
      <c r="G129" s="1003"/>
      <c r="H129" s="1003"/>
      <c r="I129" s="1003"/>
      <c r="J129" s="1003"/>
      <c r="K129" s="1003"/>
      <c r="L129" s="1003"/>
      <c r="M129" s="1003"/>
      <c r="N129" s="1003"/>
      <c r="O129" s="1003"/>
      <c r="P129" s="1003"/>
      <c r="Q129" s="1003"/>
      <c r="R129" s="1003"/>
      <c r="S129" s="1003"/>
      <c r="T129" s="1003"/>
      <c r="U129" s="1003"/>
      <c r="V129" s="1003"/>
      <c r="W129" s="1145" t="s">
        <v>486</v>
      </c>
      <c r="X129" s="1146"/>
      <c r="Y129" s="1146"/>
      <c r="Z129" s="1147"/>
      <c r="AA129" s="1030">
        <v>187481446</v>
      </c>
      <c r="AB129" s="1031"/>
      <c r="AC129" s="1031"/>
      <c r="AD129" s="1031"/>
      <c r="AE129" s="1032"/>
      <c r="AF129" s="1033">
        <v>187910775</v>
      </c>
      <c r="AG129" s="1031"/>
      <c r="AH129" s="1031"/>
      <c r="AI129" s="1031"/>
      <c r="AJ129" s="1032"/>
      <c r="AK129" s="1033">
        <v>218625580</v>
      </c>
      <c r="AL129" s="1031"/>
      <c r="AM129" s="1031"/>
      <c r="AN129" s="1031"/>
      <c r="AO129" s="1032"/>
      <c r="AP129" s="1148"/>
      <c r="AQ129" s="1149"/>
      <c r="AR129" s="1149"/>
      <c r="AS129" s="1149"/>
      <c r="AT129" s="1150"/>
      <c r="AU129" s="264"/>
      <c r="AV129" s="264"/>
      <c r="AW129" s="264"/>
      <c r="AX129" s="1139" t="s">
        <v>487</v>
      </c>
      <c r="AY129" s="1022"/>
      <c r="AZ129" s="1022"/>
      <c r="BA129" s="1022"/>
      <c r="BB129" s="1022"/>
      <c r="BC129" s="1022"/>
      <c r="BD129" s="1022"/>
      <c r="BE129" s="1023"/>
      <c r="BF129" s="1140" t="s">
        <v>443</v>
      </c>
      <c r="BG129" s="1141"/>
      <c r="BH129" s="1141"/>
      <c r="BI129" s="1141"/>
      <c r="BJ129" s="1141"/>
      <c r="BK129" s="1141"/>
      <c r="BL129" s="1142"/>
      <c r="BM129" s="1140">
        <v>16.25</v>
      </c>
      <c r="BN129" s="1141"/>
      <c r="BO129" s="1141"/>
      <c r="BP129" s="1141"/>
      <c r="BQ129" s="1141"/>
      <c r="BR129" s="1141"/>
      <c r="BS129" s="1142"/>
      <c r="BT129" s="1140">
        <v>30</v>
      </c>
      <c r="BU129" s="1143"/>
      <c r="BV129" s="1143"/>
      <c r="BW129" s="1143"/>
      <c r="BX129" s="1143"/>
      <c r="BY129" s="1143"/>
      <c r="BZ129" s="1144"/>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1002" t="s">
        <v>488</v>
      </c>
      <c r="B130" s="1003"/>
      <c r="C130" s="1003"/>
      <c r="D130" s="1003"/>
      <c r="E130" s="1003"/>
      <c r="F130" s="1003"/>
      <c r="G130" s="1003"/>
      <c r="H130" s="1003"/>
      <c r="I130" s="1003"/>
      <c r="J130" s="1003"/>
      <c r="K130" s="1003"/>
      <c r="L130" s="1003"/>
      <c r="M130" s="1003"/>
      <c r="N130" s="1003"/>
      <c r="O130" s="1003"/>
      <c r="P130" s="1003"/>
      <c r="Q130" s="1003"/>
      <c r="R130" s="1003"/>
      <c r="S130" s="1003"/>
      <c r="T130" s="1003"/>
      <c r="U130" s="1003"/>
      <c r="V130" s="1003"/>
      <c r="W130" s="1145" t="s">
        <v>489</v>
      </c>
      <c r="X130" s="1146"/>
      <c r="Y130" s="1146"/>
      <c r="Z130" s="1147"/>
      <c r="AA130" s="1030">
        <v>21713624</v>
      </c>
      <c r="AB130" s="1031"/>
      <c r="AC130" s="1031"/>
      <c r="AD130" s="1031"/>
      <c r="AE130" s="1032"/>
      <c r="AF130" s="1033">
        <v>22099706</v>
      </c>
      <c r="AG130" s="1031"/>
      <c r="AH130" s="1031"/>
      <c r="AI130" s="1031"/>
      <c r="AJ130" s="1032"/>
      <c r="AK130" s="1033">
        <v>22459441</v>
      </c>
      <c r="AL130" s="1031"/>
      <c r="AM130" s="1031"/>
      <c r="AN130" s="1031"/>
      <c r="AO130" s="1032"/>
      <c r="AP130" s="1148"/>
      <c r="AQ130" s="1149"/>
      <c r="AR130" s="1149"/>
      <c r="AS130" s="1149"/>
      <c r="AT130" s="1150"/>
      <c r="AU130" s="264"/>
      <c r="AV130" s="264"/>
      <c r="AW130" s="264"/>
      <c r="AX130" s="1139" t="s">
        <v>490</v>
      </c>
      <c r="AY130" s="1022"/>
      <c r="AZ130" s="1022"/>
      <c r="BA130" s="1022"/>
      <c r="BB130" s="1022"/>
      <c r="BC130" s="1022"/>
      <c r="BD130" s="1022"/>
      <c r="BE130" s="1023"/>
      <c r="BF130" s="1176">
        <v>5.6</v>
      </c>
      <c r="BG130" s="1177"/>
      <c r="BH130" s="1177"/>
      <c r="BI130" s="1177"/>
      <c r="BJ130" s="1177"/>
      <c r="BK130" s="1177"/>
      <c r="BL130" s="1178"/>
      <c r="BM130" s="1176">
        <v>25</v>
      </c>
      <c r="BN130" s="1177"/>
      <c r="BO130" s="1177"/>
      <c r="BP130" s="1177"/>
      <c r="BQ130" s="1177"/>
      <c r="BR130" s="1177"/>
      <c r="BS130" s="1178"/>
      <c r="BT130" s="1176">
        <v>35</v>
      </c>
      <c r="BU130" s="1179"/>
      <c r="BV130" s="1179"/>
      <c r="BW130" s="1179"/>
      <c r="BX130" s="1179"/>
      <c r="BY130" s="1179"/>
      <c r="BZ130" s="1180"/>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1181"/>
      <c r="B131" s="1182"/>
      <c r="C131" s="1182"/>
      <c r="D131" s="1182"/>
      <c r="E131" s="1182"/>
      <c r="F131" s="1182"/>
      <c r="G131" s="1182"/>
      <c r="H131" s="1182"/>
      <c r="I131" s="1182"/>
      <c r="J131" s="1182"/>
      <c r="K131" s="1182"/>
      <c r="L131" s="1182"/>
      <c r="M131" s="1182"/>
      <c r="N131" s="1182"/>
      <c r="O131" s="1182"/>
      <c r="P131" s="1182"/>
      <c r="Q131" s="1182"/>
      <c r="R131" s="1182"/>
      <c r="S131" s="1182"/>
      <c r="T131" s="1182"/>
      <c r="U131" s="1182"/>
      <c r="V131" s="1182"/>
      <c r="W131" s="1183" t="s">
        <v>491</v>
      </c>
      <c r="X131" s="1184"/>
      <c r="Y131" s="1184"/>
      <c r="Z131" s="1185"/>
      <c r="AA131" s="1077">
        <v>165767822</v>
      </c>
      <c r="AB131" s="1056"/>
      <c r="AC131" s="1056"/>
      <c r="AD131" s="1056"/>
      <c r="AE131" s="1057"/>
      <c r="AF131" s="1055">
        <v>165811069</v>
      </c>
      <c r="AG131" s="1056"/>
      <c r="AH131" s="1056"/>
      <c r="AI131" s="1056"/>
      <c r="AJ131" s="1057"/>
      <c r="AK131" s="1055">
        <v>196166139</v>
      </c>
      <c r="AL131" s="1056"/>
      <c r="AM131" s="1056"/>
      <c r="AN131" s="1056"/>
      <c r="AO131" s="1057"/>
      <c r="AP131" s="1186"/>
      <c r="AQ131" s="1187"/>
      <c r="AR131" s="1187"/>
      <c r="AS131" s="1187"/>
      <c r="AT131" s="1188"/>
      <c r="AU131" s="264"/>
      <c r="AV131" s="264"/>
      <c r="AW131" s="264"/>
      <c r="AX131" s="1158" t="s">
        <v>492</v>
      </c>
      <c r="AY131" s="1109"/>
      <c r="AZ131" s="1109"/>
      <c r="BA131" s="1109"/>
      <c r="BB131" s="1109"/>
      <c r="BC131" s="1109"/>
      <c r="BD131" s="1109"/>
      <c r="BE131" s="1110"/>
      <c r="BF131" s="1159">
        <v>22.9</v>
      </c>
      <c r="BG131" s="1160"/>
      <c r="BH131" s="1160"/>
      <c r="BI131" s="1160"/>
      <c r="BJ131" s="1160"/>
      <c r="BK131" s="1160"/>
      <c r="BL131" s="1161"/>
      <c r="BM131" s="1159">
        <v>400</v>
      </c>
      <c r="BN131" s="1160"/>
      <c r="BO131" s="1160"/>
      <c r="BP131" s="1160"/>
      <c r="BQ131" s="1160"/>
      <c r="BR131" s="1160"/>
      <c r="BS131" s="1161"/>
      <c r="BT131" s="1162"/>
      <c r="BU131" s="1163"/>
      <c r="BV131" s="1163"/>
      <c r="BW131" s="1163"/>
      <c r="BX131" s="1163"/>
      <c r="BY131" s="1163"/>
      <c r="BZ131" s="1164"/>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1165" t="s">
        <v>493</v>
      </c>
      <c r="B132" s="1166"/>
      <c r="C132" s="1166"/>
      <c r="D132" s="1166"/>
      <c r="E132" s="1166"/>
      <c r="F132" s="1166"/>
      <c r="G132" s="1166"/>
      <c r="H132" s="1166"/>
      <c r="I132" s="1166"/>
      <c r="J132" s="1166"/>
      <c r="K132" s="1166"/>
      <c r="L132" s="1166"/>
      <c r="M132" s="1166"/>
      <c r="N132" s="1166"/>
      <c r="O132" s="1166"/>
      <c r="P132" s="1166"/>
      <c r="Q132" s="1166"/>
      <c r="R132" s="1166"/>
      <c r="S132" s="1166"/>
      <c r="T132" s="1166"/>
      <c r="U132" s="1166"/>
      <c r="V132" s="1169" t="s">
        <v>494</v>
      </c>
      <c r="W132" s="1169"/>
      <c r="X132" s="1169"/>
      <c r="Y132" s="1169"/>
      <c r="Z132" s="1170"/>
      <c r="AA132" s="1171">
        <v>5.9190353599999996</v>
      </c>
      <c r="AB132" s="1172"/>
      <c r="AC132" s="1172"/>
      <c r="AD132" s="1172"/>
      <c r="AE132" s="1173"/>
      <c r="AF132" s="1174">
        <v>5.9292507179999996</v>
      </c>
      <c r="AG132" s="1172"/>
      <c r="AH132" s="1172"/>
      <c r="AI132" s="1172"/>
      <c r="AJ132" s="1173"/>
      <c r="AK132" s="1174">
        <v>5.1699488259999997</v>
      </c>
      <c r="AL132" s="1172"/>
      <c r="AM132" s="1172"/>
      <c r="AN132" s="1172"/>
      <c r="AO132" s="1173"/>
      <c r="AP132" s="1071"/>
      <c r="AQ132" s="1072"/>
      <c r="AR132" s="1072"/>
      <c r="AS132" s="1072"/>
      <c r="AT132" s="1175"/>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1167"/>
      <c r="B133" s="1168"/>
      <c r="C133" s="1168"/>
      <c r="D133" s="1168"/>
      <c r="E133" s="1168"/>
      <c r="F133" s="1168"/>
      <c r="G133" s="1168"/>
      <c r="H133" s="1168"/>
      <c r="I133" s="1168"/>
      <c r="J133" s="1168"/>
      <c r="K133" s="1168"/>
      <c r="L133" s="1168"/>
      <c r="M133" s="1168"/>
      <c r="N133" s="1168"/>
      <c r="O133" s="1168"/>
      <c r="P133" s="1168"/>
      <c r="Q133" s="1168"/>
      <c r="R133" s="1168"/>
      <c r="S133" s="1168"/>
      <c r="T133" s="1168"/>
      <c r="U133" s="1168"/>
      <c r="V133" s="1152" t="s">
        <v>495</v>
      </c>
      <c r="W133" s="1152"/>
      <c r="X133" s="1152"/>
      <c r="Y133" s="1152"/>
      <c r="Z133" s="1153"/>
      <c r="AA133" s="1154">
        <v>5.5</v>
      </c>
      <c r="AB133" s="1155"/>
      <c r="AC133" s="1155"/>
      <c r="AD133" s="1155"/>
      <c r="AE133" s="1156"/>
      <c r="AF133" s="1154">
        <v>5.7</v>
      </c>
      <c r="AG133" s="1155"/>
      <c r="AH133" s="1155"/>
      <c r="AI133" s="1155"/>
      <c r="AJ133" s="1156"/>
      <c r="AK133" s="1154">
        <v>5.6</v>
      </c>
      <c r="AL133" s="1155"/>
      <c r="AM133" s="1155"/>
      <c r="AN133" s="1155"/>
      <c r="AO133" s="1156"/>
      <c r="AP133" s="1101"/>
      <c r="AQ133" s="1102"/>
      <c r="AR133" s="1102"/>
      <c r="AS133" s="1102"/>
      <c r="AT133" s="1157"/>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sheetData>
  <sheetProtection algorithmName="SHA-512" hashValue="9Cl/hgH97lKUrtwuaEjoXhp8FKVXvVN3vfkQzKVhnWQMUREK9mOKPPLLtk6MgG4MIjZ+UmfXosaXUwc1FC4R/w==" saltValue="Rcv+MF8SMTc//tP2QIUIW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Q75:U75"/>
    <mergeCell ref="V75:Z75"/>
    <mergeCell ref="AA75:AE75"/>
    <mergeCell ref="AF75:AJ75"/>
    <mergeCell ref="AK75:AO75"/>
    <mergeCell ref="AP75:AT75"/>
    <mergeCell ref="AU75:AY75"/>
    <mergeCell ref="AZ75:BD75"/>
    <mergeCell ref="CH74:CL74"/>
    <mergeCell ref="CM74:CQ74"/>
    <mergeCell ref="DG73:DK73"/>
    <mergeCell ref="DL73:DP73"/>
    <mergeCell ref="DQ73:DU73"/>
    <mergeCell ref="DV73:DZ73"/>
    <mergeCell ref="Q74:U74"/>
    <mergeCell ref="V74:Z74"/>
    <mergeCell ref="AA74:AE74"/>
    <mergeCell ref="AF74:AJ74"/>
    <mergeCell ref="AK74:AO74"/>
    <mergeCell ref="BS73:CG73"/>
    <mergeCell ref="CH73:CL73"/>
    <mergeCell ref="CM73:CQ73"/>
    <mergeCell ref="CR73:CV73"/>
    <mergeCell ref="CW73:DA73"/>
    <mergeCell ref="DB73:DF73"/>
    <mergeCell ref="DV72:DZ72"/>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AP72:AT72"/>
    <mergeCell ref="AU72:AY72"/>
    <mergeCell ref="AZ72:BD72"/>
    <mergeCell ref="BS72:CG72"/>
    <mergeCell ref="CH72:CL72"/>
    <mergeCell ref="CM72:CQ72"/>
    <mergeCell ref="CR74:CV74"/>
    <mergeCell ref="CW74:DA74"/>
    <mergeCell ref="DB74:DF74"/>
    <mergeCell ref="DG74:DK74"/>
    <mergeCell ref="DL74:DP74"/>
    <mergeCell ref="DQ74:DU74"/>
    <mergeCell ref="AP74:AT74"/>
    <mergeCell ref="AU74:AY74"/>
    <mergeCell ref="AZ74:BD74"/>
    <mergeCell ref="BS74:CG74"/>
    <mergeCell ref="DG71:DK71"/>
    <mergeCell ref="DL71:DP71"/>
    <mergeCell ref="DQ71:DU71"/>
    <mergeCell ref="DV71:DZ71"/>
    <mergeCell ref="Q72:U72"/>
    <mergeCell ref="V72:Z72"/>
    <mergeCell ref="AA72:AE72"/>
    <mergeCell ref="AF72:AJ72"/>
    <mergeCell ref="AK72:AO72"/>
    <mergeCell ref="BS71:CG71"/>
    <mergeCell ref="CH71:CL71"/>
    <mergeCell ref="CM71:CQ71"/>
    <mergeCell ref="CR71:CV71"/>
    <mergeCell ref="CW71:DA71"/>
    <mergeCell ref="DB71:DF71"/>
    <mergeCell ref="DL68:DP68"/>
    <mergeCell ref="DQ68:DU68"/>
    <mergeCell ref="DV70:DZ70"/>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DB67:DF67"/>
    <mergeCell ref="DG67:DK67"/>
    <mergeCell ref="DL67:DP67"/>
    <mergeCell ref="DQ67:DU67"/>
    <mergeCell ref="DG69:DK69"/>
    <mergeCell ref="DL69:DP69"/>
    <mergeCell ref="DQ69:DU69"/>
    <mergeCell ref="DV69:DZ69"/>
    <mergeCell ref="Q70:U70"/>
    <mergeCell ref="V70:Z70"/>
    <mergeCell ref="AA70:AE70"/>
    <mergeCell ref="AF70:AJ70"/>
    <mergeCell ref="AK70:AO70"/>
    <mergeCell ref="BS69:CG69"/>
    <mergeCell ref="CH69:CL69"/>
    <mergeCell ref="CM69:CQ69"/>
    <mergeCell ref="CR69:CV69"/>
    <mergeCell ref="CW69:DA69"/>
    <mergeCell ref="DB69:DF69"/>
    <mergeCell ref="DV68:DZ68"/>
    <mergeCell ref="Q69:U69"/>
    <mergeCell ref="V69:Z69"/>
    <mergeCell ref="AA69:AE69"/>
    <mergeCell ref="AF69:AJ69"/>
    <mergeCell ref="AK69:AO69"/>
    <mergeCell ref="AP69:AT69"/>
    <mergeCell ref="AU69:AY69"/>
    <mergeCell ref="AZ69:BD69"/>
    <mergeCell ref="CR68:CV68"/>
    <mergeCell ref="CW68:DA68"/>
    <mergeCell ref="DB68:DF68"/>
    <mergeCell ref="DG68:DK68"/>
    <mergeCell ref="CR66:CV66"/>
    <mergeCell ref="BS67:CG67"/>
    <mergeCell ref="CH67:CL67"/>
    <mergeCell ref="CM67:CQ67"/>
    <mergeCell ref="CR67:CV67"/>
    <mergeCell ref="AP68:AT68"/>
    <mergeCell ref="AU68:AY68"/>
    <mergeCell ref="AZ68:BD68"/>
    <mergeCell ref="BS68:CG68"/>
    <mergeCell ref="CH68:CL68"/>
    <mergeCell ref="CM68:CQ68"/>
    <mergeCell ref="CH62:CL62"/>
    <mergeCell ref="CM62:CQ62"/>
    <mergeCell ref="CR62:CV62"/>
    <mergeCell ref="DL63:DP63"/>
    <mergeCell ref="DQ63:DU63"/>
    <mergeCell ref="Q68:U68"/>
    <mergeCell ref="V68:Z68"/>
    <mergeCell ref="AA68:AE68"/>
    <mergeCell ref="AF68:AJ68"/>
    <mergeCell ref="AK68:AO68"/>
    <mergeCell ref="CW67:DA67"/>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CW66:DA66"/>
    <mergeCell ref="DB66:DF66"/>
    <mergeCell ref="DG66:DK66"/>
    <mergeCell ref="DL66:DP66"/>
    <mergeCell ref="DQ66:DU66"/>
    <mergeCell ref="DV61:DZ61"/>
    <mergeCell ref="DV63:DZ63"/>
    <mergeCell ref="B62:P62"/>
    <mergeCell ref="Q62:U62"/>
    <mergeCell ref="V62:Z62"/>
    <mergeCell ref="AA62:AE62"/>
    <mergeCell ref="AF62:AJ62"/>
    <mergeCell ref="AK62:AO62"/>
    <mergeCell ref="AP62:AT62"/>
    <mergeCell ref="AU62:AY62"/>
    <mergeCell ref="AZ62:BD62"/>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AA10:AE10"/>
    <mergeCell ref="AF10:AJ10"/>
    <mergeCell ref="V10:Z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B68:P68"/>
    <mergeCell ref="B70:P70"/>
    <mergeCell ref="B69:P69"/>
    <mergeCell ref="B71:P71"/>
    <mergeCell ref="B72:P72"/>
    <mergeCell ref="B74:P74"/>
    <mergeCell ref="B73:P73"/>
    <mergeCell ref="B75:P75"/>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B9:DF9"/>
    <mergeCell ref="DG9:DK9"/>
    <mergeCell ref="DL9:DP9"/>
    <mergeCell ref="DQ9:DU9"/>
    <mergeCell ref="DV9:DZ9"/>
    <mergeCell ref="B10:P10"/>
    <mergeCell ref="Q10:U1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10"/>
  <sheetViews>
    <sheetView showGridLines="0" view="pageBreakPreview" zoomScale="85" zoomScaleNormal="85" zoomScaleSheetLayoutView="85" workbookViewId="0"/>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496</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9rqEujNrgDixbqiUzyDv77MffdgQYIwAR3pOTYEvrVdfuhwXWv+76RQcRNsPH/mDyhXmsUhNIJphK58hf7eDoA==" saltValue="PbCzLJctjvrd2lpeZL3Lq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UrobZ52cHfVspY9y5ilGg1/l6TDwsha6Ct1/5wXsqxA0PyQFldSyt7nx0vesBSfzJqJLOGOunCsk0m/erP6xCQ==" saltValue="Ryetn2gNZJGBIjxH8kW7Dg=="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workbookViewId="0"/>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497</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498</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2" t="s">
        <v>499</v>
      </c>
      <c r="AP7" s="283"/>
      <c r="AQ7" s="284" t="s">
        <v>500</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3"/>
      <c r="AP8" s="289" t="s">
        <v>501</v>
      </c>
      <c r="AQ8" s="290" t="s">
        <v>502</v>
      </c>
      <c r="AR8" s="291" t="s">
        <v>503</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94" t="s">
        <v>504</v>
      </c>
      <c r="AL9" s="1195"/>
      <c r="AM9" s="1195"/>
      <c r="AN9" s="1196"/>
      <c r="AO9" s="292">
        <v>84078541</v>
      </c>
      <c r="AP9" s="292">
        <v>100019</v>
      </c>
      <c r="AQ9" s="293">
        <v>103239</v>
      </c>
      <c r="AR9" s="294">
        <v>-3.1</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94" t="s">
        <v>505</v>
      </c>
      <c r="AL10" s="1195"/>
      <c r="AM10" s="1195"/>
      <c r="AN10" s="1196"/>
      <c r="AO10" s="295">
        <v>2077347</v>
      </c>
      <c r="AP10" s="295">
        <v>2471</v>
      </c>
      <c r="AQ10" s="296">
        <v>1489</v>
      </c>
      <c r="AR10" s="297">
        <v>66</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94" t="s">
        <v>506</v>
      </c>
      <c r="AL11" s="1195"/>
      <c r="AM11" s="1195"/>
      <c r="AN11" s="1196"/>
      <c r="AO11" s="295">
        <v>414</v>
      </c>
      <c r="AP11" s="295">
        <v>0</v>
      </c>
      <c r="AQ11" s="296">
        <v>133</v>
      </c>
      <c r="AR11" s="297">
        <v>-100</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94" t="s">
        <v>507</v>
      </c>
      <c r="AL12" s="1195"/>
      <c r="AM12" s="1195"/>
      <c r="AN12" s="1196"/>
      <c r="AO12" s="295">
        <v>880095</v>
      </c>
      <c r="AP12" s="295">
        <v>1047</v>
      </c>
      <c r="AQ12" s="296">
        <v>1246</v>
      </c>
      <c r="AR12" s="297">
        <v>-16</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94" t="s">
        <v>508</v>
      </c>
      <c r="AL13" s="1195"/>
      <c r="AM13" s="1195"/>
      <c r="AN13" s="1196"/>
      <c r="AO13" s="295" t="s">
        <v>509</v>
      </c>
      <c r="AP13" s="295" t="s">
        <v>509</v>
      </c>
      <c r="AQ13" s="296">
        <v>5</v>
      </c>
      <c r="AR13" s="297" t="s">
        <v>509</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94" t="s">
        <v>510</v>
      </c>
      <c r="AL14" s="1195"/>
      <c r="AM14" s="1195"/>
      <c r="AN14" s="1196"/>
      <c r="AO14" s="295">
        <v>1865860</v>
      </c>
      <c r="AP14" s="295">
        <v>2220</v>
      </c>
      <c r="AQ14" s="296">
        <v>1915</v>
      </c>
      <c r="AR14" s="297">
        <v>15.9</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94" t="s">
        <v>511</v>
      </c>
      <c r="AL15" s="1195"/>
      <c r="AM15" s="1195"/>
      <c r="AN15" s="1196"/>
      <c r="AO15" s="295">
        <v>1283534</v>
      </c>
      <c r="AP15" s="295">
        <v>1527</v>
      </c>
      <c r="AQ15" s="296">
        <v>1191</v>
      </c>
      <c r="AR15" s="297">
        <v>28.2</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97" t="s">
        <v>512</v>
      </c>
      <c r="AL16" s="1198"/>
      <c r="AM16" s="1198"/>
      <c r="AN16" s="1199"/>
      <c r="AO16" s="295">
        <v>-6363301</v>
      </c>
      <c r="AP16" s="295">
        <v>-7570</v>
      </c>
      <c r="AQ16" s="296">
        <v>-8217</v>
      </c>
      <c r="AR16" s="297">
        <v>-7.9</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97" t="s">
        <v>179</v>
      </c>
      <c r="AL17" s="1198"/>
      <c r="AM17" s="1198"/>
      <c r="AN17" s="1199"/>
      <c r="AO17" s="295">
        <v>83822490</v>
      </c>
      <c r="AP17" s="295">
        <v>99715</v>
      </c>
      <c r="AQ17" s="296">
        <v>101002</v>
      </c>
      <c r="AR17" s="297">
        <v>-1.3</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513</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514</v>
      </c>
      <c r="AP20" s="303" t="s">
        <v>515</v>
      </c>
      <c r="AQ20" s="304" t="s">
        <v>516</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89" t="s">
        <v>517</v>
      </c>
      <c r="AL21" s="1190"/>
      <c r="AM21" s="1190"/>
      <c r="AN21" s="1191"/>
      <c r="AO21" s="307">
        <v>10.35</v>
      </c>
      <c r="AP21" s="308">
        <v>10.73</v>
      </c>
      <c r="AQ21" s="309">
        <v>-0.38</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89" t="s">
        <v>518</v>
      </c>
      <c r="AL22" s="1190"/>
      <c r="AM22" s="1190"/>
      <c r="AN22" s="1191"/>
      <c r="AO22" s="312">
        <v>99.7</v>
      </c>
      <c r="AP22" s="313">
        <v>99.9</v>
      </c>
      <c r="AQ22" s="314">
        <v>-0.2</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519</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520</v>
      </c>
      <c r="AO27" s="273"/>
      <c r="AP27" s="273"/>
      <c r="AQ27" s="273"/>
      <c r="AR27" s="273"/>
      <c r="AS27" s="273"/>
      <c r="AT27" s="273"/>
    </row>
    <row r="28" spans="1:46" ht="17.25">
      <c r="A28" s="274" t="s">
        <v>521</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522</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2" t="s">
        <v>499</v>
      </c>
      <c r="AP30" s="283"/>
      <c r="AQ30" s="284" t="s">
        <v>500</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3"/>
      <c r="AP31" s="289" t="s">
        <v>501</v>
      </c>
      <c r="AQ31" s="290" t="s">
        <v>502</v>
      </c>
      <c r="AR31" s="291" t="s">
        <v>503</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205" t="s">
        <v>523</v>
      </c>
      <c r="AL32" s="1206"/>
      <c r="AM32" s="1206"/>
      <c r="AN32" s="1207"/>
      <c r="AO32" s="322">
        <v>29294542</v>
      </c>
      <c r="AP32" s="322">
        <v>34849</v>
      </c>
      <c r="AQ32" s="323">
        <v>32104</v>
      </c>
      <c r="AR32" s="324">
        <v>8.6</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205" t="s">
        <v>524</v>
      </c>
      <c r="AL33" s="1206"/>
      <c r="AM33" s="1206"/>
      <c r="AN33" s="1207"/>
      <c r="AO33" s="322" t="s">
        <v>509</v>
      </c>
      <c r="AP33" s="322" t="s">
        <v>509</v>
      </c>
      <c r="AQ33" s="323">
        <v>2346</v>
      </c>
      <c r="AR33" s="324" t="s">
        <v>509</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205" t="s">
        <v>525</v>
      </c>
      <c r="AL34" s="1206"/>
      <c r="AM34" s="1206"/>
      <c r="AN34" s="1207"/>
      <c r="AO34" s="322">
        <v>6963727</v>
      </c>
      <c r="AP34" s="322">
        <v>8284</v>
      </c>
      <c r="AQ34" s="323">
        <v>20571</v>
      </c>
      <c r="AR34" s="324">
        <v>-59.7</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205" t="s">
        <v>526</v>
      </c>
      <c r="AL35" s="1206"/>
      <c r="AM35" s="1206"/>
      <c r="AN35" s="1207"/>
      <c r="AO35" s="322">
        <v>6452580</v>
      </c>
      <c r="AP35" s="322">
        <v>7676</v>
      </c>
      <c r="AQ35" s="323">
        <v>11957</v>
      </c>
      <c r="AR35" s="324">
        <v>-35.799999999999997</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205" t="s">
        <v>527</v>
      </c>
      <c r="AL36" s="1206"/>
      <c r="AM36" s="1206"/>
      <c r="AN36" s="1207"/>
      <c r="AO36" s="322" t="s">
        <v>509</v>
      </c>
      <c r="AP36" s="322" t="s">
        <v>509</v>
      </c>
      <c r="AQ36" s="323">
        <v>209</v>
      </c>
      <c r="AR36" s="324" t="s">
        <v>509</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205" t="s">
        <v>528</v>
      </c>
      <c r="AL37" s="1206"/>
      <c r="AM37" s="1206"/>
      <c r="AN37" s="1207"/>
      <c r="AO37" s="322">
        <v>104274</v>
      </c>
      <c r="AP37" s="322">
        <v>124</v>
      </c>
      <c r="AQ37" s="323">
        <v>1143</v>
      </c>
      <c r="AR37" s="324">
        <v>-89.2</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08" t="s">
        <v>529</v>
      </c>
      <c r="AL38" s="1209"/>
      <c r="AM38" s="1209"/>
      <c r="AN38" s="1210"/>
      <c r="AO38" s="325" t="s">
        <v>509</v>
      </c>
      <c r="AP38" s="325" t="s">
        <v>509</v>
      </c>
      <c r="AQ38" s="326">
        <v>1</v>
      </c>
      <c r="AR38" s="314" t="s">
        <v>509</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08" t="s">
        <v>530</v>
      </c>
      <c r="AL39" s="1209"/>
      <c r="AM39" s="1209"/>
      <c r="AN39" s="1210"/>
      <c r="AO39" s="322">
        <v>-10213993</v>
      </c>
      <c r="AP39" s="322">
        <v>-12151</v>
      </c>
      <c r="AQ39" s="323">
        <v>-17221</v>
      </c>
      <c r="AR39" s="324">
        <v>-29.4</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205" t="s">
        <v>531</v>
      </c>
      <c r="AL40" s="1206"/>
      <c r="AM40" s="1206"/>
      <c r="AN40" s="1207"/>
      <c r="AO40" s="322">
        <v>-22459441</v>
      </c>
      <c r="AP40" s="322">
        <v>-26718</v>
      </c>
      <c r="AQ40" s="323">
        <v>-34244</v>
      </c>
      <c r="AR40" s="324">
        <v>-22</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11" t="s">
        <v>293</v>
      </c>
      <c r="AL41" s="1212"/>
      <c r="AM41" s="1212"/>
      <c r="AN41" s="1213"/>
      <c r="AO41" s="322">
        <v>10141689</v>
      </c>
      <c r="AP41" s="322">
        <v>12065</v>
      </c>
      <c r="AQ41" s="323">
        <v>16865</v>
      </c>
      <c r="AR41" s="324">
        <v>-28.5</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532</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533</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534</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200" t="s">
        <v>499</v>
      </c>
      <c r="AN49" s="1202" t="s">
        <v>535</v>
      </c>
      <c r="AO49" s="1203"/>
      <c r="AP49" s="1203"/>
      <c r="AQ49" s="1203"/>
      <c r="AR49" s="1204"/>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201"/>
      <c r="AN50" s="338" t="s">
        <v>536</v>
      </c>
      <c r="AO50" s="339" t="s">
        <v>537</v>
      </c>
      <c r="AP50" s="340" t="s">
        <v>538</v>
      </c>
      <c r="AQ50" s="341" t="s">
        <v>539</v>
      </c>
      <c r="AR50" s="342" t="s">
        <v>540</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541</v>
      </c>
      <c r="AL51" s="335"/>
      <c r="AM51" s="343">
        <v>41263314</v>
      </c>
      <c r="AN51" s="344">
        <v>48596</v>
      </c>
      <c r="AO51" s="345">
        <v>-19.399999999999999</v>
      </c>
      <c r="AP51" s="346">
        <v>50848</v>
      </c>
      <c r="AQ51" s="347">
        <v>7.9</v>
      </c>
      <c r="AR51" s="348">
        <v>-27.3</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542</v>
      </c>
      <c r="AM52" s="351">
        <v>16776700</v>
      </c>
      <c r="AN52" s="352">
        <v>19758</v>
      </c>
      <c r="AO52" s="353">
        <v>-13.4</v>
      </c>
      <c r="AP52" s="354">
        <v>22583</v>
      </c>
      <c r="AQ52" s="355">
        <v>-2.1</v>
      </c>
      <c r="AR52" s="356">
        <v>-11.3</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543</v>
      </c>
      <c r="AL53" s="335"/>
      <c r="AM53" s="343">
        <v>48250312</v>
      </c>
      <c r="AN53" s="344">
        <v>56918</v>
      </c>
      <c r="AO53" s="345">
        <v>17.100000000000001</v>
      </c>
      <c r="AP53" s="346">
        <v>53572</v>
      </c>
      <c r="AQ53" s="347">
        <v>5.4</v>
      </c>
      <c r="AR53" s="348">
        <v>11.7</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542</v>
      </c>
      <c r="AM54" s="351">
        <v>27190025</v>
      </c>
      <c r="AN54" s="352">
        <v>32074</v>
      </c>
      <c r="AO54" s="353">
        <v>62.3</v>
      </c>
      <c r="AP54" s="354">
        <v>25259</v>
      </c>
      <c r="AQ54" s="355">
        <v>11.8</v>
      </c>
      <c r="AR54" s="356">
        <v>50.5</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544</v>
      </c>
      <c r="AL55" s="335"/>
      <c r="AM55" s="343">
        <v>43647433</v>
      </c>
      <c r="AN55" s="344">
        <v>51595</v>
      </c>
      <c r="AO55" s="345">
        <v>-9.4</v>
      </c>
      <c r="AP55" s="346">
        <v>51898</v>
      </c>
      <c r="AQ55" s="347">
        <v>-3.1</v>
      </c>
      <c r="AR55" s="348">
        <v>-6.3</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542</v>
      </c>
      <c r="AM56" s="351">
        <v>20185701</v>
      </c>
      <c r="AN56" s="352">
        <v>23861</v>
      </c>
      <c r="AO56" s="353">
        <v>-25.6</v>
      </c>
      <c r="AP56" s="354">
        <v>25986</v>
      </c>
      <c r="AQ56" s="355">
        <v>2.9</v>
      </c>
      <c r="AR56" s="356">
        <v>-28.5</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545</v>
      </c>
      <c r="AL57" s="335"/>
      <c r="AM57" s="343">
        <v>41856317</v>
      </c>
      <c r="AN57" s="344">
        <v>49591</v>
      </c>
      <c r="AO57" s="345">
        <v>-3.9</v>
      </c>
      <c r="AP57" s="346">
        <v>51684</v>
      </c>
      <c r="AQ57" s="347">
        <v>-0.4</v>
      </c>
      <c r="AR57" s="348">
        <v>-3.5</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542</v>
      </c>
      <c r="AM58" s="351">
        <v>18645187</v>
      </c>
      <c r="AN58" s="352">
        <v>22091</v>
      </c>
      <c r="AO58" s="353">
        <v>-7.4</v>
      </c>
      <c r="AP58" s="354">
        <v>26671</v>
      </c>
      <c r="AQ58" s="355">
        <v>2.6</v>
      </c>
      <c r="AR58" s="356">
        <v>-10</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546</v>
      </c>
      <c r="AL59" s="335"/>
      <c r="AM59" s="343">
        <v>46923183</v>
      </c>
      <c r="AN59" s="344">
        <v>55820</v>
      </c>
      <c r="AO59" s="345">
        <v>12.6</v>
      </c>
      <c r="AP59" s="346">
        <v>52897</v>
      </c>
      <c r="AQ59" s="347">
        <v>2.2999999999999998</v>
      </c>
      <c r="AR59" s="348">
        <v>10.3</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542</v>
      </c>
      <c r="AM60" s="351">
        <v>21445650</v>
      </c>
      <c r="AN60" s="352">
        <v>25512</v>
      </c>
      <c r="AO60" s="353">
        <v>15.5</v>
      </c>
      <c r="AP60" s="354">
        <v>27013</v>
      </c>
      <c r="AQ60" s="355">
        <v>1.3</v>
      </c>
      <c r="AR60" s="356">
        <v>14.2</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547</v>
      </c>
      <c r="AL61" s="357"/>
      <c r="AM61" s="358">
        <v>44388112</v>
      </c>
      <c r="AN61" s="359">
        <v>52504</v>
      </c>
      <c r="AO61" s="360">
        <v>-0.6</v>
      </c>
      <c r="AP61" s="361">
        <v>52180</v>
      </c>
      <c r="AQ61" s="362">
        <v>2.4</v>
      </c>
      <c r="AR61" s="348">
        <v>-3</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542</v>
      </c>
      <c r="AM62" s="351">
        <v>20848653</v>
      </c>
      <c r="AN62" s="352">
        <v>24659</v>
      </c>
      <c r="AO62" s="353">
        <v>6.3</v>
      </c>
      <c r="AP62" s="354">
        <v>25502</v>
      </c>
      <c r="AQ62" s="355">
        <v>3.3</v>
      </c>
      <c r="AR62" s="356">
        <v>3</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1+iLDuS8HIuQGKMZtHLoPnDFjWQP6eyTFY4bWPPiIw3VsZ4tkcD+XLpR0zkNWDWCdUQm5UwAmxArhD71oJ9kpA==" saltValue="el8o/xU2zZFNNyWHhlRR4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549</v>
      </c>
    </row>
    <row r="121" spans="125:125" ht="13.5" hidden="1" customHeight="1">
      <c r="DU121" s="270"/>
    </row>
  </sheetData>
  <sheetProtection algorithmName="SHA-512" hashValue="9NfuwUITcslAfw4nVymhkyiGZHSrouX04GvgftzUZwbA4+TDSfsbbj9MBCDfX22Fbe4bgJ9suOyxGCdUbDvaKg==" saltValue="erkgORTrKKU66zAad9Rfb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496</v>
      </c>
    </row>
  </sheetData>
  <sheetProtection algorithmName="SHA-512" hashValue="8c7/fDbCn8mugX5eryVor9IgUo+mqcHNMzS2FoA3uEvr0PYUp4IXhgoPqxVAjN+6+Q91YpOE5gT35VwdqtG2kg==" saltValue="GwuPIeNuIdsxcvKGgYauU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550</v>
      </c>
      <c r="G46" s="8" t="s">
        <v>551</v>
      </c>
      <c r="H46" s="8" t="s">
        <v>552</v>
      </c>
      <c r="I46" s="8" t="s">
        <v>553</v>
      </c>
      <c r="J46" s="9" t="s">
        <v>554</v>
      </c>
    </row>
    <row r="47" spans="2:10" ht="57.75" customHeight="1">
      <c r="B47" s="10"/>
      <c r="C47" s="1214" t="s">
        <v>3</v>
      </c>
      <c r="D47" s="1214"/>
      <c r="E47" s="1215"/>
      <c r="F47" s="11">
        <v>0.97</v>
      </c>
      <c r="G47" s="12">
        <v>0.96</v>
      </c>
      <c r="H47" s="12">
        <v>0.97</v>
      </c>
      <c r="I47" s="12">
        <v>0.97</v>
      </c>
      <c r="J47" s="13">
        <v>0.83</v>
      </c>
    </row>
    <row r="48" spans="2:10" ht="57.75" customHeight="1">
      <c r="B48" s="14"/>
      <c r="C48" s="1216" t="s">
        <v>4</v>
      </c>
      <c r="D48" s="1216"/>
      <c r="E48" s="1217"/>
      <c r="F48" s="15">
        <v>0.85</v>
      </c>
      <c r="G48" s="16">
        <v>0.92</v>
      </c>
      <c r="H48" s="16">
        <v>1.1299999999999999</v>
      </c>
      <c r="I48" s="16">
        <v>1.27</v>
      </c>
      <c r="J48" s="17">
        <v>1.1599999999999999</v>
      </c>
    </row>
    <row r="49" spans="2:10" ht="57.75" customHeight="1" thickBot="1">
      <c r="B49" s="18"/>
      <c r="C49" s="1218" t="s">
        <v>5</v>
      </c>
      <c r="D49" s="1218"/>
      <c r="E49" s="1219"/>
      <c r="F49" s="19">
        <v>0.03</v>
      </c>
      <c r="G49" s="20">
        <v>0.08</v>
      </c>
      <c r="H49" s="20">
        <v>0.91</v>
      </c>
      <c r="I49" s="20">
        <v>0.15</v>
      </c>
      <c r="J49" s="21">
        <v>7.0000000000000007E-2</v>
      </c>
    </row>
    <row r="50" spans="2:10" ht="13.5" customHeight="1"/>
  </sheetData>
  <sheetProtection algorithmName="SHA-512" hashValue="OZVL2ea04ElGfsHZcnWqXOjl9Rb2L8BXjaUjP/UflXZEPP/MwD1WOXMTQYqPhurzv801upqQBzMZAtzSEHDDeg==" saltValue="SQayUNKxfKxaJtqeufXV3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550</v>
      </c>
      <c r="G33" s="29" t="s">
        <v>551</v>
      </c>
      <c r="H33" s="29" t="s">
        <v>552</v>
      </c>
      <c r="I33" s="29" t="s">
        <v>553</v>
      </c>
      <c r="J33" s="30" t="s">
        <v>554</v>
      </c>
      <c r="K33" s="22"/>
      <c r="L33" s="22"/>
      <c r="M33" s="22"/>
      <c r="N33" s="22"/>
      <c r="O33" s="22"/>
      <c r="P33" s="22"/>
    </row>
    <row r="34" spans="1:16" ht="39" customHeight="1">
      <c r="A34" s="22"/>
      <c r="B34" s="31"/>
      <c r="C34" s="1226" t="s">
        <v>555</v>
      </c>
      <c r="D34" s="1226"/>
      <c r="E34" s="1227"/>
      <c r="F34" s="32">
        <v>5.97</v>
      </c>
      <c r="G34" s="33">
        <v>5.53</v>
      </c>
      <c r="H34" s="33">
        <v>5.26</v>
      </c>
      <c r="I34" s="33">
        <v>5.03</v>
      </c>
      <c r="J34" s="34">
        <v>3.92</v>
      </c>
      <c r="K34" s="22"/>
      <c r="L34" s="22"/>
      <c r="M34" s="22"/>
      <c r="N34" s="22"/>
      <c r="O34" s="22"/>
      <c r="P34" s="22"/>
    </row>
    <row r="35" spans="1:16" ht="39" customHeight="1">
      <c r="A35" s="22"/>
      <c r="B35" s="35"/>
      <c r="C35" s="1220" t="s">
        <v>556</v>
      </c>
      <c r="D35" s="1221"/>
      <c r="E35" s="1222"/>
      <c r="F35" s="36">
        <v>0.26</v>
      </c>
      <c r="G35" s="37">
        <v>0.69</v>
      </c>
      <c r="H35" s="37">
        <v>0.74</v>
      </c>
      <c r="I35" s="37">
        <v>1.42</v>
      </c>
      <c r="J35" s="38">
        <v>1.56</v>
      </c>
      <c r="K35" s="22"/>
      <c r="L35" s="22"/>
      <c r="M35" s="22"/>
      <c r="N35" s="22"/>
      <c r="O35" s="22"/>
      <c r="P35" s="22"/>
    </row>
    <row r="36" spans="1:16" ht="39" customHeight="1">
      <c r="A36" s="22"/>
      <c r="B36" s="35"/>
      <c r="C36" s="1220" t="s">
        <v>557</v>
      </c>
      <c r="D36" s="1221"/>
      <c r="E36" s="1222"/>
      <c r="F36" s="36">
        <v>0.15</v>
      </c>
      <c r="G36" s="37">
        <v>0.12</v>
      </c>
      <c r="H36" s="37">
        <v>0.45</v>
      </c>
      <c r="I36" s="37">
        <v>1.01</v>
      </c>
      <c r="J36" s="38">
        <v>1.42</v>
      </c>
      <c r="K36" s="22"/>
      <c r="L36" s="22"/>
      <c r="M36" s="22"/>
      <c r="N36" s="22"/>
      <c r="O36" s="22"/>
      <c r="P36" s="22"/>
    </row>
    <row r="37" spans="1:16" ht="39" customHeight="1">
      <c r="A37" s="22"/>
      <c r="B37" s="35"/>
      <c r="C37" s="1220" t="s">
        <v>558</v>
      </c>
      <c r="D37" s="1221"/>
      <c r="E37" s="1222"/>
      <c r="F37" s="36">
        <v>0.82</v>
      </c>
      <c r="G37" s="37">
        <v>0.87</v>
      </c>
      <c r="H37" s="37">
        <v>1.07</v>
      </c>
      <c r="I37" s="37">
        <v>1.18</v>
      </c>
      <c r="J37" s="38">
        <v>1.03</v>
      </c>
      <c r="K37" s="22"/>
      <c r="L37" s="22"/>
      <c r="M37" s="22"/>
      <c r="N37" s="22"/>
      <c r="O37" s="22"/>
      <c r="P37" s="22"/>
    </row>
    <row r="38" spans="1:16" ht="39" customHeight="1">
      <c r="A38" s="22"/>
      <c r="B38" s="35"/>
      <c r="C38" s="1220" t="s">
        <v>559</v>
      </c>
      <c r="D38" s="1221"/>
      <c r="E38" s="1222"/>
      <c r="F38" s="36">
        <v>1.06</v>
      </c>
      <c r="G38" s="37">
        <v>0.91</v>
      </c>
      <c r="H38" s="37">
        <v>0.12</v>
      </c>
      <c r="I38" s="37">
        <v>0.46</v>
      </c>
      <c r="J38" s="38">
        <v>0.6</v>
      </c>
      <c r="K38" s="22"/>
      <c r="L38" s="22"/>
      <c r="M38" s="22"/>
      <c r="N38" s="22"/>
      <c r="O38" s="22"/>
      <c r="P38" s="22"/>
    </row>
    <row r="39" spans="1:16" ht="39" customHeight="1">
      <c r="A39" s="22"/>
      <c r="B39" s="35"/>
      <c r="C39" s="1220" t="s">
        <v>560</v>
      </c>
      <c r="D39" s="1221"/>
      <c r="E39" s="1222"/>
      <c r="F39" s="36">
        <v>0.16</v>
      </c>
      <c r="G39" s="37">
        <v>0.17</v>
      </c>
      <c r="H39" s="37">
        <v>0.19</v>
      </c>
      <c r="I39" s="37">
        <v>0.2</v>
      </c>
      <c r="J39" s="38">
        <v>0.21</v>
      </c>
      <c r="K39" s="22"/>
      <c r="L39" s="22"/>
      <c r="M39" s="22"/>
      <c r="N39" s="22"/>
      <c r="O39" s="22"/>
      <c r="P39" s="22"/>
    </row>
    <row r="40" spans="1:16" ht="39" customHeight="1">
      <c r="A40" s="22"/>
      <c r="B40" s="35"/>
      <c r="C40" s="1220" t="s">
        <v>561</v>
      </c>
      <c r="D40" s="1221"/>
      <c r="E40" s="1222"/>
      <c r="F40" s="36">
        <v>0.03</v>
      </c>
      <c r="G40" s="37">
        <v>0.03</v>
      </c>
      <c r="H40" s="37">
        <v>0.05</v>
      </c>
      <c r="I40" s="37">
        <v>0.08</v>
      </c>
      <c r="J40" s="38">
        <v>0.12</v>
      </c>
      <c r="K40" s="22"/>
      <c r="L40" s="22"/>
      <c r="M40" s="22"/>
      <c r="N40" s="22"/>
      <c r="O40" s="22"/>
      <c r="P40" s="22"/>
    </row>
    <row r="41" spans="1:16" ht="39" customHeight="1">
      <c r="A41" s="22"/>
      <c r="B41" s="35"/>
      <c r="C41" s="1220" t="s">
        <v>562</v>
      </c>
      <c r="D41" s="1221"/>
      <c r="E41" s="1222"/>
      <c r="F41" s="36">
        <v>0</v>
      </c>
      <c r="G41" s="37">
        <v>0</v>
      </c>
      <c r="H41" s="37">
        <v>0</v>
      </c>
      <c r="I41" s="37">
        <v>0</v>
      </c>
      <c r="J41" s="38">
        <v>0</v>
      </c>
      <c r="K41" s="22"/>
      <c r="L41" s="22"/>
      <c r="M41" s="22"/>
      <c r="N41" s="22"/>
      <c r="O41" s="22"/>
      <c r="P41" s="22"/>
    </row>
    <row r="42" spans="1:16" ht="39" customHeight="1">
      <c r="A42" s="22"/>
      <c r="B42" s="39"/>
      <c r="C42" s="1220" t="s">
        <v>563</v>
      </c>
      <c r="D42" s="1221"/>
      <c r="E42" s="1222"/>
      <c r="F42" s="36" t="s">
        <v>509</v>
      </c>
      <c r="G42" s="37" t="s">
        <v>509</v>
      </c>
      <c r="H42" s="37" t="s">
        <v>509</v>
      </c>
      <c r="I42" s="37" t="s">
        <v>509</v>
      </c>
      <c r="J42" s="38" t="s">
        <v>509</v>
      </c>
      <c r="K42" s="22"/>
      <c r="L42" s="22"/>
      <c r="M42" s="22"/>
      <c r="N42" s="22"/>
      <c r="O42" s="22"/>
      <c r="P42" s="22"/>
    </row>
    <row r="43" spans="1:16" ht="39" customHeight="1" thickBot="1">
      <c r="A43" s="22"/>
      <c r="B43" s="40"/>
      <c r="C43" s="1223" t="s">
        <v>564</v>
      </c>
      <c r="D43" s="1224"/>
      <c r="E43" s="1225"/>
      <c r="F43" s="41">
        <v>0</v>
      </c>
      <c r="G43" s="42">
        <v>0</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q6SFTl6Ra0XaVrOn04bg6So3R9Uz+zA+2ap+XUA/uGZ2OqmIOWvTkCtk2RpQpQuEoDsM29CG9B11p7LMquoGGg==" saltValue="B70cPgkN5/ju8ebvsBljL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56"/>
  <sheetViews>
    <sheetView showGridLines="0" zoomScale="80" zoomScaleNormal="8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550</v>
      </c>
      <c r="L44" s="56" t="s">
        <v>551</v>
      </c>
      <c r="M44" s="56" t="s">
        <v>552</v>
      </c>
      <c r="N44" s="56" t="s">
        <v>553</v>
      </c>
      <c r="O44" s="57" t="s">
        <v>554</v>
      </c>
      <c r="P44" s="48"/>
      <c r="Q44" s="48"/>
      <c r="R44" s="48"/>
      <c r="S44" s="48"/>
      <c r="T44" s="48"/>
      <c r="U44" s="48"/>
    </row>
    <row r="45" spans="1:21" ht="30.75" customHeight="1">
      <c r="A45" s="48"/>
      <c r="B45" s="1236" t="s">
        <v>11</v>
      </c>
      <c r="C45" s="1237"/>
      <c r="D45" s="58"/>
      <c r="E45" s="1242" t="s">
        <v>12</v>
      </c>
      <c r="F45" s="1242"/>
      <c r="G45" s="1242"/>
      <c r="H45" s="1242"/>
      <c r="I45" s="1242"/>
      <c r="J45" s="1243"/>
      <c r="K45" s="59">
        <v>31020</v>
      </c>
      <c r="L45" s="60">
        <v>29260</v>
      </c>
      <c r="M45" s="60">
        <v>28830</v>
      </c>
      <c r="N45" s="60">
        <v>28617</v>
      </c>
      <c r="O45" s="61">
        <v>29295</v>
      </c>
      <c r="P45" s="48"/>
      <c r="Q45" s="48"/>
      <c r="R45" s="48"/>
      <c r="S45" s="48"/>
      <c r="T45" s="48"/>
      <c r="U45" s="48"/>
    </row>
    <row r="46" spans="1:21" ht="30.75" customHeight="1">
      <c r="A46" s="48"/>
      <c r="B46" s="1238"/>
      <c r="C46" s="1239"/>
      <c r="D46" s="62"/>
      <c r="E46" s="1230" t="s">
        <v>13</v>
      </c>
      <c r="F46" s="1230"/>
      <c r="G46" s="1230"/>
      <c r="H46" s="1230"/>
      <c r="I46" s="1230"/>
      <c r="J46" s="1231"/>
      <c r="K46" s="63" t="s">
        <v>509</v>
      </c>
      <c r="L46" s="64" t="s">
        <v>509</v>
      </c>
      <c r="M46" s="64" t="s">
        <v>509</v>
      </c>
      <c r="N46" s="64" t="s">
        <v>509</v>
      </c>
      <c r="O46" s="65" t="s">
        <v>509</v>
      </c>
      <c r="P46" s="48"/>
      <c r="Q46" s="48"/>
      <c r="R46" s="48"/>
      <c r="S46" s="48"/>
      <c r="T46" s="48"/>
      <c r="U46" s="48"/>
    </row>
    <row r="47" spans="1:21" ht="30.75" customHeight="1">
      <c r="A47" s="48"/>
      <c r="B47" s="1238"/>
      <c r="C47" s="1239"/>
      <c r="D47" s="62"/>
      <c r="E47" s="1230" t="s">
        <v>14</v>
      </c>
      <c r="F47" s="1230"/>
      <c r="G47" s="1230"/>
      <c r="H47" s="1230"/>
      <c r="I47" s="1230"/>
      <c r="J47" s="1231"/>
      <c r="K47" s="63">
        <v>4134</v>
      </c>
      <c r="L47" s="64">
        <v>4982</v>
      </c>
      <c r="M47" s="64">
        <v>5808</v>
      </c>
      <c r="N47" s="64">
        <v>6475</v>
      </c>
      <c r="O47" s="65">
        <v>6964</v>
      </c>
      <c r="P47" s="48"/>
      <c r="Q47" s="48"/>
      <c r="R47" s="48"/>
      <c r="S47" s="48"/>
      <c r="T47" s="48"/>
      <c r="U47" s="48"/>
    </row>
    <row r="48" spans="1:21" ht="30.75" customHeight="1">
      <c r="A48" s="48"/>
      <c r="B48" s="1238"/>
      <c r="C48" s="1239"/>
      <c r="D48" s="62"/>
      <c r="E48" s="1230" t="s">
        <v>15</v>
      </c>
      <c r="F48" s="1230"/>
      <c r="G48" s="1230"/>
      <c r="H48" s="1230"/>
      <c r="I48" s="1230"/>
      <c r="J48" s="1231"/>
      <c r="K48" s="63">
        <v>6649</v>
      </c>
      <c r="L48" s="64">
        <v>6519</v>
      </c>
      <c r="M48" s="64">
        <v>6602</v>
      </c>
      <c r="N48" s="64">
        <v>6869</v>
      </c>
      <c r="O48" s="65">
        <v>6453</v>
      </c>
      <c r="P48" s="48"/>
      <c r="Q48" s="48"/>
      <c r="R48" s="48"/>
      <c r="S48" s="48"/>
      <c r="T48" s="48"/>
      <c r="U48" s="48"/>
    </row>
    <row r="49" spans="1:21" ht="30.75" customHeight="1">
      <c r="A49" s="48"/>
      <c r="B49" s="1238"/>
      <c r="C49" s="1239"/>
      <c r="D49" s="62"/>
      <c r="E49" s="1230" t="s">
        <v>16</v>
      </c>
      <c r="F49" s="1230"/>
      <c r="G49" s="1230"/>
      <c r="H49" s="1230"/>
      <c r="I49" s="1230"/>
      <c r="J49" s="1231"/>
      <c r="K49" s="63" t="s">
        <v>509</v>
      </c>
      <c r="L49" s="64" t="s">
        <v>509</v>
      </c>
      <c r="M49" s="64" t="s">
        <v>509</v>
      </c>
      <c r="N49" s="64" t="s">
        <v>509</v>
      </c>
      <c r="O49" s="65" t="s">
        <v>509</v>
      </c>
      <c r="P49" s="48"/>
      <c r="Q49" s="48"/>
      <c r="R49" s="48"/>
      <c r="S49" s="48"/>
      <c r="T49" s="48"/>
      <c r="U49" s="48"/>
    </row>
    <row r="50" spans="1:21" ht="30.75" customHeight="1">
      <c r="A50" s="48"/>
      <c r="B50" s="1238"/>
      <c r="C50" s="1239"/>
      <c r="D50" s="62"/>
      <c r="E50" s="1230" t="s">
        <v>17</v>
      </c>
      <c r="F50" s="1230"/>
      <c r="G50" s="1230"/>
      <c r="H50" s="1230"/>
      <c r="I50" s="1230"/>
      <c r="J50" s="1231"/>
      <c r="K50" s="63">
        <v>48</v>
      </c>
      <c r="L50" s="64">
        <v>47</v>
      </c>
      <c r="M50" s="64">
        <v>45</v>
      </c>
      <c r="N50" s="64">
        <v>176</v>
      </c>
      <c r="O50" s="65">
        <v>104</v>
      </c>
      <c r="P50" s="48"/>
      <c r="Q50" s="48"/>
      <c r="R50" s="48"/>
      <c r="S50" s="48"/>
      <c r="T50" s="48"/>
      <c r="U50" s="48"/>
    </row>
    <row r="51" spans="1:21" ht="30.75" customHeight="1">
      <c r="A51" s="48"/>
      <c r="B51" s="1240"/>
      <c r="C51" s="1241"/>
      <c r="D51" s="66"/>
      <c r="E51" s="1230" t="s">
        <v>18</v>
      </c>
      <c r="F51" s="1230"/>
      <c r="G51" s="1230"/>
      <c r="H51" s="1230"/>
      <c r="I51" s="1230"/>
      <c r="J51" s="1231"/>
      <c r="K51" s="63" t="s">
        <v>509</v>
      </c>
      <c r="L51" s="64" t="s">
        <v>509</v>
      </c>
      <c r="M51" s="64" t="s">
        <v>509</v>
      </c>
      <c r="N51" s="64" t="s">
        <v>509</v>
      </c>
      <c r="O51" s="65" t="s">
        <v>509</v>
      </c>
      <c r="P51" s="48"/>
      <c r="Q51" s="48"/>
      <c r="R51" s="48"/>
      <c r="S51" s="48"/>
      <c r="T51" s="48"/>
      <c r="U51" s="48"/>
    </row>
    <row r="52" spans="1:21" ht="30.75" customHeight="1">
      <c r="A52" s="48"/>
      <c r="B52" s="1228" t="s">
        <v>19</v>
      </c>
      <c r="C52" s="1229"/>
      <c r="D52" s="66"/>
      <c r="E52" s="1230" t="s">
        <v>20</v>
      </c>
      <c r="F52" s="1230"/>
      <c r="G52" s="1230"/>
      <c r="H52" s="1230"/>
      <c r="I52" s="1230"/>
      <c r="J52" s="1231"/>
      <c r="K52" s="63">
        <v>32680</v>
      </c>
      <c r="L52" s="64">
        <v>32261</v>
      </c>
      <c r="M52" s="64">
        <v>31534</v>
      </c>
      <c r="N52" s="64">
        <v>32234</v>
      </c>
      <c r="O52" s="65">
        <v>32674</v>
      </c>
      <c r="P52" s="48"/>
      <c r="Q52" s="48"/>
      <c r="R52" s="48"/>
      <c r="S52" s="48"/>
      <c r="T52" s="48"/>
      <c r="U52" s="48"/>
    </row>
    <row r="53" spans="1:21" ht="30.75" customHeight="1" thickBot="1">
      <c r="A53" s="48"/>
      <c r="B53" s="1232" t="s">
        <v>21</v>
      </c>
      <c r="C53" s="1233"/>
      <c r="D53" s="67"/>
      <c r="E53" s="1234" t="s">
        <v>22</v>
      </c>
      <c r="F53" s="1234"/>
      <c r="G53" s="1234"/>
      <c r="H53" s="1234"/>
      <c r="I53" s="1234"/>
      <c r="J53" s="1235"/>
      <c r="K53" s="68">
        <v>9171</v>
      </c>
      <c r="L53" s="69">
        <v>8547</v>
      </c>
      <c r="M53" s="69">
        <v>9751</v>
      </c>
      <c r="N53" s="69">
        <v>9903</v>
      </c>
      <c r="O53" s="70">
        <v>10142</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qXSsfKxcS8LG/eSjrrxjvPn6Vebyq+KBvYGxI2nKdX+uSInPRMj5d6JD48Ba6lGnRWbr/ausyXzA8dXHBCD9LQ==" saltValue="4tnvi3s95nM3P0hYe0WKXg=="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65"/>
  <sheetViews>
    <sheetView showGridLines="0" zoomScale="60" zoomScaleNormal="6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550</v>
      </c>
      <c r="J40" s="79" t="s">
        <v>551</v>
      </c>
      <c r="K40" s="79" t="s">
        <v>552</v>
      </c>
      <c r="L40" s="79" t="s">
        <v>553</v>
      </c>
      <c r="M40" s="80" t="s">
        <v>554</v>
      </c>
    </row>
    <row r="41" spans="2:13" ht="27.75" customHeight="1">
      <c r="B41" s="1244" t="s">
        <v>24</v>
      </c>
      <c r="C41" s="1245"/>
      <c r="D41" s="81"/>
      <c r="E41" s="1250" t="s">
        <v>25</v>
      </c>
      <c r="F41" s="1250"/>
      <c r="G41" s="1250"/>
      <c r="H41" s="1251"/>
      <c r="I41" s="82">
        <v>397879</v>
      </c>
      <c r="J41" s="83">
        <v>422719</v>
      </c>
      <c r="K41" s="83">
        <v>445591</v>
      </c>
      <c r="L41" s="83">
        <v>459973</v>
      </c>
      <c r="M41" s="84">
        <v>482143</v>
      </c>
    </row>
    <row r="42" spans="2:13" ht="27.75" customHeight="1">
      <c r="B42" s="1246"/>
      <c r="C42" s="1247"/>
      <c r="D42" s="85"/>
      <c r="E42" s="1252" t="s">
        <v>26</v>
      </c>
      <c r="F42" s="1252"/>
      <c r="G42" s="1252"/>
      <c r="H42" s="1253"/>
      <c r="I42" s="86">
        <v>13633</v>
      </c>
      <c r="J42" s="87">
        <v>9359</v>
      </c>
      <c r="K42" s="87">
        <v>850</v>
      </c>
      <c r="L42" s="87">
        <v>785</v>
      </c>
      <c r="M42" s="88">
        <v>11209</v>
      </c>
    </row>
    <row r="43" spans="2:13" ht="27.75" customHeight="1">
      <c r="B43" s="1246"/>
      <c r="C43" s="1247"/>
      <c r="D43" s="85"/>
      <c r="E43" s="1252" t="s">
        <v>27</v>
      </c>
      <c r="F43" s="1252"/>
      <c r="G43" s="1252"/>
      <c r="H43" s="1253"/>
      <c r="I43" s="86">
        <v>113033</v>
      </c>
      <c r="J43" s="87">
        <v>110322</v>
      </c>
      <c r="K43" s="87">
        <v>108519</v>
      </c>
      <c r="L43" s="87">
        <v>108117</v>
      </c>
      <c r="M43" s="88">
        <v>105713</v>
      </c>
    </row>
    <row r="44" spans="2:13" ht="27.75" customHeight="1">
      <c r="B44" s="1246"/>
      <c r="C44" s="1247"/>
      <c r="D44" s="85"/>
      <c r="E44" s="1252" t="s">
        <v>28</v>
      </c>
      <c r="F44" s="1252"/>
      <c r="G44" s="1252"/>
      <c r="H44" s="1253"/>
      <c r="I44" s="86">
        <v>241</v>
      </c>
      <c r="J44" s="87">
        <v>90</v>
      </c>
      <c r="K44" s="87">
        <v>33</v>
      </c>
      <c r="L44" s="87">
        <v>10</v>
      </c>
      <c r="M44" s="88" t="s">
        <v>509</v>
      </c>
    </row>
    <row r="45" spans="2:13" ht="27.75" customHeight="1">
      <c r="B45" s="1246"/>
      <c r="C45" s="1247"/>
      <c r="D45" s="85"/>
      <c r="E45" s="1252" t="s">
        <v>29</v>
      </c>
      <c r="F45" s="1252"/>
      <c r="G45" s="1252"/>
      <c r="H45" s="1253"/>
      <c r="I45" s="86">
        <v>42635</v>
      </c>
      <c r="J45" s="87">
        <v>39390</v>
      </c>
      <c r="K45" s="87">
        <v>35069</v>
      </c>
      <c r="L45" s="87">
        <v>35139</v>
      </c>
      <c r="M45" s="88">
        <v>49858</v>
      </c>
    </row>
    <row r="46" spans="2:13" ht="27.75" customHeight="1">
      <c r="B46" s="1246"/>
      <c r="C46" s="1247"/>
      <c r="D46" s="89"/>
      <c r="E46" s="1252" t="s">
        <v>30</v>
      </c>
      <c r="F46" s="1252"/>
      <c r="G46" s="1252"/>
      <c r="H46" s="1253"/>
      <c r="I46" s="86" t="s">
        <v>509</v>
      </c>
      <c r="J46" s="87" t="s">
        <v>509</v>
      </c>
      <c r="K46" s="87">
        <v>1212</v>
      </c>
      <c r="L46" s="87">
        <v>1956</v>
      </c>
      <c r="M46" s="88">
        <v>2020</v>
      </c>
    </row>
    <row r="47" spans="2:13" ht="27.75" customHeight="1">
      <c r="B47" s="1246"/>
      <c r="C47" s="1247"/>
      <c r="D47" s="90"/>
      <c r="E47" s="1254" t="s">
        <v>31</v>
      </c>
      <c r="F47" s="1255"/>
      <c r="G47" s="1255"/>
      <c r="H47" s="1256"/>
      <c r="I47" s="86" t="s">
        <v>509</v>
      </c>
      <c r="J47" s="87" t="s">
        <v>509</v>
      </c>
      <c r="K47" s="87" t="s">
        <v>509</v>
      </c>
      <c r="L47" s="87" t="s">
        <v>509</v>
      </c>
      <c r="M47" s="88" t="s">
        <v>509</v>
      </c>
    </row>
    <row r="48" spans="2:13" ht="27.75" customHeight="1">
      <c r="B48" s="1246"/>
      <c r="C48" s="1247"/>
      <c r="D48" s="85"/>
      <c r="E48" s="1252" t="s">
        <v>32</v>
      </c>
      <c r="F48" s="1252"/>
      <c r="G48" s="1252"/>
      <c r="H48" s="1253"/>
      <c r="I48" s="86" t="s">
        <v>509</v>
      </c>
      <c r="J48" s="87" t="s">
        <v>509</v>
      </c>
      <c r="K48" s="87" t="s">
        <v>509</v>
      </c>
      <c r="L48" s="87" t="s">
        <v>509</v>
      </c>
      <c r="M48" s="88" t="s">
        <v>509</v>
      </c>
    </row>
    <row r="49" spans="2:13" ht="27.75" customHeight="1">
      <c r="B49" s="1248"/>
      <c r="C49" s="1249"/>
      <c r="D49" s="85"/>
      <c r="E49" s="1252" t="s">
        <v>33</v>
      </c>
      <c r="F49" s="1252"/>
      <c r="G49" s="1252"/>
      <c r="H49" s="1253"/>
      <c r="I49" s="86" t="s">
        <v>509</v>
      </c>
      <c r="J49" s="87" t="s">
        <v>509</v>
      </c>
      <c r="K49" s="87" t="s">
        <v>509</v>
      </c>
      <c r="L49" s="87" t="s">
        <v>509</v>
      </c>
      <c r="M49" s="88" t="s">
        <v>509</v>
      </c>
    </row>
    <row r="50" spans="2:13" ht="27.75" customHeight="1">
      <c r="B50" s="1257" t="s">
        <v>34</v>
      </c>
      <c r="C50" s="1258"/>
      <c r="D50" s="91"/>
      <c r="E50" s="1252" t="s">
        <v>35</v>
      </c>
      <c r="F50" s="1252"/>
      <c r="G50" s="1252"/>
      <c r="H50" s="1253"/>
      <c r="I50" s="86">
        <v>51147</v>
      </c>
      <c r="J50" s="87">
        <v>61943</v>
      </c>
      <c r="K50" s="87">
        <v>67089</v>
      </c>
      <c r="L50" s="87">
        <v>69003</v>
      </c>
      <c r="M50" s="88">
        <v>70554</v>
      </c>
    </row>
    <row r="51" spans="2:13" ht="27.75" customHeight="1">
      <c r="B51" s="1246"/>
      <c r="C51" s="1247"/>
      <c r="D51" s="85"/>
      <c r="E51" s="1252" t="s">
        <v>36</v>
      </c>
      <c r="F51" s="1252"/>
      <c r="G51" s="1252"/>
      <c r="H51" s="1253"/>
      <c r="I51" s="86">
        <v>133080</v>
      </c>
      <c r="J51" s="87">
        <v>125942</v>
      </c>
      <c r="K51" s="87">
        <v>133346</v>
      </c>
      <c r="L51" s="87">
        <v>132213</v>
      </c>
      <c r="M51" s="88">
        <v>144246</v>
      </c>
    </row>
    <row r="52" spans="2:13" ht="27.75" customHeight="1">
      <c r="B52" s="1248"/>
      <c r="C52" s="1249"/>
      <c r="D52" s="85"/>
      <c r="E52" s="1252" t="s">
        <v>37</v>
      </c>
      <c r="F52" s="1252"/>
      <c r="G52" s="1252"/>
      <c r="H52" s="1253"/>
      <c r="I52" s="86">
        <v>337721</v>
      </c>
      <c r="J52" s="87">
        <v>357617</v>
      </c>
      <c r="K52" s="87">
        <v>364919</v>
      </c>
      <c r="L52" s="87">
        <v>375606</v>
      </c>
      <c r="M52" s="88">
        <v>391030</v>
      </c>
    </row>
    <row r="53" spans="2:13" ht="27.75" customHeight="1" thickBot="1">
      <c r="B53" s="1259" t="s">
        <v>38</v>
      </c>
      <c r="C53" s="1260"/>
      <c r="D53" s="92"/>
      <c r="E53" s="1261" t="s">
        <v>39</v>
      </c>
      <c r="F53" s="1261"/>
      <c r="G53" s="1261"/>
      <c r="H53" s="1262"/>
      <c r="I53" s="93">
        <v>45473</v>
      </c>
      <c r="J53" s="94">
        <v>36379</v>
      </c>
      <c r="K53" s="94">
        <v>25918</v>
      </c>
      <c r="L53" s="94">
        <v>29157</v>
      </c>
      <c r="M53" s="95">
        <v>45115</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sheetData>
  <sheetProtection algorithmName="SHA-512" hashValue="exwuKylplYLXLmMunI9KPDze3TSd/icJzAs1e9nGkVCf4B2jpimPThIXs0jPURxCnMIg8dZjeFhJljfZb8Csdw==" saltValue="NpjhXsGITMZ/yoF0Dzp0Y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80" zoomScaleNormal="8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41</v>
      </c>
    </row>
    <row r="54" spans="2:8" ht="29.25" customHeight="1" thickBot="1">
      <c r="B54" s="101" t="s">
        <v>1</v>
      </c>
      <c r="C54" s="102"/>
      <c r="D54" s="102"/>
      <c r="E54" s="103" t="s">
        <v>2</v>
      </c>
      <c r="F54" s="104" t="s">
        <v>552</v>
      </c>
      <c r="G54" s="104" t="s">
        <v>553</v>
      </c>
      <c r="H54" s="105" t="s">
        <v>554</v>
      </c>
    </row>
    <row r="55" spans="2:8" ht="52.5" customHeight="1">
      <c r="B55" s="106"/>
      <c r="C55" s="1271" t="s">
        <v>42</v>
      </c>
      <c r="D55" s="1271"/>
      <c r="E55" s="1272"/>
      <c r="F55" s="107">
        <v>1813</v>
      </c>
      <c r="G55" s="107">
        <v>1817</v>
      </c>
      <c r="H55" s="108">
        <v>1819</v>
      </c>
    </row>
    <row r="56" spans="2:8" ht="52.5" customHeight="1">
      <c r="B56" s="109"/>
      <c r="C56" s="1273" t="s">
        <v>43</v>
      </c>
      <c r="D56" s="1273"/>
      <c r="E56" s="1274"/>
      <c r="F56" s="110">
        <v>4960</v>
      </c>
      <c r="G56" s="110">
        <v>6076</v>
      </c>
      <c r="H56" s="111">
        <v>3822</v>
      </c>
    </row>
    <row r="57" spans="2:8" ht="53.25" customHeight="1">
      <c r="B57" s="109"/>
      <c r="C57" s="1275" t="s">
        <v>44</v>
      </c>
      <c r="D57" s="1275"/>
      <c r="E57" s="1276"/>
      <c r="F57" s="112">
        <v>39734</v>
      </c>
      <c r="G57" s="112">
        <v>37241</v>
      </c>
      <c r="H57" s="113">
        <v>37529</v>
      </c>
    </row>
    <row r="58" spans="2:8" ht="45.75" customHeight="1">
      <c r="B58" s="114"/>
      <c r="C58" s="1263" t="s">
        <v>590</v>
      </c>
      <c r="D58" s="1264"/>
      <c r="E58" s="1265"/>
      <c r="F58" s="115">
        <v>22371</v>
      </c>
      <c r="G58" s="115">
        <v>20457</v>
      </c>
      <c r="H58" s="116">
        <v>21127</v>
      </c>
    </row>
    <row r="59" spans="2:8" ht="45.75" customHeight="1">
      <c r="B59" s="114"/>
      <c r="C59" s="1263" t="s">
        <v>591</v>
      </c>
      <c r="D59" s="1264"/>
      <c r="E59" s="1265"/>
      <c r="F59" s="115">
        <v>3342</v>
      </c>
      <c r="G59" s="115">
        <v>3348</v>
      </c>
      <c r="H59" s="116">
        <v>3352</v>
      </c>
    </row>
    <row r="60" spans="2:8" ht="45.75" customHeight="1">
      <c r="B60" s="114"/>
      <c r="C60" s="1263" t="s">
        <v>592</v>
      </c>
      <c r="D60" s="1264"/>
      <c r="E60" s="1265"/>
      <c r="F60" s="115">
        <v>2926</v>
      </c>
      <c r="G60" s="115">
        <v>2676</v>
      </c>
      <c r="H60" s="116">
        <v>2683</v>
      </c>
    </row>
    <row r="61" spans="2:8" ht="45.75" customHeight="1">
      <c r="B61" s="114"/>
      <c r="C61" s="1263" t="s">
        <v>593</v>
      </c>
      <c r="D61" s="1264"/>
      <c r="E61" s="1265"/>
      <c r="F61" s="115">
        <v>2373</v>
      </c>
      <c r="G61" s="115">
        <v>2497</v>
      </c>
      <c r="H61" s="116">
        <v>2453</v>
      </c>
    </row>
    <row r="62" spans="2:8" ht="45.75" customHeight="1" thickBot="1">
      <c r="B62" s="117"/>
      <c r="C62" s="1266" t="s">
        <v>594</v>
      </c>
      <c r="D62" s="1267"/>
      <c r="E62" s="1268"/>
      <c r="F62" s="118">
        <v>1813</v>
      </c>
      <c r="G62" s="118">
        <v>1824</v>
      </c>
      <c r="H62" s="119">
        <v>1881</v>
      </c>
    </row>
    <row r="63" spans="2:8" ht="52.5" customHeight="1" thickBot="1">
      <c r="B63" s="120"/>
      <c r="C63" s="1269" t="s">
        <v>45</v>
      </c>
      <c r="D63" s="1269"/>
      <c r="E63" s="1270"/>
      <c r="F63" s="121">
        <v>46507</v>
      </c>
      <c r="G63" s="121">
        <v>45134</v>
      </c>
      <c r="H63" s="122">
        <v>43169</v>
      </c>
    </row>
    <row r="64" spans="2:8" ht="15" customHeight="1"/>
  </sheetData>
  <sheetProtection algorithmName="SHA-512" hashValue="ns3WTJIgzc+ZMo1Jeo9kn/xce02jDXE0YI9jYhdCEyrB2/GZOD9E1KE9KXEN5jPP3EyePOuX1GY6Z4SUjuNCuA==" saltValue="f2iK118KsV3C87pOR7Jz8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WZM191"/>
  <sheetViews>
    <sheetView showGridLines="0" zoomScaleNormal="100" zoomScaleSheetLayoutView="55" workbookViewId="0"/>
  </sheetViews>
  <sheetFormatPr defaultColWidth="0" defaultRowHeight="0" customHeight="1" zeroHeight="1"/>
  <cols>
    <col min="1" max="1" width="6.375" style="365" customWidth="1"/>
    <col min="2" max="107" width="2.5" style="365" customWidth="1"/>
    <col min="108" max="108" width="6.125" style="367" customWidth="1"/>
    <col min="109" max="109" width="5.875" style="366" customWidth="1"/>
    <col min="110" max="110" width="19.125" style="365" hidden="1"/>
    <col min="111" max="115" width="12.625" style="365" hidden="1"/>
    <col min="116" max="349" width="8.625" style="365" hidden="1"/>
    <col min="350" max="355" width="14.875" style="365" hidden="1"/>
    <col min="356" max="357" width="15.875" style="365" hidden="1"/>
    <col min="358" max="363" width="16.125" style="365" hidden="1"/>
    <col min="364" max="364" width="6.125" style="365" hidden="1"/>
    <col min="365" max="365" width="3" style="365" hidden="1"/>
    <col min="366" max="605" width="8.625" style="365" hidden="1"/>
    <col min="606" max="611" width="14.875" style="365" hidden="1"/>
    <col min="612" max="613" width="15.875" style="365" hidden="1"/>
    <col min="614" max="619" width="16.125" style="365" hidden="1"/>
    <col min="620" max="620" width="6.125" style="365" hidden="1"/>
    <col min="621" max="621" width="3" style="365" hidden="1"/>
    <col min="622" max="861" width="8.625" style="365" hidden="1"/>
    <col min="862" max="867" width="14.875" style="365" hidden="1"/>
    <col min="868" max="869" width="15.875" style="365" hidden="1"/>
    <col min="870" max="875" width="16.125" style="365" hidden="1"/>
    <col min="876" max="876" width="6.125" style="365" hidden="1"/>
    <col min="877" max="877" width="3" style="365" hidden="1"/>
    <col min="878" max="1117" width="8.625" style="365" hidden="1"/>
    <col min="1118" max="1123" width="14.875" style="365" hidden="1"/>
    <col min="1124" max="1125" width="15.875" style="365" hidden="1"/>
    <col min="1126" max="1131" width="16.125" style="365" hidden="1"/>
    <col min="1132" max="1132" width="6.125" style="365" hidden="1"/>
    <col min="1133" max="1133" width="3" style="365" hidden="1"/>
    <col min="1134" max="1373" width="8.625" style="365" hidden="1"/>
    <col min="1374" max="1379" width="14.875" style="365" hidden="1"/>
    <col min="1380" max="1381" width="15.875" style="365" hidden="1"/>
    <col min="1382" max="1387" width="16.125" style="365" hidden="1"/>
    <col min="1388" max="1388" width="6.125" style="365" hidden="1"/>
    <col min="1389" max="1389" width="3" style="365" hidden="1"/>
    <col min="1390" max="1629" width="8.625" style="365" hidden="1"/>
    <col min="1630" max="1635" width="14.875" style="365" hidden="1"/>
    <col min="1636" max="1637" width="15.875" style="365" hidden="1"/>
    <col min="1638" max="1643" width="16.125" style="365" hidden="1"/>
    <col min="1644" max="1644" width="6.125" style="365" hidden="1"/>
    <col min="1645" max="1645" width="3" style="365" hidden="1"/>
    <col min="1646" max="1885" width="8.625" style="365" hidden="1"/>
    <col min="1886" max="1891" width="14.875" style="365" hidden="1"/>
    <col min="1892" max="1893" width="15.875" style="365" hidden="1"/>
    <col min="1894" max="1899" width="16.125" style="365" hidden="1"/>
    <col min="1900" max="1900" width="6.125" style="365" hidden="1"/>
    <col min="1901" max="1901" width="3" style="365" hidden="1"/>
    <col min="1902" max="2141" width="8.625" style="365" hidden="1"/>
    <col min="2142" max="2147" width="14.875" style="365" hidden="1"/>
    <col min="2148" max="2149" width="15.875" style="365" hidden="1"/>
    <col min="2150" max="2155" width="16.125" style="365" hidden="1"/>
    <col min="2156" max="2156" width="6.125" style="365" hidden="1"/>
    <col min="2157" max="2157" width="3" style="365" hidden="1"/>
    <col min="2158" max="2397" width="8.625" style="365" hidden="1"/>
    <col min="2398" max="2403" width="14.875" style="365" hidden="1"/>
    <col min="2404" max="2405" width="15.875" style="365" hidden="1"/>
    <col min="2406" max="2411" width="16.125" style="365" hidden="1"/>
    <col min="2412" max="2412" width="6.125" style="365" hidden="1"/>
    <col min="2413" max="2413" width="3" style="365" hidden="1"/>
    <col min="2414" max="2653" width="8.625" style="365" hidden="1"/>
    <col min="2654" max="2659" width="14.875" style="365" hidden="1"/>
    <col min="2660" max="2661" width="15.875" style="365" hidden="1"/>
    <col min="2662" max="2667" width="16.125" style="365" hidden="1"/>
    <col min="2668" max="2668" width="6.125" style="365" hidden="1"/>
    <col min="2669" max="2669" width="3" style="365" hidden="1"/>
    <col min="2670" max="2909" width="8.625" style="365" hidden="1"/>
    <col min="2910" max="2915" width="14.875" style="365" hidden="1"/>
    <col min="2916" max="2917" width="15.875" style="365" hidden="1"/>
    <col min="2918" max="2923" width="16.125" style="365" hidden="1"/>
    <col min="2924" max="2924" width="6.125" style="365" hidden="1"/>
    <col min="2925" max="2925" width="3" style="365" hidden="1"/>
    <col min="2926" max="3165" width="8.625" style="365" hidden="1"/>
    <col min="3166" max="3171" width="14.875" style="365" hidden="1"/>
    <col min="3172" max="3173" width="15.875" style="365" hidden="1"/>
    <col min="3174" max="3179" width="16.125" style="365" hidden="1"/>
    <col min="3180" max="3180" width="6.125" style="365" hidden="1"/>
    <col min="3181" max="3181" width="3" style="365" hidden="1"/>
    <col min="3182" max="3421" width="8.625" style="365" hidden="1"/>
    <col min="3422" max="3427" width="14.875" style="365" hidden="1"/>
    <col min="3428" max="3429" width="15.875" style="365" hidden="1"/>
    <col min="3430" max="3435" width="16.125" style="365" hidden="1"/>
    <col min="3436" max="3436" width="6.125" style="365" hidden="1"/>
    <col min="3437" max="3437" width="3" style="365" hidden="1"/>
    <col min="3438" max="3677" width="8.625" style="365" hidden="1"/>
    <col min="3678" max="3683" width="14.875" style="365" hidden="1"/>
    <col min="3684" max="3685" width="15.875" style="365" hidden="1"/>
    <col min="3686" max="3691" width="16.125" style="365" hidden="1"/>
    <col min="3692" max="3692" width="6.125" style="365" hidden="1"/>
    <col min="3693" max="3693" width="3" style="365" hidden="1"/>
    <col min="3694" max="3933" width="8.625" style="365" hidden="1"/>
    <col min="3934" max="3939" width="14.875" style="365" hidden="1"/>
    <col min="3940" max="3941" width="15.875" style="365" hidden="1"/>
    <col min="3942" max="3947" width="16.125" style="365" hidden="1"/>
    <col min="3948" max="3948" width="6.125" style="365" hidden="1"/>
    <col min="3949" max="3949" width="3" style="365" hidden="1"/>
    <col min="3950" max="4189" width="8.625" style="365" hidden="1"/>
    <col min="4190" max="4195" width="14.875" style="365" hidden="1"/>
    <col min="4196" max="4197" width="15.875" style="365" hidden="1"/>
    <col min="4198" max="4203" width="16.125" style="365" hidden="1"/>
    <col min="4204" max="4204" width="6.125" style="365" hidden="1"/>
    <col min="4205" max="4205" width="3" style="365" hidden="1"/>
    <col min="4206" max="4445" width="8.625" style="365" hidden="1"/>
    <col min="4446" max="4451" width="14.875" style="365" hidden="1"/>
    <col min="4452" max="4453" width="15.875" style="365" hidden="1"/>
    <col min="4454" max="4459" width="16.125" style="365" hidden="1"/>
    <col min="4460" max="4460" width="6.125" style="365" hidden="1"/>
    <col min="4461" max="4461" width="3" style="365" hidden="1"/>
    <col min="4462" max="4701" width="8.625" style="365" hidden="1"/>
    <col min="4702" max="4707" width="14.875" style="365" hidden="1"/>
    <col min="4708" max="4709" width="15.875" style="365" hidden="1"/>
    <col min="4710" max="4715" width="16.125" style="365" hidden="1"/>
    <col min="4716" max="4716" width="6.125" style="365" hidden="1"/>
    <col min="4717" max="4717" width="3" style="365" hidden="1"/>
    <col min="4718" max="4957" width="8.625" style="365" hidden="1"/>
    <col min="4958" max="4963" width="14.875" style="365" hidden="1"/>
    <col min="4964" max="4965" width="15.875" style="365" hidden="1"/>
    <col min="4966" max="4971" width="16.125" style="365" hidden="1"/>
    <col min="4972" max="4972" width="6.125" style="365" hidden="1"/>
    <col min="4973" max="4973" width="3" style="365" hidden="1"/>
    <col min="4974" max="5213" width="8.625" style="365" hidden="1"/>
    <col min="5214" max="5219" width="14.875" style="365" hidden="1"/>
    <col min="5220" max="5221" width="15.875" style="365" hidden="1"/>
    <col min="5222" max="5227" width="16.125" style="365" hidden="1"/>
    <col min="5228" max="5228" width="6.125" style="365" hidden="1"/>
    <col min="5229" max="5229" width="3" style="365" hidden="1"/>
    <col min="5230" max="5469" width="8.625" style="365" hidden="1"/>
    <col min="5470" max="5475" width="14.875" style="365" hidden="1"/>
    <col min="5476" max="5477" width="15.875" style="365" hidden="1"/>
    <col min="5478" max="5483" width="16.125" style="365" hidden="1"/>
    <col min="5484" max="5484" width="6.125" style="365" hidden="1"/>
    <col min="5485" max="5485" width="3" style="365" hidden="1"/>
    <col min="5486" max="5725" width="8.625" style="365" hidden="1"/>
    <col min="5726" max="5731" width="14.875" style="365" hidden="1"/>
    <col min="5732" max="5733" width="15.875" style="365" hidden="1"/>
    <col min="5734" max="5739" width="16.125" style="365" hidden="1"/>
    <col min="5740" max="5740" width="6.125" style="365" hidden="1"/>
    <col min="5741" max="5741" width="3" style="365" hidden="1"/>
    <col min="5742" max="5981" width="8.625" style="365" hidden="1"/>
    <col min="5982" max="5987" width="14.875" style="365" hidden="1"/>
    <col min="5988" max="5989" width="15.875" style="365" hidden="1"/>
    <col min="5990" max="5995" width="16.125" style="365" hidden="1"/>
    <col min="5996" max="5996" width="6.125" style="365" hidden="1"/>
    <col min="5997" max="5997" width="3" style="365" hidden="1"/>
    <col min="5998" max="6237" width="8.625" style="365" hidden="1"/>
    <col min="6238" max="6243" width="14.875" style="365" hidden="1"/>
    <col min="6244" max="6245" width="15.875" style="365" hidden="1"/>
    <col min="6246" max="6251" width="16.125" style="365" hidden="1"/>
    <col min="6252" max="6252" width="6.125" style="365" hidden="1"/>
    <col min="6253" max="6253" width="3" style="365" hidden="1"/>
    <col min="6254" max="6493" width="8.625" style="365" hidden="1"/>
    <col min="6494" max="6499" width="14.875" style="365" hidden="1"/>
    <col min="6500" max="6501" width="15.875" style="365" hidden="1"/>
    <col min="6502" max="6507" width="16.125" style="365" hidden="1"/>
    <col min="6508" max="6508" width="6.125" style="365" hidden="1"/>
    <col min="6509" max="6509" width="3" style="365" hidden="1"/>
    <col min="6510" max="6749" width="8.625" style="365" hidden="1"/>
    <col min="6750" max="6755" width="14.875" style="365" hidden="1"/>
    <col min="6756" max="6757" width="15.875" style="365" hidden="1"/>
    <col min="6758" max="6763" width="16.125" style="365" hidden="1"/>
    <col min="6764" max="6764" width="6.125" style="365" hidden="1"/>
    <col min="6765" max="6765" width="3" style="365" hidden="1"/>
    <col min="6766" max="7005" width="8.625" style="365" hidden="1"/>
    <col min="7006" max="7011" width="14.875" style="365" hidden="1"/>
    <col min="7012" max="7013" width="15.875" style="365" hidden="1"/>
    <col min="7014" max="7019" width="16.125" style="365" hidden="1"/>
    <col min="7020" max="7020" width="6.125" style="365" hidden="1"/>
    <col min="7021" max="7021" width="3" style="365" hidden="1"/>
    <col min="7022" max="7261" width="8.625" style="365" hidden="1"/>
    <col min="7262" max="7267" width="14.875" style="365" hidden="1"/>
    <col min="7268" max="7269" width="15.875" style="365" hidden="1"/>
    <col min="7270" max="7275" width="16.125" style="365" hidden="1"/>
    <col min="7276" max="7276" width="6.125" style="365" hidden="1"/>
    <col min="7277" max="7277" width="3" style="365" hidden="1"/>
    <col min="7278" max="7517" width="8.625" style="365" hidden="1"/>
    <col min="7518" max="7523" width="14.875" style="365" hidden="1"/>
    <col min="7524" max="7525" width="15.875" style="365" hidden="1"/>
    <col min="7526" max="7531" width="16.125" style="365" hidden="1"/>
    <col min="7532" max="7532" width="6.125" style="365" hidden="1"/>
    <col min="7533" max="7533" width="3" style="365" hidden="1"/>
    <col min="7534" max="7773" width="8.625" style="365" hidden="1"/>
    <col min="7774" max="7779" width="14.875" style="365" hidden="1"/>
    <col min="7780" max="7781" width="15.875" style="365" hidden="1"/>
    <col min="7782" max="7787" width="16.125" style="365" hidden="1"/>
    <col min="7788" max="7788" width="6.125" style="365" hidden="1"/>
    <col min="7789" max="7789" width="3" style="365" hidden="1"/>
    <col min="7790" max="8029" width="8.625" style="365" hidden="1"/>
    <col min="8030" max="8035" width="14.875" style="365" hidden="1"/>
    <col min="8036" max="8037" width="15.875" style="365" hidden="1"/>
    <col min="8038" max="8043" width="16.125" style="365" hidden="1"/>
    <col min="8044" max="8044" width="6.125" style="365" hidden="1"/>
    <col min="8045" max="8045" width="3" style="365" hidden="1"/>
    <col min="8046" max="8285" width="8.625" style="365" hidden="1"/>
    <col min="8286" max="8291" width="14.875" style="365" hidden="1"/>
    <col min="8292" max="8293" width="15.875" style="365" hidden="1"/>
    <col min="8294" max="8299" width="16.125" style="365" hidden="1"/>
    <col min="8300" max="8300" width="6.125" style="365" hidden="1"/>
    <col min="8301" max="8301" width="3" style="365" hidden="1"/>
    <col min="8302" max="8541" width="8.625" style="365" hidden="1"/>
    <col min="8542" max="8547" width="14.875" style="365" hidden="1"/>
    <col min="8548" max="8549" width="15.875" style="365" hidden="1"/>
    <col min="8550" max="8555" width="16.125" style="365" hidden="1"/>
    <col min="8556" max="8556" width="6.125" style="365" hidden="1"/>
    <col min="8557" max="8557" width="3" style="365" hidden="1"/>
    <col min="8558" max="8797" width="8.625" style="365" hidden="1"/>
    <col min="8798" max="8803" width="14.875" style="365" hidden="1"/>
    <col min="8804" max="8805" width="15.875" style="365" hidden="1"/>
    <col min="8806" max="8811" width="16.125" style="365" hidden="1"/>
    <col min="8812" max="8812" width="6.125" style="365" hidden="1"/>
    <col min="8813" max="8813" width="3" style="365" hidden="1"/>
    <col min="8814" max="9053" width="8.625" style="365" hidden="1"/>
    <col min="9054" max="9059" width="14.875" style="365" hidden="1"/>
    <col min="9060" max="9061" width="15.875" style="365" hidden="1"/>
    <col min="9062" max="9067" width="16.125" style="365" hidden="1"/>
    <col min="9068" max="9068" width="6.125" style="365" hidden="1"/>
    <col min="9069" max="9069" width="3" style="365" hidden="1"/>
    <col min="9070" max="9309" width="8.625" style="365" hidden="1"/>
    <col min="9310" max="9315" width="14.875" style="365" hidden="1"/>
    <col min="9316" max="9317" width="15.875" style="365" hidden="1"/>
    <col min="9318" max="9323" width="16.125" style="365" hidden="1"/>
    <col min="9324" max="9324" width="6.125" style="365" hidden="1"/>
    <col min="9325" max="9325" width="3" style="365" hidden="1"/>
    <col min="9326" max="9565" width="8.625" style="365" hidden="1"/>
    <col min="9566" max="9571" width="14.875" style="365" hidden="1"/>
    <col min="9572" max="9573" width="15.875" style="365" hidden="1"/>
    <col min="9574" max="9579" width="16.125" style="365" hidden="1"/>
    <col min="9580" max="9580" width="6.125" style="365" hidden="1"/>
    <col min="9581" max="9581" width="3" style="365" hidden="1"/>
    <col min="9582" max="9821" width="8.625" style="365" hidden="1"/>
    <col min="9822" max="9827" width="14.875" style="365" hidden="1"/>
    <col min="9828" max="9829" width="15.875" style="365" hidden="1"/>
    <col min="9830" max="9835" width="16.125" style="365" hidden="1"/>
    <col min="9836" max="9836" width="6.125" style="365" hidden="1"/>
    <col min="9837" max="9837" width="3" style="365" hidden="1"/>
    <col min="9838" max="10077" width="8.625" style="365" hidden="1"/>
    <col min="10078" max="10083" width="14.875" style="365" hidden="1"/>
    <col min="10084" max="10085" width="15.875" style="365" hidden="1"/>
    <col min="10086" max="10091" width="16.125" style="365" hidden="1"/>
    <col min="10092" max="10092" width="6.125" style="365" hidden="1"/>
    <col min="10093" max="10093" width="3" style="365" hidden="1"/>
    <col min="10094" max="10333" width="8.625" style="365" hidden="1"/>
    <col min="10334" max="10339" width="14.875" style="365" hidden="1"/>
    <col min="10340" max="10341" width="15.875" style="365" hidden="1"/>
    <col min="10342" max="10347" width="16.125" style="365" hidden="1"/>
    <col min="10348" max="10348" width="6.125" style="365" hidden="1"/>
    <col min="10349" max="10349" width="3" style="365" hidden="1"/>
    <col min="10350" max="10589" width="8.625" style="365" hidden="1"/>
    <col min="10590" max="10595" width="14.875" style="365" hidden="1"/>
    <col min="10596" max="10597" width="15.875" style="365" hidden="1"/>
    <col min="10598" max="10603" width="16.125" style="365" hidden="1"/>
    <col min="10604" max="10604" width="6.125" style="365" hidden="1"/>
    <col min="10605" max="10605" width="3" style="365" hidden="1"/>
    <col min="10606" max="10845" width="8.625" style="365" hidden="1"/>
    <col min="10846" max="10851" width="14.875" style="365" hidden="1"/>
    <col min="10852" max="10853" width="15.875" style="365" hidden="1"/>
    <col min="10854" max="10859" width="16.125" style="365" hidden="1"/>
    <col min="10860" max="10860" width="6.125" style="365" hidden="1"/>
    <col min="10861" max="10861" width="3" style="365" hidden="1"/>
    <col min="10862" max="11101" width="8.625" style="365" hidden="1"/>
    <col min="11102" max="11107" width="14.875" style="365" hidden="1"/>
    <col min="11108" max="11109" width="15.875" style="365" hidden="1"/>
    <col min="11110" max="11115" width="16.125" style="365" hidden="1"/>
    <col min="11116" max="11116" width="6.125" style="365" hidden="1"/>
    <col min="11117" max="11117" width="3" style="365" hidden="1"/>
    <col min="11118" max="11357" width="8.625" style="365" hidden="1"/>
    <col min="11358" max="11363" width="14.875" style="365" hidden="1"/>
    <col min="11364" max="11365" width="15.875" style="365" hidden="1"/>
    <col min="11366" max="11371" width="16.125" style="365" hidden="1"/>
    <col min="11372" max="11372" width="6.125" style="365" hidden="1"/>
    <col min="11373" max="11373" width="3" style="365" hidden="1"/>
    <col min="11374" max="11613" width="8.625" style="365" hidden="1"/>
    <col min="11614" max="11619" width="14.875" style="365" hidden="1"/>
    <col min="11620" max="11621" width="15.875" style="365" hidden="1"/>
    <col min="11622" max="11627" width="16.125" style="365" hidden="1"/>
    <col min="11628" max="11628" width="6.125" style="365" hidden="1"/>
    <col min="11629" max="11629" width="3" style="365" hidden="1"/>
    <col min="11630" max="11869" width="8.625" style="365" hidden="1"/>
    <col min="11870" max="11875" width="14.875" style="365" hidden="1"/>
    <col min="11876" max="11877" width="15.875" style="365" hidden="1"/>
    <col min="11878" max="11883" width="16.125" style="365" hidden="1"/>
    <col min="11884" max="11884" width="6.125" style="365" hidden="1"/>
    <col min="11885" max="11885" width="3" style="365" hidden="1"/>
    <col min="11886" max="12125" width="8.625" style="365" hidden="1"/>
    <col min="12126" max="12131" width="14.875" style="365" hidden="1"/>
    <col min="12132" max="12133" width="15.875" style="365" hidden="1"/>
    <col min="12134" max="12139" width="16.125" style="365" hidden="1"/>
    <col min="12140" max="12140" width="6.125" style="365" hidden="1"/>
    <col min="12141" max="12141" width="3" style="365" hidden="1"/>
    <col min="12142" max="12381" width="8.625" style="365" hidden="1"/>
    <col min="12382" max="12387" width="14.875" style="365" hidden="1"/>
    <col min="12388" max="12389" width="15.875" style="365" hidden="1"/>
    <col min="12390" max="12395" width="16.125" style="365" hidden="1"/>
    <col min="12396" max="12396" width="6.125" style="365" hidden="1"/>
    <col min="12397" max="12397" width="3" style="365" hidden="1"/>
    <col min="12398" max="12637" width="8.625" style="365" hidden="1"/>
    <col min="12638" max="12643" width="14.875" style="365" hidden="1"/>
    <col min="12644" max="12645" width="15.875" style="365" hidden="1"/>
    <col min="12646" max="12651" width="16.125" style="365" hidden="1"/>
    <col min="12652" max="12652" width="6.125" style="365" hidden="1"/>
    <col min="12653" max="12653" width="3" style="365" hidden="1"/>
    <col min="12654" max="12893" width="8.625" style="365" hidden="1"/>
    <col min="12894" max="12899" width="14.875" style="365" hidden="1"/>
    <col min="12900" max="12901" width="15.875" style="365" hidden="1"/>
    <col min="12902" max="12907" width="16.125" style="365" hidden="1"/>
    <col min="12908" max="12908" width="6.125" style="365" hidden="1"/>
    <col min="12909" max="12909" width="3" style="365" hidden="1"/>
    <col min="12910" max="13149" width="8.625" style="365" hidden="1"/>
    <col min="13150" max="13155" width="14.875" style="365" hidden="1"/>
    <col min="13156" max="13157" width="15.875" style="365" hidden="1"/>
    <col min="13158" max="13163" width="16.125" style="365" hidden="1"/>
    <col min="13164" max="13164" width="6.125" style="365" hidden="1"/>
    <col min="13165" max="13165" width="3" style="365" hidden="1"/>
    <col min="13166" max="13405" width="8.625" style="365" hidden="1"/>
    <col min="13406" max="13411" width="14.875" style="365" hidden="1"/>
    <col min="13412" max="13413" width="15.875" style="365" hidden="1"/>
    <col min="13414" max="13419" width="16.125" style="365" hidden="1"/>
    <col min="13420" max="13420" width="6.125" style="365" hidden="1"/>
    <col min="13421" max="13421" width="3" style="365" hidden="1"/>
    <col min="13422" max="13661" width="8.625" style="365" hidden="1"/>
    <col min="13662" max="13667" width="14.875" style="365" hidden="1"/>
    <col min="13668" max="13669" width="15.875" style="365" hidden="1"/>
    <col min="13670" max="13675" width="16.125" style="365" hidden="1"/>
    <col min="13676" max="13676" width="6.125" style="365" hidden="1"/>
    <col min="13677" max="13677" width="3" style="365" hidden="1"/>
    <col min="13678" max="13917" width="8.625" style="365" hidden="1"/>
    <col min="13918" max="13923" width="14.875" style="365" hidden="1"/>
    <col min="13924" max="13925" width="15.875" style="365" hidden="1"/>
    <col min="13926" max="13931" width="16.125" style="365" hidden="1"/>
    <col min="13932" max="13932" width="6.125" style="365" hidden="1"/>
    <col min="13933" max="13933" width="3" style="365" hidden="1"/>
    <col min="13934" max="14173" width="8.625" style="365" hidden="1"/>
    <col min="14174" max="14179" width="14.875" style="365" hidden="1"/>
    <col min="14180" max="14181" width="15.875" style="365" hidden="1"/>
    <col min="14182" max="14187" width="16.125" style="365" hidden="1"/>
    <col min="14188" max="14188" width="6.125" style="365" hidden="1"/>
    <col min="14189" max="14189" width="3" style="365" hidden="1"/>
    <col min="14190" max="14429" width="8.625" style="365" hidden="1"/>
    <col min="14430" max="14435" width="14.875" style="365" hidden="1"/>
    <col min="14436" max="14437" width="15.875" style="365" hidden="1"/>
    <col min="14438" max="14443" width="16.125" style="365" hidden="1"/>
    <col min="14444" max="14444" width="6.125" style="365" hidden="1"/>
    <col min="14445" max="14445" width="3" style="365" hidden="1"/>
    <col min="14446" max="14685" width="8.625" style="365" hidden="1"/>
    <col min="14686" max="14691" width="14.875" style="365" hidden="1"/>
    <col min="14692" max="14693" width="15.875" style="365" hidden="1"/>
    <col min="14694" max="14699" width="16.125" style="365" hidden="1"/>
    <col min="14700" max="14700" width="6.125" style="365" hidden="1"/>
    <col min="14701" max="14701" width="3" style="365" hidden="1"/>
    <col min="14702" max="14941" width="8.625" style="365" hidden="1"/>
    <col min="14942" max="14947" width="14.875" style="365" hidden="1"/>
    <col min="14948" max="14949" width="15.875" style="365" hidden="1"/>
    <col min="14950" max="14955" width="16.125" style="365" hidden="1"/>
    <col min="14956" max="14956" width="6.125" style="365" hidden="1"/>
    <col min="14957" max="14957" width="3" style="365" hidden="1"/>
    <col min="14958" max="15197" width="8.625" style="365" hidden="1"/>
    <col min="15198" max="15203" width="14.875" style="365" hidden="1"/>
    <col min="15204" max="15205" width="15.875" style="365" hidden="1"/>
    <col min="15206" max="15211" width="16.125" style="365" hidden="1"/>
    <col min="15212" max="15212" width="6.125" style="365" hidden="1"/>
    <col min="15213" max="15213" width="3" style="365" hidden="1"/>
    <col min="15214" max="15453" width="8.625" style="365" hidden="1"/>
    <col min="15454" max="15459" width="14.875" style="365" hidden="1"/>
    <col min="15460" max="15461" width="15.875" style="365" hidden="1"/>
    <col min="15462" max="15467" width="16.125" style="365" hidden="1"/>
    <col min="15468" max="15468" width="6.125" style="365" hidden="1"/>
    <col min="15469" max="15469" width="3" style="365" hidden="1"/>
    <col min="15470" max="15709" width="8.625" style="365" hidden="1"/>
    <col min="15710" max="15715" width="14.875" style="365" hidden="1"/>
    <col min="15716" max="15717" width="15.875" style="365" hidden="1"/>
    <col min="15718" max="15723" width="16.125" style="365" hidden="1"/>
    <col min="15724" max="15724" width="6.125" style="365" hidden="1"/>
    <col min="15725" max="15725" width="3" style="365" hidden="1"/>
    <col min="15726" max="15965" width="8.625" style="365" hidden="1"/>
    <col min="15966" max="15971" width="14.875" style="365" hidden="1"/>
    <col min="15972" max="15973" width="15.875" style="365" hidden="1"/>
    <col min="15974" max="15979" width="16.125" style="365" hidden="1"/>
    <col min="15980" max="15980" width="6.125" style="365" hidden="1"/>
    <col min="15981" max="15981" width="3" style="365" hidden="1"/>
    <col min="15982" max="16221" width="8.625" style="365" hidden="1"/>
    <col min="16222" max="16227" width="14.875" style="365" hidden="1"/>
    <col min="16228" max="16229" width="15.875" style="365" hidden="1"/>
    <col min="16230" max="16235" width="16.125" style="365" hidden="1"/>
    <col min="16236" max="16236" width="6.125" style="365" hidden="1"/>
    <col min="16237" max="16237" width="3" style="365" hidden="1"/>
    <col min="16238" max="16384" width="8.625" style="365" hidden="1"/>
  </cols>
  <sheetData>
    <row r="1" spans="1:143" ht="42.75" customHeight="1">
      <c r="A1" s="402"/>
      <c r="B1" s="401"/>
      <c r="DD1" s="365"/>
      <c r="DE1" s="365"/>
    </row>
    <row r="2" spans="1:143" ht="25.5" customHeight="1">
      <c r="A2" s="400"/>
      <c r="C2" s="400"/>
      <c r="O2" s="400"/>
      <c r="P2" s="400"/>
      <c r="Q2" s="400"/>
      <c r="R2" s="400"/>
      <c r="S2" s="400"/>
      <c r="T2" s="400"/>
      <c r="U2" s="400"/>
      <c r="V2" s="400"/>
      <c r="W2" s="400"/>
      <c r="X2" s="400"/>
      <c r="Y2" s="400"/>
      <c r="Z2" s="400"/>
      <c r="AA2" s="400"/>
      <c r="AB2" s="400"/>
      <c r="AC2" s="400"/>
      <c r="AD2" s="400"/>
      <c r="AE2" s="400"/>
      <c r="AF2" s="400"/>
      <c r="AG2" s="400"/>
      <c r="AH2" s="400"/>
      <c r="AI2" s="400"/>
      <c r="AU2" s="400"/>
      <c r="BG2" s="400"/>
      <c r="BS2" s="400"/>
      <c r="CE2" s="400"/>
      <c r="CQ2" s="400"/>
      <c r="DD2" s="365"/>
      <c r="DE2" s="365"/>
    </row>
    <row r="3" spans="1:143" ht="25.5" customHeight="1">
      <c r="A3" s="400"/>
      <c r="C3" s="400"/>
      <c r="O3" s="400"/>
      <c r="P3" s="400"/>
      <c r="Q3" s="400"/>
      <c r="R3" s="400"/>
      <c r="S3" s="400"/>
      <c r="T3" s="400"/>
      <c r="U3" s="400"/>
      <c r="V3" s="400"/>
      <c r="W3" s="400"/>
      <c r="X3" s="400"/>
      <c r="Y3" s="400"/>
      <c r="Z3" s="400"/>
      <c r="AA3" s="400"/>
      <c r="AB3" s="400"/>
      <c r="AC3" s="400"/>
      <c r="AD3" s="400"/>
      <c r="AE3" s="400"/>
      <c r="AF3" s="400"/>
      <c r="AG3" s="400"/>
      <c r="AH3" s="400"/>
      <c r="AI3" s="400"/>
      <c r="AU3" s="400"/>
      <c r="BG3" s="400"/>
      <c r="BS3" s="400"/>
      <c r="CE3" s="400"/>
      <c r="CQ3" s="400"/>
      <c r="DD3" s="365"/>
      <c r="DE3" s="365"/>
    </row>
    <row r="4" spans="1:143" s="270" customFormat="1" ht="13.5">
      <c r="A4" s="400"/>
      <c r="B4" s="400"/>
      <c r="C4" s="400"/>
      <c r="D4" s="400"/>
      <c r="E4" s="400"/>
      <c r="F4" s="400"/>
      <c r="G4" s="400"/>
      <c r="H4" s="400"/>
      <c r="I4" s="400"/>
      <c r="J4" s="400"/>
      <c r="K4" s="400"/>
      <c r="L4" s="400"/>
      <c r="M4" s="400"/>
      <c r="N4" s="400"/>
      <c r="O4" s="400"/>
      <c r="P4" s="400"/>
      <c r="Q4" s="400"/>
      <c r="R4" s="400"/>
      <c r="S4" s="400"/>
      <c r="T4" s="400"/>
      <c r="U4" s="400"/>
      <c r="V4" s="400"/>
      <c r="W4" s="400"/>
      <c r="X4" s="400"/>
      <c r="Y4" s="400"/>
      <c r="Z4" s="400"/>
      <c r="AA4" s="400"/>
      <c r="AB4" s="400"/>
      <c r="AC4" s="400"/>
      <c r="AD4" s="400"/>
      <c r="AE4" s="400"/>
      <c r="AF4" s="400"/>
      <c r="AG4" s="400"/>
      <c r="AH4" s="400"/>
      <c r="AI4" s="400"/>
      <c r="AJ4" s="400"/>
      <c r="AK4" s="400"/>
      <c r="AL4" s="400"/>
      <c r="AM4" s="400"/>
      <c r="AN4" s="400"/>
      <c r="AO4" s="400"/>
      <c r="AP4" s="400"/>
      <c r="AQ4" s="400"/>
      <c r="AR4" s="400"/>
      <c r="AS4" s="400"/>
      <c r="AT4" s="400"/>
      <c r="AU4" s="400"/>
      <c r="AV4" s="400"/>
      <c r="AW4" s="400"/>
      <c r="AX4" s="400"/>
      <c r="AY4" s="400"/>
      <c r="AZ4" s="400"/>
      <c r="BA4" s="400"/>
      <c r="BB4" s="400"/>
      <c r="BC4" s="400"/>
      <c r="BD4" s="400"/>
      <c r="BE4" s="400"/>
      <c r="BF4" s="400"/>
      <c r="BG4" s="400"/>
      <c r="BH4" s="400"/>
      <c r="BI4" s="400"/>
      <c r="BJ4" s="400"/>
      <c r="BK4" s="400"/>
      <c r="BL4" s="400"/>
      <c r="BM4" s="400"/>
      <c r="BN4" s="400"/>
      <c r="BO4" s="400"/>
      <c r="BP4" s="400"/>
      <c r="BQ4" s="400"/>
      <c r="BR4" s="400"/>
      <c r="BS4" s="400"/>
      <c r="BT4" s="400"/>
      <c r="BU4" s="400"/>
      <c r="BV4" s="400"/>
      <c r="BW4" s="400"/>
      <c r="BX4" s="400"/>
      <c r="BY4" s="400"/>
      <c r="BZ4" s="400"/>
      <c r="CA4" s="400"/>
      <c r="CB4" s="400"/>
      <c r="CC4" s="400"/>
      <c r="CD4" s="400"/>
      <c r="CE4" s="400"/>
      <c r="CF4" s="400"/>
      <c r="CG4" s="400"/>
      <c r="CH4" s="400"/>
      <c r="CI4" s="400"/>
      <c r="CJ4" s="400"/>
      <c r="CK4" s="400"/>
      <c r="CL4" s="400"/>
      <c r="CM4" s="400"/>
      <c r="CN4" s="400"/>
      <c r="CO4" s="400"/>
      <c r="CP4" s="400"/>
      <c r="CQ4" s="400"/>
      <c r="CR4" s="400"/>
      <c r="CS4" s="400"/>
      <c r="CT4" s="400"/>
      <c r="CU4" s="400"/>
      <c r="CV4" s="400"/>
      <c r="CW4" s="400"/>
      <c r="CX4" s="400"/>
      <c r="CY4" s="400"/>
      <c r="CZ4" s="400"/>
      <c r="DA4" s="400"/>
      <c r="DB4" s="400"/>
      <c r="DC4" s="400"/>
      <c r="DD4" s="400"/>
      <c r="DE4" s="400"/>
      <c r="DF4" s="271"/>
      <c r="DG4" s="271"/>
      <c r="DH4" s="271"/>
      <c r="DI4" s="271"/>
      <c r="DJ4" s="271"/>
      <c r="DK4" s="271"/>
      <c r="DL4" s="271"/>
      <c r="DM4" s="271"/>
      <c r="DN4" s="271"/>
      <c r="DO4" s="271"/>
      <c r="DP4" s="271"/>
      <c r="DQ4" s="271"/>
      <c r="DR4" s="271"/>
      <c r="DS4" s="271"/>
      <c r="DT4" s="271"/>
      <c r="DU4" s="271"/>
      <c r="DV4" s="271"/>
      <c r="DW4" s="271"/>
    </row>
    <row r="5" spans="1:143" s="270" customFormat="1" ht="13.5">
      <c r="A5" s="400"/>
      <c r="B5" s="400"/>
      <c r="C5" s="400"/>
      <c r="D5" s="400"/>
      <c r="E5" s="400"/>
      <c r="F5" s="400"/>
      <c r="G5" s="400"/>
      <c r="H5" s="400"/>
      <c r="I5" s="400"/>
      <c r="J5" s="400"/>
      <c r="K5" s="400"/>
      <c r="L5" s="400"/>
      <c r="M5" s="400"/>
      <c r="N5" s="400"/>
      <c r="O5" s="400"/>
      <c r="P5" s="400"/>
      <c r="Q5" s="400"/>
      <c r="R5" s="400"/>
      <c r="S5" s="400"/>
      <c r="T5" s="400"/>
      <c r="U5" s="400"/>
      <c r="V5" s="400"/>
      <c r="W5" s="400"/>
      <c r="X5" s="400"/>
      <c r="Y5" s="400"/>
      <c r="Z5" s="400"/>
      <c r="AA5" s="400"/>
      <c r="AB5" s="400"/>
      <c r="AC5" s="400"/>
      <c r="AD5" s="400"/>
      <c r="AE5" s="400"/>
      <c r="AF5" s="400"/>
      <c r="AG5" s="400"/>
      <c r="AH5" s="400"/>
      <c r="AI5" s="400"/>
      <c r="AJ5" s="400"/>
      <c r="AK5" s="400"/>
      <c r="AL5" s="400"/>
      <c r="AM5" s="400"/>
      <c r="AN5" s="400"/>
      <c r="AO5" s="400"/>
      <c r="AP5" s="400"/>
      <c r="AQ5" s="400"/>
      <c r="AR5" s="400"/>
      <c r="AS5" s="400"/>
      <c r="AT5" s="400"/>
      <c r="AU5" s="400"/>
      <c r="AV5" s="400"/>
      <c r="AW5" s="400"/>
      <c r="AX5" s="400"/>
      <c r="AY5" s="400"/>
      <c r="AZ5" s="400"/>
      <c r="BA5" s="400"/>
      <c r="BB5" s="400"/>
      <c r="BC5" s="400"/>
      <c r="BD5" s="400"/>
      <c r="BE5" s="400"/>
      <c r="BF5" s="400"/>
      <c r="BG5" s="400"/>
      <c r="BH5" s="400"/>
      <c r="BI5" s="400"/>
      <c r="BJ5" s="400"/>
      <c r="BK5" s="400"/>
      <c r="BL5" s="400"/>
      <c r="BM5" s="400"/>
      <c r="BN5" s="400"/>
      <c r="BO5" s="400"/>
      <c r="BP5" s="400"/>
      <c r="BQ5" s="400"/>
      <c r="BR5" s="400"/>
      <c r="BS5" s="400"/>
      <c r="BT5" s="400"/>
      <c r="BU5" s="400"/>
      <c r="BV5" s="400"/>
      <c r="BW5" s="400"/>
      <c r="BX5" s="400"/>
      <c r="BY5" s="400"/>
      <c r="BZ5" s="400"/>
      <c r="CA5" s="400"/>
      <c r="CB5" s="400"/>
      <c r="CC5" s="400"/>
      <c r="CD5" s="400"/>
      <c r="CE5" s="400"/>
      <c r="CF5" s="400"/>
      <c r="CG5" s="400"/>
      <c r="CH5" s="400"/>
      <c r="CI5" s="400"/>
      <c r="CJ5" s="400"/>
      <c r="CK5" s="400"/>
      <c r="CL5" s="400"/>
      <c r="CM5" s="400"/>
      <c r="CN5" s="400"/>
      <c r="CO5" s="400"/>
      <c r="CP5" s="400"/>
      <c r="CQ5" s="400"/>
      <c r="CR5" s="400"/>
      <c r="CS5" s="400"/>
      <c r="CT5" s="400"/>
      <c r="CU5" s="400"/>
      <c r="CV5" s="400"/>
      <c r="CW5" s="400"/>
      <c r="CX5" s="400"/>
      <c r="CY5" s="400"/>
      <c r="CZ5" s="400"/>
      <c r="DA5" s="400"/>
      <c r="DB5" s="400"/>
      <c r="DC5" s="400"/>
      <c r="DD5" s="400"/>
      <c r="DE5" s="400"/>
      <c r="DF5" s="271"/>
      <c r="DG5" s="271"/>
      <c r="DH5" s="271"/>
      <c r="DI5" s="271"/>
      <c r="DJ5" s="271"/>
      <c r="DK5" s="271"/>
      <c r="DL5" s="271"/>
      <c r="DM5" s="271"/>
      <c r="DN5" s="271"/>
      <c r="DO5" s="271"/>
      <c r="DP5" s="271"/>
      <c r="DQ5" s="271"/>
      <c r="DR5" s="271"/>
      <c r="DS5" s="271"/>
      <c r="DT5" s="271"/>
      <c r="DU5" s="271"/>
      <c r="DV5" s="271"/>
      <c r="DW5" s="271"/>
    </row>
    <row r="6" spans="1:143" s="270" customFormat="1" ht="13.5">
      <c r="A6" s="400"/>
      <c r="B6" s="400"/>
      <c r="C6" s="400"/>
      <c r="D6" s="400"/>
      <c r="E6" s="400"/>
      <c r="F6" s="400"/>
      <c r="G6" s="400"/>
      <c r="H6" s="400"/>
      <c r="I6" s="400"/>
      <c r="J6" s="400"/>
      <c r="K6" s="400"/>
      <c r="L6" s="400"/>
      <c r="M6" s="400"/>
      <c r="N6" s="400"/>
      <c r="O6" s="400"/>
      <c r="P6" s="400"/>
      <c r="Q6" s="400"/>
      <c r="R6" s="400"/>
      <c r="S6" s="400"/>
      <c r="T6" s="400"/>
      <c r="U6" s="400"/>
      <c r="V6" s="400"/>
      <c r="W6" s="400"/>
      <c r="X6" s="400"/>
      <c r="Y6" s="400"/>
      <c r="Z6" s="400"/>
      <c r="AA6" s="400"/>
      <c r="AB6" s="400"/>
      <c r="AC6" s="400"/>
      <c r="AD6" s="400"/>
      <c r="AE6" s="400"/>
      <c r="AF6" s="400"/>
      <c r="AG6" s="400"/>
      <c r="AH6" s="400"/>
      <c r="AI6" s="400"/>
      <c r="AJ6" s="400"/>
      <c r="AK6" s="400"/>
      <c r="AL6" s="400"/>
      <c r="AM6" s="400"/>
      <c r="AN6" s="400"/>
      <c r="AO6" s="400"/>
      <c r="AP6" s="400"/>
      <c r="AQ6" s="400"/>
      <c r="AR6" s="400"/>
      <c r="AS6" s="400"/>
      <c r="AT6" s="400"/>
      <c r="AU6" s="400"/>
      <c r="AV6" s="400"/>
      <c r="AW6" s="400"/>
      <c r="AX6" s="400"/>
      <c r="AY6" s="400"/>
      <c r="AZ6" s="400"/>
      <c r="BA6" s="400"/>
      <c r="BB6" s="400"/>
      <c r="BC6" s="400"/>
      <c r="BD6" s="400"/>
      <c r="BE6" s="400"/>
      <c r="BF6" s="400"/>
      <c r="BG6" s="400"/>
      <c r="BH6" s="400"/>
      <c r="BI6" s="400"/>
      <c r="BJ6" s="400"/>
      <c r="BK6" s="400"/>
      <c r="BL6" s="400"/>
      <c r="BM6" s="400"/>
      <c r="BN6" s="400"/>
      <c r="BO6" s="400"/>
      <c r="BP6" s="400"/>
      <c r="BQ6" s="400"/>
      <c r="BR6" s="400"/>
      <c r="BS6" s="400"/>
      <c r="BT6" s="400"/>
      <c r="BU6" s="400"/>
      <c r="BV6" s="400"/>
      <c r="BW6" s="400"/>
      <c r="BX6" s="400"/>
      <c r="BY6" s="400"/>
      <c r="BZ6" s="400"/>
      <c r="CA6" s="400"/>
      <c r="CB6" s="400"/>
      <c r="CC6" s="400"/>
      <c r="CD6" s="400"/>
      <c r="CE6" s="400"/>
      <c r="CF6" s="400"/>
      <c r="CG6" s="400"/>
      <c r="CH6" s="400"/>
      <c r="CI6" s="400"/>
      <c r="CJ6" s="400"/>
      <c r="CK6" s="400"/>
      <c r="CL6" s="400"/>
      <c r="CM6" s="400"/>
      <c r="CN6" s="400"/>
      <c r="CO6" s="400"/>
      <c r="CP6" s="400"/>
      <c r="CQ6" s="400"/>
      <c r="CR6" s="400"/>
      <c r="CS6" s="400"/>
      <c r="CT6" s="400"/>
      <c r="CU6" s="400"/>
      <c r="CV6" s="400"/>
      <c r="CW6" s="400"/>
      <c r="CX6" s="400"/>
      <c r="CY6" s="400"/>
      <c r="CZ6" s="400"/>
      <c r="DA6" s="400"/>
      <c r="DB6" s="400"/>
      <c r="DC6" s="400"/>
      <c r="DD6" s="400"/>
      <c r="DE6" s="400"/>
      <c r="DF6" s="271"/>
      <c r="DG6" s="271"/>
      <c r="DH6" s="271"/>
      <c r="DI6" s="271"/>
      <c r="DJ6" s="271"/>
      <c r="DK6" s="271"/>
      <c r="DL6" s="271"/>
      <c r="DM6" s="271"/>
      <c r="DN6" s="271"/>
      <c r="DO6" s="271"/>
      <c r="DP6" s="271"/>
      <c r="DQ6" s="271"/>
      <c r="DR6" s="271"/>
      <c r="DS6" s="271"/>
      <c r="DT6" s="271"/>
      <c r="DU6" s="271"/>
      <c r="DV6" s="271"/>
      <c r="DW6" s="271"/>
    </row>
    <row r="7" spans="1:143" s="270" customFormat="1" ht="13.5">
      <c r="A7" s="400"/>
      <c r="B7" s="400"/>
      <c r="C7" s="400"/>
      <c r="D7" s="400"/>
      <c r="E7" s="400"/>
      <c r="F7" s="400"/>
      <c r="G7" s="400"/>
      <c r="H7" s="400"/>
      <c r="I7" s="400"/>
      <c r="J7" s="400"/>
      <c r="K7" s="400"/>
      <c r="L7" s="400"/>
      <c r="M7" s="400"/>
      <c r="N7" s="400"/>
      <c r="O7" s="400"/>
      <c r="P7" s="400"/>
      <c r="Q7" s="400"/>
      <c r="R7" s="400"/>
      <c r="S7" s="400"/>
      <c r="T7" s="400"/>
      <c r="U7" s="400"/>
      <c r="V7" s="400"/>
      <c r="W7" s="400"/>
      <c r="X7" s="400"/>
      <c r="Y7" s="400"/>
      <c r="Z7" s="400"/>
      <c r="AA7" s="400"/>
      <c r="AB7" s="400"/>
      <c r="AC7" s="400"/>
      <c r="AD7" s="400"/>
      <c r="AE7" s="400"/>
      <c r="AF7" s="400"/>
      <c r="AG7" s="400"/>
      <c r="AH7" s="400"/>
      <c r="AI7" s="400"/>
      <c r="AJ7" s="400"/>
      <c r="AK7" s="400"/>
      <c r="AL7" s="400"/>
      <c r="AM7" s="400"/>
      <c r="AN7" s="400"/>
      <c r="AO7" s="400"/>
      <c r="AP7" s="400"/>
      <c r="AQ7" s="400"/>
      <c r="AR7" s="400"/>
      <c r="AS7" s="400"/>
      <c r="AT7" s="400"/>
      <c r="AU7" s="400"/>
      <c r="AV7" s="400"/>
      <c r="AW7" s="400"/>
      <c r="AX7" s="400"/>
      <c r="AY7" s="400"/>
      <c r="AZ7" s="400"/>
      <c r="BA7" s="400"/>
      <c r="BB7" s="400"/>
      <c r="BC7" s="400"/>
      <c r="BD7" s="400"/>
      <c r="BE7" s="400"/>
      <c r="BF7" s="400"/>
      <c r="BG7" s="400"/>
      <c r="BH7" s="400"/>
      <c r="BI7" s="400"/>
      <c r="BJ7" s="400"/>
      <c r="BK7" s="400"/>
      <c r="BL7" s="400"/>
      <c r="BM7" s="400"/>
      <c r="BN7" s="400"/>
      <c r="BO7" s="400"/>
      <c r="BP7" s="400"/>
      <c r="BQ7" s="400"/>
      <c r="BR7" s="400"/>
      <c r="BS7" s="400"/>
      <c r="BT7" s="400"/>
      <c r="BU7" s="400"/>
      <c r="BV7" s="400"/>
      <c r="BW7" s="400"/>
      <c r="BX7" s="400"/>
      <c r="BY7" s="400"/>
      <c r="BZ7" s="400"/>
      <c r="CA7" s="400"/>
      <c r="CB7" s="400"/>
      <c r="CC7" s="400"/>
      <c r="CD7" s="400"/>
      <c r="CE7" s="400"/>
      <c r="CF7" s="400"/>
      <c r="CG7" s="400"/>
      <c r="CH7" s="400"/>
      <c r="CI7" s="400"/>
      <c r="CJ7" s="400"/>
      <c r="CK7" s="400"/>
      <c r="CL7" s="400"/>
      <c r="CM7" s="400"/>
      <c r="CN7" s="400"/>
      <c r="CO7" s="400"/>
      <c r="CP7" s="400"/>
      <c r="CQ7" s="400"/>
      <c r="CR7" s="400"/>
      <c r="CS7" s="400"/>
      <c r="CT7" s="400"/>
      <c r="CU7" s="400"/>
      <c r="CV7" s="400"/>
      <c r="CW7" s="400"/>
      <c r="CX7" s="400"/>
      <c r="CY7" s="400"/>
      <c r="CZ7" s="400"/>
      <c r="DA7" s="400"/>
      <c r="DB7" s="400"/>
      <c r="DC7" s="400"/>
      <c r="DD7" s="400"/>
      <c r="DE7" s="400"/>
      <c r="DF7" s="271"/>
      <c r="DG7" s="271"/>
      <c r="DH7" s="271"/>
      <c r="DI7" s="271"/>
      <c r="DJ7" s="271"/>
      <c r="DK7" s="271"/>
      <c r="DL7" s="271"/>
      <c r="DM7" s="271"/>
      <c r="DN7" s="271"/>
      <c r="DO7" s="271"/>
      <c r="DP7" s="271"/>
      <c r="DQ7" s="271"/>
      <c r="DR7" s="271"/>
      <c r="DS7" s="271"/>
      <c r="DT7" s="271"/>
      <c r="DU7" s="271"/>
      <c r="DV7" s="271"/>
      <c r="DW7" s="271"/>
    </row>
    <row r="8" spans="1:143" s="270" customFormat="1" ht="13.5">
      <c r="A8" s="400"/>
      <c r="B8" s="400"/>
      <c r="C8" s="400"/>
      <c r="D8" s="400"/>
      <c r="E8" s="400"/>
      <c r="F8" s="400"/>
      <c r="G8" s="400"/>
      <c r="H8" s="400"/>
      <c r="I8" s="400"/>
      <c r="J8" s="400"/>
      <c r="K8" s="400"/>
      <c r="L8" s="400"/>
      <c r="M8" s="400"/>
      <c r="N8" s="400"/>
      <c r="O8" s="400"/>
      <c r="P8" s="400"/>
      <c r="Q8" s="400"/>
      <c r="R8" s="400"/>
      <c r="S8" s="400"/>
      <c r="T8" s="400"/>
      <c r="U8" s="400"/>
      <c r="V8" s="400"/>
      <c r="W8" s="400"/>
      <c r="X8" s="400"/>
      <c r="Y8" s="400"/>
      <c r="Z8" s="400"/>
      <c r="AA8" s="400"/>
      <c r="AB8" s="400"/>
      <c r="AC8" s="400"/>
      <c r="AD8" s="400"/>
      <c r="AE8" s="400"/>
      <c r="AF8" s="400"/>
      <c r="AG8" s="400"/>
      <c r="AH8" s="400"/>
      <c r="AI8" s="400"/>
      <c r="AJ8" s="400"/>
      <c r="AK8" s="400"/>
      <c r="AL8" s="400"/>
      <c r="AM8" s="400"/>
      <c r="AN8" s="400"/>
      <c r="AO8" s="400"/>
      <c r="AP8" s="400"/>
      <c r="AQ8" s="400"/>
      <c r="AR8" s="400"/>
      <c r="AS8" s="400"/>
      <c r="AT8" s="400"/>
      <c r="AU8" s="400"/>
      <c r="AV8" s="400"/>
      <c r="AW8" s="400"/>
      <c r="AX8" s="400"/>
      <c r="AY8" s="400"/>
      <c r="AZ8" s="400"/>
      <c r="BA8" s="400"/>
      <c r="BB8" s="400"/>
      <c r="BC8" s="400"/>
      <c r="BD8" s="400"/>
      <c r="BE8" s="400"/>
      <c r="BF8" s="400"/>
      <c r="BG8" s="400"/>
      <c r="BH8" s="400"/>
      <c r="BI8" s="400"/>
      <c r="BJ8" s="400"/>
      <c r="BK8" s="400"/>
      <c r="BL8" s="400"/>
      <c r="BM8" s="400"/>
      <c r="BN8" s="400"/>
      <c r="BO8" s="400"/>
      <c r="BP8" s="400"/>
      <c r="BQ8" s="400"/>
      <c r="BR8" s="400"/>
      <c r="BS8" s="400"/>
      <c r="BT8" s="400"/>
      <c r="BU8" s="400"/>
      <c r="BV8" s="400"/>
      <c r="BW8" s="400"/>
      <c r="BX8" s="400"/>
      <c r="BY8" s="400"/>
      <c r="BZ8" s="400"/>
      <c r="CA8" s="400"/>
      <c r="CB8" s="400"/>
      <c r="CC8" s="400"/>
      <c r="CD8" s="400"/>
      <c r="CE8" s="400"/>
      <c r="CF8" s="400"/>
      <c r="CG8" s="400"/>
      <c r="CH8" s="400"/>
      <c r="CI8" s="400"/>
      <c r="CJ8" s="400"/>
      <c r="CK8" s="400"/>
      <c r="CL8" s="400"/>
      <c r="CM8" s="400"/>
      <c r="CN8" s="400"/>
      <c r="CO8" s="400"/>
      <c r="CP8" s="400"/>
      <c r="CQ8" s="400"/>
      <c r="CR8" s="400"/>
      <c r="CS8" s="400"/>
      <c r="CT8" s="400"/>
      <c r="CU8" s="400"/>
      <c r="CV8" s="400"/>
      <c r="CW8" s="400"/>
      <c r="CX8" s="400"/>
      <c r="CY8" s="400"/>
      <c r="CZ8" s="400"/>
      <c r="DA8" s="400"/>
      <c r="DB8" s="400"/>
      <c r="DC8" s="400"/>
      <c r="DD8" s="400"/>
      <c r="DE8" s="400"/>
      <c r="DF8" s="271"/>
      <c r="DG8" s="271"/>
      <c r="DH8" s="271"/>
      <c r="DI8" s="271"/>
      <c r="DJ8" s="271"/>
      <c r="DK8" s="271"/>
      <c r="DL8" s="271"/>
      <c r="DM8" s="271"/>
      <c r="DN8" s="271"/>
      <c r="DO8" s="271"/>
      <c r="DP8" s="271"/>
      <c r="DQ8" s="271"/>
      <c r="DR8" s="271"/>
      <c r="DS8" s="271"/>
      <c r="DT8" s="271"/>
      <c r="DU8" s="271"/>
      <c r="DV8" s="271"/>
      <c r="DW8" s="271"/>
    </row>
    <row r="9" spans="1:143" s="270" customFormat="1" ht="13.5">
      <c r="A9" s="400"/>
      <c r="B9" s="400"/>
      <c r="C9" s="400"/>
      <c r="D9" s="400"/>
      <c r="E9" s="400"/>
      <c r="F9" s="400"/>
      <c r="G9" s="400"/>
      <c r="H9" s="400"/>
      <c r="I9" s="400"/>
      <c r="J9" s="400"/>
      <c r="K9" s="400"/>
      <c r="L9" s="400"/>
      <c r="M9" s="400"/>
      <c r="N9" s="400"/>
      <c r="O9" s="400"/>
      <c r="P9" s="400"/>
      <c r="Q9" s="400"/>
      <c r="R9" s="400"/>
      <c r="S9" s="400"/>
      <c r="T9" s="400"/>
      <c r="U9" s="400"/>
      <c r="V9" s="400"/>
      <c r="W9" s="400"/>
      <c r="X9" s="400"/>
      <c r="Y9" s="400"/>
      <c r="Z9" s="400"/>
      <c r="AA9" s="400"/>
      <c r="AB9" s="400"/>
      <c r="AC9" s="400"/>
      <c r="AD9" s="400"/>
      <c r="AE9" s="400"/>
      <c r="AF9" s="400"/>
      <c r="AG9" s="400"/>
      <c r="AH9" s="400"/>
      <c r="AI9" s="400"/>
      <c r="AJ9" s="400"/>
      <c r="AK9" s="400"/>
      <c r="AL9" s="400"/>
      <c r="AM9" s="400"/>
      <c r="AN9" s="400"/>
      <c r="AO9" s="400"/>
      <c r="AP9" s="400"/>
      <c r="AQ9" s="400"/>
      <c r="AR9" s="400"/>
      <c r="AS9" s="400"/>
      <c r="AT9" s="400"/>
      <c r="AU9" s="400"/>
      <c r="AV9" s="400"/>
      <c r="AW9" s="400"/>
      <c r="AX9" s="400"/>
      <c r="AY9" s="400"/>
      <c r="AZ9" s="400"/>
      <c r="BA9" s="400"/>
      <c r="BB9" s="400"/>
      <c r="BC9" s="400"/>
      <c r="BD9" s="400"/>
      <c r="BE9" s="400"/>
      <c r="BF9" s="400"/>
      <c r="BG9" s="400"/>
      <c r="BH9" s="400"/>
      <c r="BI9" s="400"/>
      <c r="BJ9" s="400"/>
      <c r="BK9" s="400"/>
      <c r="BL9" s="400"/>
      <c r="BM9" s="400"/>
      <c r="BN9" s="400"/>
      <c r="BO9" s="400"/>
      <c r="BP9" s="400"/>
      <c r="BQ9" s="400"/>
      <c r="BR9" s="400"/>
      <c r="BS9" s="400"/>
      <c r="BT9" s="400"/>
      <c r="BU9" s="400"/>
      <c r="BV9" s="400"/>
      <c r="BW9" s="400"/>
      <c r="BX9" s="400"/>
      <c r="BY9" s="400"/>
      <c r="BZ9" s="400"/>
      <c r="CA9" s="400"/>
      <c r="CB9" s="400"/>
      <c r="CC9" s="400"/>
      <c r="CD9" s="400"/>
      <c r="CE9" s="400"/>
      <c r="CF9" s="400"/>
      <c r="CG9" s="400"/>
      <c r="CH9" s="400"/>
      <c r="CI9" s="400"/>
      <c r="CJ9" s="400"/>
      <c r="CK9" s="400"/>
      <c r="CL9" s="400"/>
      <c r="CM9" s="400"/>
      <c r="CN9" s="400"/>
      <c r="CO9" s="400"/>
      <c r="CP9" s="400"/>
      <c r="CQ9" s="400"/>
      <c r="CR9" s="400"/>
      <c r="CS9" s="400"/>
      <c r="CT9" s="400"/>
      <c r="CU9" s="400"/>
      <c r="CV9" s="400"/>
      <c r="CW9" s="400"/>
      <c r="CX9" s="400"/>
      <c r="CY9" s="400"/>
      <c r="CZ9" s="400"/>
      <c r="DA9" s="400"/>
      <c r="DB9" s="400"/>
      <c r="DC9" s="400"/>
      <c r="DD9" s="400"/>
      <c r="DE9" s="400"/>
      <c r="DF9" s="271"/>
      <c r="DG9" s="271"/>
      <c r="DH9" s="271"/>
      <c r="DI9" s="271"/>
      <c r="DJ9" s="271"/>
      <c r="DK9" s="271"/>
      <c r="DL9" s="271"/>
      <c r="DM9" s="271"/>
      <c r="DN9" s="271"/>
      <c r="DO9" s="271"/>
      <c r="DP9" s="271"/>
      <c r="DQ9" s="271"/>
      <c r="DR9" s="271"/>
      <c r="DS9" s="271"/>
      <c r="DT9" s="271"/>
      <c r="DU9" s="271"/>
      <c r="DV9" s="271"/>
      <c r="DW9" s="271"/>
    </row>
    <row r="10" spans="1:143" s="270" customFormat="1" ht="13.5">
      <c r="A10" s="400"/>
      <c r="B10" s="400"/>
      <c r="C10" s="400"/>
      <c r="D10" s="400"/>
      <c r="E10" s="400"/>
      <c r="F10" s="400"/>
      <c r="G10" s="400"/>
      <c r="H10" s="400"/>
      <c r="I10" s="400"/>
      <c r="J10" s="400"/>
      <c r="K10" s="400"/>
      <c r="L10" s="400"/>
      <c r="M10" s="400"/>
      <c r="N10" s="400"/>
      <c r="O10" s="400"/>
      <c r="P10" s="400"/>
      <c r="Q10" s="400"/>
      <c r="R10" s="400"/>
      <c r="S10" s="400"/>
      <c r="T10" s="400"/>
      <c r="U10" s="400"/>
      <c r="V10" s="400"/>
      <c r="W10" s="400"/>
      <c r="X10" s="400"/>
      <c r="Y10" s="400"/>
      <c r="Z10" s="400"/>
      <c r="AA10" s="400"/>
      <c r="AB10" s="400"/>
      <c r="AC10" s="400"/>
      <c r="AD10" s="400"/>
      <c r="AE10" s="400"/>
      <c r="AF10" s="400"/>
      <c r="AG10" s="400"/>
      <c r="AH10" s="400"/>
      <c r="AI10" s="400"/>
      <c r="AJ10" s="400"/>
      <c r="AK10" s="400"/>
      <c r="AL10" s="400"/>
      <c r="AM10" s="400"/>
      <c r="AN10" s="400"/>
      <c r="AO10" s="400"/>
      <c r="AP10" s="400"/>
      <c r="AQ10" s="400"/>
      <c r="AR10" s="400"/>
      <c r="AS10" s="400"/>
      <c r="AT10" s="400"/>
      <c r="AU10" s="400"/>
      <c r="AV10" s="400"/>
      <c r="AW10" s="400"/>
      <c r="AX10" s="400"/>
      <c r="AY10" s="400"/>
      <c r="AZ10" s="400"/>
      <c r="BA10" s="400"/>
      <c r="BB10" s="400"/>
      <c r="BC10" s="400"/>
      <c r="BD10" s="400"/>
      <c r="BE10" s="400"/>
      <c r="BF10" s="400"/>
      <c r="BG10" s="400"/>
      <c r="BH10" s="400"/>
      <c r="BI10" s="400"/>
      <c r="BJ10" s="400"/>
      <c r="BK10" s="400"/>
      <c r="BL10" s="400"/>
      <c r="BM10" s="400"/>
      <c r="BN10" s="400"/>
      <c r="BO10" s="400"/>
      <c r="BP10" s="400"/>
      <c r="BQ10" s="400"/>
      <c r="BR10" s="400"/>
      <c r="BS10" s="400"/>
      <c r="BT10" s="400"/>
      <c r="BU10" s="400"/>
      <c r="BV10" s="400"/>
      <c r="BW10" s="400"/>
      <c r="BX10" s="400"/>
      <c r="BY10" s="400"/>
      <c r="BZ10" s="400"/>
      <c r="CA10" s="400"/>
      <c r="CB10" s="400"/>
      <c r="CC10" s="400"/>
      <c r="CD10" s="400"/>
      <c r="CE10" s="400"/>
      <c r="CF10" s="400"/>
      <c r="CG10" s="400"/>
      <c r="CH10" s="400"/>
      <c r="CI10" s="400"/>
      <c r="CJ10" s="400"/>
      <c r="CK10" s="400"/>
      <c r="CL10" s="400"/>
      <c r="CM10" s="400"/>
      <c r="CN10" s="400"/>
      <c r="CO10" s="400"/>
      <c r="CP10" s="400"/>
      <c r="CQ10" s="400"/>
      <c r="CR10" s="400"/>
      <c r="CS10" s="400"/>
      <c r="CT10" s="400"/>
      <c r="CU10" s="400"/>
      <c r="CV10" s="400"/>
      <c r="CW10" s="400"/>
      <c r="CX10" s="400"/>
      <c r="CY10" s="400"/>
      <c r="CZ10" s="400"/>
      <c r="DA10" s="400"/>
      <c r="DB10" s="400"/>
      <c r="DC10" s="400"/>
      <c r="DD10" s="400"/>
      <c r="DE10" s="400"/>
      <c r="DF10" s="271"/>
      <c r="DG10" s="271"/>
      <c r="DH10" s="271"/>
      <c r="DI10" s="271"/>
      <c r="DJ10" s="271"/>
      <c r="DK10" s="271"/>
      <c r="DL10" s="271"/>
      <c r="DM10" s="271"/>
      <c r="DN10" s="271"/>
      <c r="DO10" s="271"/>
      <c r="DP10" s="271"/>
      <c r="DQ10" s="271"/>
      <c r="DR10" s="271"/>
      <c r="DS10" s="271"/>
      <c r="DT10" s="271"/>
      <c r="DU10" s="271"/>
      <c r="DV10" s="271"/>
      <c r="DW10" s="271"/>
      <c r="EM10" s="270" t="s">
        <v>607</v>
      </c>
    </row>
    <row r="11" spans="1:143" s="270" customFormat="1" ht="13.5">
      <c r="A11" s="400"/>
      <c r="B11" s="400"/>
      <c r="C11" s="400"/>
      <c r="D11" s="400"/>
      <c r="E11" s="400"/>
      <c r="F11" s="400"/>
      <c r="G11" s="400"/>
      <c r="H11" s="400"/>
      <c r="I11" s="400"/>
      <c r="J11" s="400"/>
      <c r="K11" s="400"/>
      <c r="L11" s="400"/>
      <c r="M11" s="400"/>
      <c r="N11" s="400"/>
      <c r="O11" s="400"/>
      <c r="P11" s="400"/>
      <c r="Q11" s="400"/>
      <c r="R11" s="400"/>
      <c r="S11" s="400"/>
      <c r="T11" s="400"/>
      <c r="U11" s="400"/>
      <c r="V11" s="400"/>
      <c r="W11" s="400"/>
      <c r="X11" s="400"/>
      <c r="Y11" s="400"/>
      <c r="Z11" s="400"/>
      <c r="AA11" s="400"/>
      <c r="AB11" s="400"/>
      <c r="AC11" s="400"/>
      <c r="AD11" s="400"/>
      <c r="AE11" s="400"/>
      <c r="AF11" s="400"/>
      <c r="AG11" s="400"/>
      <c r="AH11" s="400"/>
      <c r="AI11" s="400"/>
      <c r="AJ11" s="400"/>
      <c r="AK11" s="400"/>
      <c r="AL11" s="400"/>
      <c r="AM11" s="400"/>
      <c r="AN11" s="400"/>
      <c r="AO11" s="400"/>
      <c r="AP11" s="400"/>
      <c r="AQ11" s="400"/>
      <c r="AR11" s="400"/>
      <c r="AS11" s="400"/>
      <c r="AT11" s="400"/>
      <c r="AU11" s="400"/>
      <c r="AV11" s="400"/>
      <c r="AW11" s="400"/>
      <c r="AX11" s="400"/>
      <c r="AY11" s="400"/>
      <c r="AZ11" s="400"/>
      <c r="BA11" s="400"/>
      <c r="BB11" s="400"/>
      <c r="BC11" s="400"/>
      <c r="BD11" s="400"/>
      <c r="BE11" s="400"/>
      <c r="BF11" s="400"/>
      <c r="BG11" s="400"/>
      <c r="BH11" s="400"/>
      <c r="BI11" s="400"/>
      <c r="BJ11" s="400"/>
      <c r="BK11" s="400"/>
      <c r="BL11" s="400"/>
      <c r="BM11" s="400"/>
      <c r="BN11" s="400"/>
      <c r="BO11" s="400"/>
      <c r="BP11" s="400"/>
      <c r="BQ11" s="400"/>
      <c r="BR11" s="400"/>
      <c r="BS11" s="400"/>
      <c r="BT11" s="400"/>
      <c r="BU11" s="400"/>
      <c r="BV11" s="400"/>
      <c r="BW11" s="400"/>
      <c r="BX11" s="400"/>
      <c r="BY11" s="400"/>
      <c r="BZ11" s="400"/>
      <c r="CA11" s="400"/>
      <c r="CB11" s="400"/>
      <c r="CC11" s="400"/>
      <c r="CD11" s="400"/>
      <c r="CE11" s="400"/>
      <c r="CF11" s="400"/>
      <c r="CG11" s="400"/>
      <c r="CH11" s="400"/>
      <c r="CI11" s="400"/>
      <c r="CJ11" s="400"/>
      <c r="CK11" s="400"/>
      <c r="CL11" s="400"/>
      <c r="CM11" s="400"/>
      <c r="CN11" s="400"/>
      <c r="CO11" s="400"/>
      <c r="CP11" s="400"/>
      <c r="CQ11" s="400"/>
      <c r="CR11" s="400"/>
      <c r="CS11" s="400"/>
      <c r="CT11" s="400"/>
      <c r="CU11" s="400"/>
      <c r="CV11" s="400"/>
      <c r="CW11" s="400"/>
      <c r="CX11" s="400"/>
      <c r="CY11" s="400"/>
      <c r="CZ11" s="400"/>
      <c r="DA11" s="400"/>
      <c r="DB11" s="400"/>
      <c r="DC11" s="400"/>
      <c r="DD11" s="400"/>
      <c r="DE11" s="400"/>
      <c r="DF11" s="271"/>
      <c r="DG11" s="271"/>
      <c r="DH11" s="271"/>
      <c r="DI11" s="271"/>
      <c r="DJ11" s="271"/>
      <c r="DK11" s="271"/>
      <c r="DL11" s="271"/>
      <c r="DM11" s="271"/>
      <c r="DN11" s="271"/>
      <c r="DO11" s="271"/>
      <c r="DP11" s="271"/>
      <c r="DQ11" s="271"/>
      <c r="DR11" s="271"/>
      <c r="DS11" s="271"/>
      <c r="DT11" s="271"/>
      <c r="DU11" s="271"/>
      <c r="DV11" s="271"/>
      <c r="DW11" s="271"/>
    </row>
    <row r="12" spans="1:143" s="270" customFormat="1" ht="13.5">
      <c r="A12" s="400"/>
      <c r="B12" s="400"/>
      <c r="C12" s="400"/>
      <c r="D12" s="400"/>
      <c r="E12" s="400"/>
      <c r="F12" s="400"/>
      <c r="G12" s="400"/>
      <c r="H12" s="400"/>
      <c r="I12" s="400"/>
      <c r="J12" s="400"/>
      <c r="K12" s="400"/>
      <c r="L12" s="400"/>
      <c r="M12" s="400"/>
      <c r="N12" s="400"/>
      <c r="O12" s="400"/>
      <c r="P12" s="400"/>
      <c r="Q12" s="400"/>
      <c r="R12" s="400"/>
      <c r="S12" s="400"/>
      <c r="T12" s="400"/>
      <c r="U12" s="400"/>
      <c r="V12" s="400"/>
      <c r="W12" s="400"/>
      <c r="X12" s="400"/>
      <c r="Y12" s="400"/>
      <c r="Z12" s="400"/>
      <c r="AA12" s="400"/>
      <c r="AB12" s="400"/>
      <c r="AC12" s="400"/>
      <c r="AD12" s="400"/>
      <c r="AE12" s="400"/>
      <c r="AF12" s="400"/>
      <c r="AG12" s="400"/>
      <c r="AH12" s="400"/>
      <c r="AI12" s="400"/>
      <c r="AJ12" s="400"/>
      <c r="AK12" s="400"/>
      <c r="AL12" s="400"/>
      <c r="AM12" s="400"/>
      <c r="AN12" s="400"/>
      <c r="AO12" s="400"/>
      <c r="AP12" s="400"/>
      <c r="AQ12" s="400"/>
      <c r="AR12" s="400"/>
      <c r="AS12" s="400"/>
      <c r="AT12" s="400"/>
      <c r="AU12" s="400"/>
      <c r="AV12" s="400"/>
      <c r="AW12" s="400"/>
      <c r="AX12" s="400"/>
      <c r="AY12" s="400"/>
      <c r="AZ12" s="400"/>
      <c r="BA12" s="400"/>
      <c r="BB12" s="400"/>
      <c r="BC12" s="400"/>
      <c r="BD12" s="400"/>
      <c r="BE12" s="400"/>
      <c r="BF12" s="400"/>
      <c r="BG12" s="400"/>
      <c r="BH12" s="400"/>
      <c r="BI12" s="400"/>
      <c r="BJ12" s="400"/>
      <c r="BK12" s="400"/>
      <c r="BL12" s="400"/>
      <c r="BM12" s="400"/>
      <c r="BN12" s="400"/>
      <c r="BO12" s="400"/>
      <c r="BP12" s="400"/>
      <c r="BQ12" s="400"/>
      <c r="BR12" s="400"/>
      <c r="BS12" s="400"/>
      <c r="BT12" s="400"/>
      <c r="BU12" s="400"/>
      <c r="BV12" s="400"/>
      <c r="BW12" s="400"/>
      <c r="BX12" s="400"/>
      <c r="BY12" s="400"/>
      <c r="BZ12" s="400"/>
      <c r="CA12" s="400"/>
      <c r="CB12" s="400"/>
      <c r="CC12" s="400"/>
      <c r="CD12" s="400"/>
      <c r="CE12" s="400"/>
      <c r="CF12" s="400"/>
      <c r="CG12" s="400"/>
      <c r="CH12" s="400"/>
      <c r="CI12" s="400"/>
      <c r="CJ12" s="400"/>
      <c r="CK12" s="400"/>
      <c r="CL12" s="400"/>
      <c r="CM12" s="400"/>
      <c r="CN12" s="400"/>
      <c r="CO12" s="400"/>
      <c r="CP12" s="400"/>
      <c r="CQ12" s="400"/>
      <c r="CR12" s="400"/>
      <c r="CS12" s="400"/>
      <c r="CT12" s="400"/>
      <c r="CU12" s="400"/>
      <c r="CV12" s="400"/>
      <c r="CW12" s="400"/>
      <c r="CX12" s="400"/>
      <c r="CY12" s="400"/>
      <c r="CZ12" s="400"/>
      <c r="DA12" s="400"/>
      <c r="DB12" s="400"/>
      <c r="DC12" s="400"/>
      <c r="DD12" s="400"/>
      <c r="DE12" s="400"/>
      <c r="DF12" s="271"/>
      <c r="DG12" s="271"/>
      <c r="DH12" s="271"/>
      <c r="DI12" s="271"/>
      <c r="DJ12" s="271"/>
      <c r="DK12" s="271"/>
      <c r="DL12" s="271"/>
      <c r="DM12" s="271"/>
      <c r="DN12" s="271"/>
      <c r="DO12" s="271"/>
      <c r="DP12" s="271"/>
      <c r="DQ12" s="271"/>
      <c r="DR12" s="271"/>
      <c r="DS12" s="271"/>
      <c r="DT12" s="271"/>
      <c r="DU12" s="271"/>
      <c r="DV12" s="271"/>
      <c r="DW12" s="271"/>
      <c r="EM12" s="270" t="s">
        <v>607</v>
      </c>
    </row>
    <row r="13" spans="1:143" s="270" customFormat="1" ht="13.5">
      <c r="A13" s="400"/>
      <c r="B13" s="400"/>
      <c r="C13" s="400"/>
      <c r="D13" s="400"/>
      <c r="E13" s="400"/>
      <c r="F13" s="400"/>
      <c r="G13" s="400"/>
      <c r="H13" s="400"/>
      <c r="I13" s="400"/>
      <c r="J13" s="400"/>
      <c r="K13" s="400"/>
      <c r="L13" s="400"/>
      <c r="M13" s="400"/>
      <c r="N13" s="400"/>
      <c r="O13" s="400"/>
      <c r="P13" s="400"/>
      <c r="Q13" s="400"/>
      <c r="R13" s="400"/>
      <c r="S13" s="400"/>
      <c r="T13" s="400"/>
      <c r="U13" s="400"/>
      <c r="V13" s="400"/>
      <c r="W13" s="400"/>
      <c r="X13" s="400"/>
      <c r="Y13" s="400"/>
      <c r="Z13" s="400"/>
      <c r="AA13" s="400"/>
      <c r="AB13" s="400"/>
      <c r="AC13" s="400"/>
      <c r="AD13" s="400"/>
      <c r="AE13" s="400"/>
      <c r="AF13" s="400"/>
      <c r="AG13" s="400"/>
      <c r="AH13" s="400"/>
      <c r="AI13" s="400"/>
      <c r="AJ13" s="400"/>
      <c r="AK13" s="400"/>
      <c r="AL13" s="400"/>
      <c r="AM13" s="400"/>
      <c r="AN13" s="400"/>
      <c r="AO13" s="400"/>
      <c r="AP13" s="400"/>
      <c r="AQ13" s="400"/>
      <c r="AR13" s="400"/>
      <c r="AS13" s="400"/>
      <c r="AT13" s="400"/>
      <c r="AU13" s="400"/>
      <c r="AV13" s="400"/>
      <c r="AW13" s="400"/>
      <c r="AX13" s="400"/>
      <c r="AY13" s="400"/>
      <c r="AZ13" s="400"/>
      <c r="BA13" s="400"/>
      <c r="BB13" s="400"/>
      <c r="BC13" s="400"/>
      <c r="BD13" s="400"/>
      <c r="BE13" s="400"/>
      <c r="BF13" s="400"/>
      <c r="BG13" s="400"/>
      <c r="BH13" s="400"/>
      <c r="BI13" s="400"/>
      <c r="BJ13" s="400"/>
      <c r="BK13" s="400"/>
      <c r="BL13" s="400"/>
      <c r="BM13" s="400"/>
      <c r="BN13" s="400"/>
      <c r="BO13" s="400"/>
      <c r="BP13" s="400"/>
      <c r="BQ13" s="400"/>
      <c r="BR13" s="400"/>
      <c r="BS13" s="400"/>
      <c r="BT13" s="400"/>
      <c r="BU13" s="400"/>
      <c r="BV13" s="400"/>
      <c r="BW13" s="400"/>
      <c r="BX13" s="400"/>
      <c r="BY13" s="400"/>
      <c r="BZ13" s="400"/>
      <c r="CA13" s="400"/>
      <c r="CB13" s="400"/>
      <c r="CC13" s="400"/>
      <c r="CD13" s="400"/>
      <c r="CE13" s="400"/>
      <c r="CF13" s="400"/>
      <c r="CG13" s="400"/>
      <c r="CH13" s="400"/>
      <c r="CI13" s="400"/>
      <c r="CJ13" s="400"/>
      <c r="CK13" s="400"/>
      <c r="CL13" s="400"/>
      <c r="CM13" s="400"/>
      <c r="CN13" s="400"/>
      <c r="CO13" s="400"/>
      <c r="CP13" s="400"/>
      <c r="CQ13" s="400"/>
      <c r="CR13" s="400"/>
      <c r="CS13" s="400"/>
      <c r="CT13" s="400"/>
      <c r="CU13" s="400"/>
      <c r="CV13" s="400"/>
      <c r="CW13" s="400"/>
      <c r="CX13" s="400"/>
      <c r="CY13" s="400"/>
      <c r="CZ13" s="400"/>
      <c r="DA13" s="400"/>
      <c r="DB13" s="400"/>
      <c r="DC13" s="400"/>
      <c r="DD13" s="400"/>
      <c r="DE13" s="400"/>
      <c r="DF13" s="271"/>
      <c r="DG13" s="271"/>
      <c r="DH13" s="271"/>
      <c r="DI13" s="271"/>
      <c r="DJ13" s="271"/>
      <c r="DK13" s="271"/>
      <c r="DL13" s="271"/>
      <c r="DM13" s="271"/>
      <c r="DN13" s="271"/>
      <c r="DO13" s="271"/>
      <c r="DP13" s="271"/>
      <c r="DQ13" s="271"/>
      <c r="DR13" s="271"/>
      <c r="DS13" s="271"/>
      <c r="DT13" s="271"/>
      <c r="DU13" s="271"/>
      <c r="DV13" s="271"/>
      <c r="DW13" s="271"/>
    </row>
    <row r="14" spans="1:143" s="270" customFormat="1" ht="13.5">
      <c r="A14" s="400"/>
      <c r="B14" s="400"/>
      <c r="C14" s="400"/>
      <c r="D14" s="400"/>
      <c r="E14" s="400"/>
      <c r="F14" s="400"/>
      <c r="G14" s="400"/>
      <c r="H14" s="400"/>
      <c r="I14" s="400"/>
      <c r="J14" s="400"/>
      <c r="K14" s="400"/>
      <c r="L14" s="400"/>
      <c r="M14" s="400"/>
      <c r="N14" s="400"/>
      <c r="O14" s="400"/>
      <c r="P14" s="400"/>
      <c r="Q14" s="400"/>
      <c r="R14" s="400"/>
      <c r="S14" s="400"/>
      <c r="T14" s="400"/>
      <c r="U14" s="400"/>
      <c r="V14" s="400"/>
      <c r="W14" s="400"/>
      <c r="X14" s="400"/>
      <c r="Y14" s="400"/>
      <c r="Z14" s="400"/>
      <c r="AA14" s="400"/>
      <c r="AB14" s="400"/>
      <c r="AC14" s="400"/>
      <c r="AD14" s="400"/>
      <c r="AE14" s="400"/>
      <c r="AF14" s="400"/>
      <c r="AG14" s="400"/>
      <c r="AH14" s="400"/>
      <c r="AI14" s="400"/>
      <c r="AJ14" s="400"/>
      <c r="AK14" s="400"/>
      <c r="AL14" s="400"/>
      <c r="AM14" s="400"/>
      <c r="AN14" s="400"/>
      <c r="AO14" s="400"/>
      <c r="AP14" s="400"/>
      <c r="AQ14" s="400"/>
      <c r="AR14" s="400"/>
      <c r="AS14" s="400"/>
      <c r="AT14" s="400"/>
      <c r="AU14" s="400"/>
      <c r="AV14" s="400"/>
      <c r="AW14" s="400"/>
      <c r="AX14" s="400"/>
      <c r="AY14" s="400"/>
      <c r="AZ14" s="400"/>
      <c r="BA14" s="400"/>
      <c r="BB14" s="400"/>
      <c r="BC14" s="400"/>
      <c r="BD14" s="400"/>
      <c r="BE14" s="400"/>
      <c r="BF14" s="400"/>
      <c r="BG14" s="400"/>
      <c r="BH14" s="400"/>
      <c r="BI14" s="400"/>
      <c r="BJ14" s="400"/>
      <c r="BK14" s="400"/>
      <c r="BL14" s="400"/>
      <c r="BM14" s="400"/>
      <c r="BN14" s="400"/>
      <c r="BO14" s="400"/>
      <c r="BP14" s="400"/>
      <c r="BQ14" s="400"/>
      <c r="BR14" s="400"/>
      <c r="BS14" s="400"/>
      <c r="BT14" s="400"/>
      <c r="BU14" s="400"/>
      <c r="BV14" s="400"/>
      <c r="BW14" s="400"/>
      <c r="BX14" s="400"/>
      <c r="BY14" s="400"/>
      <c r="BZ14" s="400"/>
      <c r="CA14" s="400"/>
      <c r="CB14" s="400"/>
      <c r="CC14" s="400"/>
      <c r="CD14" s="400"/>
      <c r="CE14" s="400"/>
      <c r="CF14" s="400"/>
      <c r="CG14" s="400"/>
      <c r="CH14" s="400"/>
      <c r="CI14" s="400"/>
      <c r="CJ14" s="400"/>
      <c r="CK14" s="400"/>
      <c r="CL14" s="400"/>
      <c r="CM14" s="400"/>
      <c r="CN14" s="400"/>
      <c r="CO14" s="400"/>
      <c r="CP14" s="400"/>
      <c r="CQ14" s="400"/>
      <c r="CR14" s="400"/>
      <c r="CS14" s="400"/>
      <c r="CT14" s="400"/>
      <c r="CU14" s="400"/>
      <c r="CV14" s="400"/>
      <c r="CW14" s="400"/>
      <c r="CX14" s="400"/>
      <c r="CY14" s="400"/>
      <c r="CZ14" s="400"/>
      <c r="DA14" s="400"/>
      <c r="DB14" s="400"/>
      <c r="DC14" s="400"/>
      <c r="DD14" s="400"/>
      <c r="DE14" s="400"/>
      <c r="DF14" s="271"/>
      <c r="DG14" s="271"/>
      <c r="DH14" s="271"/>
      <c r="DI14" s="271"/>
      <c r="DJ14" s="271"/>
      <c r="DK14" s="271"/>
      <c r="DL14" s="271"/>
      <c r="DM14" s="271"/>
      <c r="DN14" s="271"/>
      <c r="DO14" s="271"/>
      <c r="DP14" s="271"/>
      <c r="DQ14" s="271"/>
      <c r="DR14" s="271"/>
      <c r="DS14" s="271"/>
      <c r="DT14" s="271"/>
      <c r="DU14" s="271"/>
      <c r="DV14" s="271"/>
      <c r="DW14" s="271"/>
    </row>
    <row r="15" spans="1:143" s="270" customFormat="1" ht="13.5">
      <c r="A15" s="365"/>
      <c r="B15" s="400"/>
      <c r="C15" s="400"/>
      <c r="D15" s="400"/>
      <c r="E15" s="400"/>
      <c r="F15" s="400"/>
      <c r="G15" s="400"/>
      <c r="H15" s="400"/>
      <c r="I15" s="400"/>
      <c r="J15" s="400"/>
      <c r="K15" s="400"/>
      <c r="L15" s="400"/>
      <c r="M15" s="400"/>
      <c r="N15" s="400"/>
      <c r="O15" s="400"/>
      <c r="P15" s="400"/>
      <c r="Q15" s="400"/>
      <c r="R15" s="400"/>
      <c r="S15" s="400"/>
      <c r="T15" s="400"/>
      <c r="U15" s="400"/>
      <c r="V15" s="400"/>
      <c r="W15" s="400"/>
      <c r="X15" s="400"/>
      <c r="Y15" s="400"/>
      <c r="Z15" s="400"/>
      <c r="AA15" s="400"/>
      <c r="AB15" s="400"/>
      <c r="AC15" s="400"/>
      <c r="AD15" s="400"/>
      <c r="AE15" s="400"/>
      <c r="AF15" s="400"/>
      <c r="AG15" s="400"/>
      <c r="AH15" s="400"/>
      <c r="AI15" s="400"/>
      <c r="AJ15" s="400"/>
      <c r="AK15" s="400"/>
      <c r="AL15" s="400"/>
      <c r="AM15" s="400"/>
      <c r="AN15" s="400"/>
      <c r="AO15" s="400"/>
      <c r="AP15" s="400"/>
      <c r="AQ15" s="400"/>
      <c r="AR15" s="400"/>
      <c r="AS15" s="400"/>
      <c r="AT15" s="400"/>
      <c r="AU15" s="400"/>
      <c r="AV15" s="400"/>
      <c r="AW15" s="400"/>
      <c r="AX15" s="400"/>
      <c r="AY15" s="400"/>
      <c r="AZ15" s="400"/>
      <c r="BA15" s="400"/>
      <c r="BB15" s="400"/>
      <c r="BC15" s="400"/>
      <c r="BD15" s="400"/>
      <c r="BE15" s="400"/>
      <c r="BF15" s="400"/>
      <c r="BG15" s="400"/>
      <c r="BH15" s="400"/>
      <c r="BI15" s="400"/>
      <c r="BJ15" s="400"/>
      <c r="BK15" s="400"/>
      <c r="BL15" s="400"/>
      <c r="BM15" s="400"/>
      <c r="BN15" s="400"/>
      <c r="BO15" s="400"/>
      <c r="BP15" s="400"/>
      <c r="BQ15" s="400"/>
      <c r="BR15" s="400"/>
      <c r="BS15" s="400"/>
      <c r="BT15" s="400"/>
      <c r="BU15" s="400"/>
      <c r="BV15" s="400"/>
      <c r="BW15" s="400"/>
      <c r="BX15" s="400"/>
      <c r="BY15" s="400"/>
      <c r="BZ15" s="400"/>
      <c r="CA15" s="400"/>
      <c r="CB15" s="400"/>
      <c r="CC15" s="400"/>
      <c r="CD15" s="400"/>
      <c r="CE15" s="400"/>
      <c r="CF15" s="400"/>
      <c r="CG15" s="400"/>
      <c r="CH15" s="400"/>
      <c r="CI15" s="400"/>
      <c r="CJ15" s="400"/>
      <c r="CK15" s="400"/>
      <c r="CL15" s="400"/>
      <c r="CM15" s="400"/>
      <c r="CN15" s="400"/>
      <c r="CO15" s="400"/>
      <c r="CP15" s="400"/>
      <c r="CQ15" s="400"/>
      <c r="CR15" s="400"/>
      <c r="CS15" s="400"/>
      <c r="CT15" s="400"/>
      <c r="CU15" s="400"/>
      <c r="CV15" s="400"/>
      <c r="CW15" s="400"/>
      <c r="CX15" s="400"/>
      <c r="CY15" s="400"/>
      <c r="CZ15" s="400"/>
      <c r="DA15" s="400"/>
      <c r="DB15" s="400"/>
      <c r="DC15" s="400"/>
      <c r="DD15" s="400"/>
      <c r="DE15" s="400"/>
      <c r="DF15" s="271"/>
      <c r="DG15" s="271"/>
      <c r="DH15" s="271"/>
      <c r="DI15" s="271"/>
      <c r="DJ15" s="271"/>
      <c r="DK15" s="271"/>
      <c r="DL15" s="271"/>
      <c r="DM15" s="271"/>
      <c r="DN15" s="271"/>
      <c r="DO15" s="271"/>
      <c r="DP15" s="271"/>
      <c r="DQ15" s="271"/>
      <c r="DR15" s="271"/>
      <c r="DS15" s="271"/>
      <c r="DT15" s="271"/>
      <c r="DU15" s="271"/>
      <c r="DV15" s="271"/>
      <c r="DW15" s="271"/>
    </row>
    <row r="16" spans="1:143" s="270" customFormat="1" ht="13.5">
      <c r="A16" s="365"/>
      <c r="B16" s="400"/>
      <c r="C16" s="400"/>
      <c r="D16" s="400"/>
      <c r="E16" s="400"/>
      <c r="F16" s="400"/>
      <c r="G16" s="400"/>
      <c r="H16" s="400"/>
      <c r="I16" s="400"/>
      <c r="J16" s="400"/>
      <c r="K16" s="400"/>
      <c r="L16" s="400"/>
      <c r="M16" s="400"/>
      <c r="N16" s="400"/>
      <c r="O16" s="400"/>
      <c r="P16" s="400"/>
      <c r="Q16" s="400"/>
      <c r="R16" s="400"/>
      <c r="S16" s="400"/>
      <c r="T16" s="400"/>
      <c r="U16" s="400"/>
      <c r="V16" s="400"/>
      <c r="W16" s="400"/>
      <c r="X16" s="400"/>
      <c r="Y16" s="400"/>
      <c r="Z16" s="400"/>
      <c r="AA16" s="400"/>
      <c r="AB16" s="400"/>
      <c r="AC16" s="400"/>
      <c r="AD16" s="400"/>
      <c r="AE16" s="400"/>
      <c r="AF16" s="400"/>
      <c r="AG16" s="400"/>
      <c r="AH16" s="400"/>
      <c r="AI16" s="400"/>
      <c r="AJ16" s="400"/>
      <c r="AK16" s="400"/>
      <c r="AL16" s="400"/>
      <c r="AM16" s="400"/>
      <c r="AN16" s="400"/>
      <c r="AO16" s="400"/>
      <c r="AP16" s="400"/>
      <c r="AQ16" s="400"/>
      <c r="AR16" s="400"/>
      <c r="AS16" s="400"/>
      <c r="AT16" s="400"/>
      <c r="AU16" s="400"/>
      <c r="AV16" s="400"/>
      <c r="AW16" s="400"/>
      <c r="AX16" s="400"/>
      <c r="AY16" s="400"/>
      <c r="AZ16" s="400"/>
      <c r="BA16" s="400"/>
      <c r="BB16" s="400"/>
      <c r="BC16" s="400"/>
      <c r="BD16" s="400"/>
      <c r="BE16" s="400"/>
      <c r="BF16" s="400"/>
      <c r="BG16" s="400"/>
      <c r="BH16" s="400"/>
      <c r="BI16" s="400"/>
      <c r="BJ16" s="400"/>
      <c r="BK16" s="400"/>
      <c r="BL16" s="400"/>
      <c r="BM16" s="400"/>
      <c r="BN16" s="400"/>
      <c r="BO16" s="400"/>
      <c r="BP16" s="400"/>
      <c r="BQ16" s="400"/>
      <c r="BR16" s="400"/>
      <c r="BS16" s="400"/>
      <c r="BT16" s="400"/>
      <c r="BU16" s="400"/>
      <c r="BV16" s="400"/>
      <c r="BW16" s="400"/>
      <c r="BX16" s="400"/>
      <c r="BY16" s="400"/>
      <c r="BZ16" s="400"/>
      <c r="CA16" s="400"/>
      <c r="CB16" s="400"/>
      <c r="CC16" s="400"/>
      <c r="CD16" s="400"/>
      <c r="CE16" s="400"/>
      <c r="CF16" s="400"/>
      <c r="CG16" s="400"/>
      <c r="CH16" s="400"/>
      <c r="CI16" s="400"/>
      <c r="CJ16" s="400"/>
      <c r="CK16" s="400"/>
      <c r="CL16" s="400"/>
      <c r="CM16" s="400"/>
      <c r="CN16" s="400"/>
      <c r="CO16" s="400"/>
      <c r="CP16" s="400"/>
      <c r="CQ16" s="400"/>
      <c r="CR16" s="400"/>
      <c r="CS16" s="400"/>
      <c r="CT16" s="400"/>
      <c r="CU16" s="400"/>
      <c r="CV16" s="400"/>
      <c r="CW16" s="400"/>
      <c r="CX16" s="400"/>
      <c r="CY16" s="400"/>
      <c r="CZ16" s="400"/>
      <c r="DA16" s="400"/>
      <c r="DB16" s="400"/>
      <c r="DC16" s="400"/>
      <c r="DD16" s="400"/>
      <c r="DE16" s="400"/>
      <c r="DF16" s="271"/>
      <c r="DG16" s="271"/>
      <c r="DH16" s="271"/>
      <c r="DI16" s="271"/>
      <c r="DJ16" s="271"/>
      <c r="DK16" s="271"/>
      <c r="DL16" s="271"/>
      <c r="DM16" s="271"/>
      <c r="DN16" s="271"/>
      <c r="DO16" s="271"/>
      <c r="DP16" s="271"/>
      <c r="DQ16" s="271"/>
      <c r="DR16" s="271"/>
      <c r="DS16" s="271"/>
      <c r="DT16" s="271"/>
      <c r="DU16" s="271"/>
      <c r="DV16" s="271"/>
      <c r="DW16" s="271"/>
    </row>
    <row r="17" spans="1:351" s="270" customFormat="1" ht="13.5">
      <c r="A17" s="365"/>
      <c r="B17" s="400"/>
      <c r="C17" s="400"/>
      <c r="D17" s="400"/>
      <c r="E17" s="400"/>
      <c r="F17" s="400"/>
      <c r="G17" s="400"/>
      <c r="H17" s="400"/>
      <c r="I17" s="400"/>
      <c r="J17" s="400"/>
      <c r="K17" s="400"/>
      <c r="L17" s="400"/>
      <c r="M17" s="400"/>
      <c r="N17" s="400"/>
      <c r="O17" s="400"/>
      <c r="P17" s="400"/>
      <c r="Q17" s="400"/>
      <c r="R17" s="400"/>
      <c r="S17" s="400"/>
      <c r="T17" s="400"/>
      <c r="U17" s="400"/>
      <c r="V17" s="400"/>
      <c r="W17" s="400"/>
      <c r="X17" s="400"/>
      <c r="Y17" s="400"/>
      <c r="Z17" s="400"/>
      <c r="AA17" s="400"/>
      <c r="AB17" s="400"/>
      <c r="AC17" s="400"/>
      <c r="AD17" s="400"/>
      <c r="AE17" s="400"/>
      <c r="AF17" s="400"/>
      <c r="AG17" s="400"/>
      <c r="AH17" s="400"/>
      <c r="AI17" s="400"/>
      <c r="AJ17" s="400"/>
      <c r="AK17" s="400"/>
      <c r="AL17" s="400"/>
      <c r="AM17" s="400"/>
      <c r="AN17" s="400"/>
      <c r="AO17" s="400"/>
      <c r="AP17" s="400"/>
      <c r="AQ17" s="400"/>
      <c r="AR17" s="400"/>
      <c r="AS17" s="400"/>
      <c r="AT17" s="400"/>
      <c r="AU17" s="400"/>
      <c r="AV17" s="400"/>
      <c r="AW17" s="400"/>
      <c r="AX17" s="400"/>
      <c r="AY17" s="400"/>
      <c r="AZ17" s="400"/>
      <c r="BA17" s="400"/>
      <c r="BB17" s="400"/>
      <c r="BC17" s="400"/>
      <c r="BD17" s="400"/>
      <c r="BE17" s="400"/>
      <c r="BF17" s="400"/>
      <c r="BG17" s="400"/>
      <c r="BH17" s="400"/>
      <c r="BI17" s="400"/>
      <c r="BJ17" s="400"/>
      <c r="BK17" s="400"/>
      <c r="BL17" s="400"/>
      <c r="BM17" s="400"/>
      <c r="BN17" s="400"/>
      <c r="BO17" s="400"/>
      <c r="BP17" s="400"/>
      <c r="BQ17" s="400"/>
      <c r="BR17" s="400"/>
      <c r="BS17" s="400"/>
      <c r="BT17" s="400"/>
      <c r="BU17" s="400"/>
      <c r="BV17" s="400"/>
      <c r="BW17" s="400"/>
      <c r="BX17" s="400"/>
      <c r="BY17" s="400"/>
      <c r="BZ17" s="400"/>
      <c r="CA17" s="400"/>
      <c r="CB17" s="400"/>
      <c r="CC17" s="400"/>
      <c r="CD17" s="400"/>
      <c r="CE17" s="400"/>
      <c r="CF17" s="400"/>
      <c r="CG17" s="400"/>
      <c r="CH17" s="400"/>
      <c r="CI17" s="400"/>
      <c r="CJ17" s="400"/>
      <c r="CK17" s="400"/>
      <c r="CL17" s="400"/>
      <c r="CM17" s="400"/>
      <c r="CN17" s="400"/>
      <c r="CO17" s="400"/>
      <c r="CP17" s="400"/>
      <c r="CQ17" s="400"/>
      <c r="CR17" s="400"/>
      <c r="CS17" s="400"/>
      <c r="CT17" s="400"/>
      <c r="CU17" s="400"/>
      <c r="CV17" s="400"/>
      <c r="CW17" s="400"/>
      <c r="CX17" s="400"/>
      <c r="CY17" s="400"/>
      <c r="CZ17" s="400"/>
      <c r="DA17" s="400"/>
      <c r="DB17" s="400"/>
      <c r="DC17" s="400"/>
      <c r="DD17" s="400"/>
      <c r="DE17" s="400"/>
      <c r="DF17" s="271"/>
      <c r="DG17" s="271"/>
      <c r="DH17" s="271"/>
      <c r="DI17" s="271"/>
      <c r="DJ17" s="271"/>
      <c r="DK17" s="271"/>
      <c r="DL17" s="271"/>
      <c r="DM17" s="271"/>
      <c r="DN17" s="271"/>
      <c r="DO17" s="271"/>
      <c r="DP17" s="271"/>
      <c r="DQ17" s="271"/>
      <c r="DR17" s="271"/>
      <c r="DS17" s="271"/>
      <c r="DT17" s="271"/>
      <c r="DU17" s="271"/>
      <c r="DV17" s="271"/>
      <c r="DW17" s="271"/>
    </row>
    <row r="18" spans="1:351" s="270" customFormat="1" ht="13.5">
      <c r="A18" s="365"/>
      <c r="B18" s="400"/>
      <c r="C18" s="400"/>
      <c r="D18" s="400"/>
      <c r="E18" s="400"/>
      <c r="F18" s="400"/>
      <c r="G18" s="400"/>
      <c r="H18" s="400"/>
      <c r="I18" s="400"/>
      <c r="J18" s="400"/>
      <c r="K18" s="400"/>
      <c r="L18" s="400"/>
      <c r="M18" s="400"/>
      <c r="N18" s="400"/>
      <c r="O18" s="400"/>
      <c r="P18" s="400"/>
      <c r="Q18" s="400"/>
      <c r="R18" s="400"/>
      <c r="S18" s="400"/>
      <c r="T18" s="400"/>
      <c r="U18" s="400"/>
      <c r="V18" s="400"/>
      <c r="W18" s="400"/>
      <c r="X18" s="400"/>
      <c r="Y18" s="400"/>
      <c r="Z18" s="400"/>
      <c r="AA18" s="400"/>
      <c r="AB18" s="400"/>
      <c r="AC18" s="400"/>
      <c r="AD18" s="400"/>
      <c r="AE18" s="400"/>
      <c r="AF18" s="400"/>
      <c r="AG18" s="400"/>
      <c r="AH18" s="400"/>
      <c r="AI18" s="400"/>
      <c r="AJ18" s="400"/>
      <c r="AK18" s="400"/>
      <c r="AL18" s="400"/>
      <c r="AM18" s="400"/>
      <c r="AN18" s="400"/>
      <c r="AO18" s="400"/>
      <c r="AP18" s="400"/>
      <c r="AQ18" s="400"/>
      <c r="AR18" s="400"/>
      <c r="AS18" s="400"/>
      <c r="AT18" s="400"/>
      <c r="AU18" s="400"/>
      <c r="AV18" s="400"/>
      <c r="AW18" s="400"/>
      <c r="AX18" s="400"/>
      <c r="AY18" s="400"/>
      <c r="AZ18" s="400"/>
      <c r="BA18" s="400"/>
      <c r="BB18" s="400"/>
      <c r="BC18" s="400"/>
      <c r="BD18" s="400"/>
      <c r="BE18" s="400"/>
      <c r="BF18" s="400"/>
      <c r="BG18" s="400"/>
      <c r="BH18" s="400"/>
      <c r="BI18" s="400"/>
      <c r="BJ18" s="400"/>
      <c r="BK18" s="400"/>
      <c r="BL18" s="400"/>
      <c r="BM18" s="400"/>
      <c r="BN18" s="400"/>
      <c r="BO18" s="400"/>
      <c r="BP18" s="400"/>
      <c r="BQ18" s="400"/>
      <c r="BR18" s="400"/>
      <c r="BS18" s="400"/>
      <c r="BT18" s="400"/>
      <c r="BU18" s="400"/>
      <c r="BV18" s="400"/>
      <c r="BW18" s="400"/>
      <c r="BX18" s="400"/>
      <c r="BY18" s="400"/>
      <c r="BZ18" s="400"/>
      <c r="CA18" s="400"/>
      <c r="CB18" s="400"/>
      <c r="CC18" s="400"/>
      <c r="CD18" s="400"/>
      <c r="CE18" s="400"/>
      <c r="CF18" s="400"/>
      <c r="CG18" s="400"/>
      <c r="CH18" s="400"/>
      <c r="CI18" s="400"/>
      <c r="CJ18" s="400"/>
      <c r="CK18" s="400"/>
      <c r="CL18" s="400"/>
      <c r="CM18" s="400"/>
      <c r="CN18" s="400"/>
      <c r="CO18" s="400"/>
      <c r="CP18" s="400"/>
      <c r="CQ18" s="400"/>
      <c r="CR18" s="400"/>
      <c r="CS18" s="400"/>
      <c r="CT18" s="400"/>
      <c r="CU18" s="400"/>
      <c r="CV18" s="400"/>
      <c r="CW18" s="400"/>
      <c r="CX18" s="400"/>
      <c r="CY18" s="400"/>
      <c r="CZ18" s="400"/>
      <c r="DA18" s="400"/>
      <c r="DB18" s="400"/>
      <c r="DC18" s="400"/>
      <c r="DD18" s="400"/>
      <c r="DE18" s="400"/>
      <c r="DF18" s="271"/>
      <c r="DG18" s="271"/>
      <c r="DH18" s="271"/>
      <c r="DI18" s="271"/>
      <c r="DJ18" s="271"/>
      <c r="DK18" s="271"/>
      <c r="DL18" s="271"/>
      <c r="DM18" s="271"/>
      <c r="DN18" s="271"/>
      <c r="DO18" s="271"/>
      <c r="DP18" s="271"/>
      <c r="DQ18" s="271"/>
      <c r="DR18" s="271"/>
      <c r="DS18" s="271"/>
      <c r="DT18" s="271"/>
      <c r="DU18" s="271"/>
      <c r="DV18" s="271"/>
      <c r="DW18" s="271"/>
    </row>
    <row r="19" spans="1:351" ht="13.5">
      <c r="DD19" s="365"/>
      <c r="DE19" s="365"/>
    </row>
    <row r="20" spans="1:351" ht="13.5">
      <c r="DD20" s="365"/>
      <c r="DE20" s="365"/>
    </row>
    <row r="21" spans="1:351" ht="17.25">
      <c r="B21" s="399"/>
      <c r="C21" s="395"/>
      <c r="D21" s="395"/>
      <c r="E21" s="395"/>
      <c r="F21" s="395"/>
      <c r="G21" s="395"/>
      <c r="H21" s="395"/>
      <c r="I21" s="395"/>
      <c r="J21" s="395"/>
      <c r="K21" s="395"/>
      <c r="L21" s="395"/>
      <c r="M21" s="395"/>
      <c r="N21" s="398"/>
      <c r="O21" s="395"/>
      <c r="P21" s="395"/>
      <c r="Q21" s="395"/>
      <c r="R21" s="395"/>
      <c r="S21" s="395"/>
      <c r="T21" s="395"/>
      <c r="U21" s="395"/>
      <c r="V21" s="395"/>
      <c r="W21" s="395"/>
      <c r="X21" s="395"/>
      <c r="Y21" s="395"/>
      <c r="Z21" s="395"/>
      <c r="AA21" s="395"/>
      <c r="AB21" s="395"/>
      <c r="AC21" s="395"/>
      <c r="AD21" s="395"/>
      <c r="AE21" s="395"/>
      <c r="AF21" s="395"/>
      <c r="AG21" s="395"/>
      <c r="AH21" s="395"/>
      <c r="AI21" s="395"/>
      <c r="AJ21" s="395"/>
      <c r="AK21" s="395"/>
      <c r="AL21" s="395"/>
      <c r="AM21" s="395"/>
      <c r="AN21" s="395"/>
      <c r="AO21" s="395"/>
      <c r="AP21" s="395"/>
      <c r="AQ21" s="395"/>
      <c r="AR21" s="395"/>
      <c r="AS21" s="395"/>
      <c r="AT21" s="398"/>
      <c r="AU21" s="395"/>
      <c r="AV21" s="395"/>
      <c r="AW21" s="395"/>
      <c r="AX21" s="395"/>
      <c r="AY21" s="395"/>
      <c r="AZ21" s="395"/>
      <c r="BA21" s="395"/>
      <c r="BB21" s="395"/>
      <c r="BC21" s="395"/>
      <c r="BD21" s="395"/>
      <c r="BE21" s="395"/>
      <c r="BF21" s="398"/>
      <c r="BG21" s="395"/>
      <c r="BH21" s="395"/>
      <c r="BI21" s="395"/>
      <c r="BJ21" s="395"/>
      <c r="BK21" s="395"/>
      <c r="BL21" s="395"/>
      <c r="BM21" s="395"/>
      <c r="BN21" s="395"/>
      <c r="BO21" s="395"/>
      <c r="BP21" s="395"/>
      <c r="BQ21" s="395"/>
      <c r="BR21" s="398"/>
      <c r="BS21" s="395"/>
      <c r="BT21" s="395"/>
      <c r="BU21" s="395"/>
      <c r="BV21" s="395"/>
      <c r="BW21" s="395"/>
      <c r="BX21" s="395"/>
      <c r="BY21" s="395"/>
      <c r="BZ21" s="395"/>
      <c r="CA21" s="395"/>
      <c r="CB21" s="395"/>
      <c r="CC21" s="395"/>
      <c r="CD21" s="398"/>
      <c r="CE21" s="395"/>
      <c r="CF21" s="395"/>
      <c r="CG21" s="395"/>
      <c r="CH21" s="395"/>
      <c r="CI21" s="395"/>
      <c r="CJ21" s="395"/>
      <c r="CK21" s="395"/>
      <c r="CL21" s="395"/>
      <c r="CM21" s="395"/>
      <c r="CN21" s="395"/>
      <c r="CO21" s="395"/>
      <c r="CP21" s="398"/>
      <c r="CQ21" s="395"/>
      <c r="CR21" s="395"/>
      <c r="CS21" s="395"/>
      <c r="CT21" s="395"/>
      <c r="CU21" s="395"/>
      <c r="CV21" s="395"/>
      <c r="CW21" s="395"/>
      <c r="CX21" s="395"/>
      <c r="CY21" s="395"/>
      <c r="CZ21" s="395"/>
      <c r="DA21" s="395"/>
      <c r="DB21" s="398"/>
      <c r="DC21" s="395"/>
      <c r="DD21" s="394"/>
      <c r="DE21" s="365"/>
      <c r="MM21" s="397"/>
    </row>
    <row r="22" spans="1:351" ht="17.25">
      <c r="B22" s="366"/>
      <c r="MM22" s="397"/>
    </row>
    <row r="23" spans="1:351" ht="13.5">
      <c r="B23" s="366"/>
    </row>
    <row r="24" spans="1:351" ht="13.5">
      <c r="B24" s="366"/>
    </row>
    <row r="25" spans="1:351" ht="13.5">
      <c r="B25" s="366"/>
    </row>
    <row r="26" spans="1:351" ht="13.5">
      <c r="B26" s="366"/>
    </row>
    <row r="27" spans="1:351" ht="13.5">
      <c r="B27" s="366"/>
    </row>
    <row r="28" spans="1:351" ht="13.5">
      <c r="B28" s="366"/>
    </row>
    <row r="29" spans="1:351" ht="13.5">
      <c r="B29" s="366"/>
    </row>
    <row r="30" spans="1:351" ht="13.5">
      <c r="B30" s="366"/>
    </row>
    <row r="31" spans="1:351" ht="13.5">
      <c r="B31" s="366"/>
    </row>
    <row r="32" spans="1:351" ht="13.5">
      <c r="B32" s="366"/>
    </row>
    <row r="33" spans="2:109" ht="13.5">
      <c r="B33" s="366"/>
    </row>
    <row r="34" spans="2:109" ht="13.5">
      <c r="B34" s="366"/>
    </row>
    <row r="35" spans="2:109" ht="13.5">
      <c r="B35" s="366"/>
    </row>
    <row r="36" spans="2:109" ht="13.5">
      <c r="B36" s="366"/>
    </row>
    <row r="37" spans="2:109" ht="13.5">
      <c r="B37" s="366"/>
    </row>
    <row r="38" spans="2:109" ht="13.5">
      <c r="B38" s="366"/>
    </row>
    <row r="39" spans="2:109" ht="13.5">
      <c r="B39" s="371"/>
      <c r="C39" s="370"/>
      <c r="D39" s="370"/>
      <c r="E39" s="370"/>
      <c r="F39" s="370"/>
      <c r="G39" s="370"/>
      <c r="H39" s="370"/>
      <c r="I39" s="370"/>
      <c r="J39" s="370"/>
      <c r="K39" s="370"/>
      <c r="L39" s="370"/>
      <c r="M39" s="370"/>
      <c r="N39" s="370"/>
      <c r="O39" s="370"/>
      <c r="P39" s="370"/>
      <c r="Q39" s="370"/>
      <c r="R39" s="370"/>
      <c r="S39" s="370"/>
      <c r="T39" s="370"/>
      <c r="U39" s="370"/>
      <c r="V39" s="370"/>
      <c r="W39" s="370"/>
      <c r="X39" s="370"/>
      <c r="Y39" s="370"/>
      <c r="Z39" s="370"/>
      <c r="AA39" s="370"/>
      <c r="AB39" s="370"/>
      <c r="AC39" s="370"/>
      <c r="AD39" s="370"/>
      <c r="AE39" s="370"/>
      <c r="AF39" s="370"/>
      <c r="AG39" s="370"/>
      <c r="AH39" s="370"/>
      <c r="AI39" s="370"/>
      <c r="AJ39" s="370"/>
      <c r="AK39" s="370"/>
      <c r="AL39" s="370"/>
      <c r="AM39" s="370"/>
      <c r="AN39" s="370"/>
      <c r="AO39" s="370"/>
      <c r="AP39" s="370"/>
      <c r="AQ39" s="370"/>
      <c r="AR39" s="370"/>
      <c r="AS39" s="370"/>
      <c r="AT39" s="370"/>
      <c r="AU39" s="370"/>
      <c r="AV39" s="370"/>
      <c r="AW39" s="370"/>
      <c r="AX39" s="370"/>
      <c r="AY39" s="370"/>
      <c r="AZ39" s="370"/>
      <c r="BA39" s="370"/>
      <c r="BB39" s="370"/>
      <c r="BC39" s="370"/>
      <c r="BD39" s="370"/>
      <c r="BE39" s="370"/>
      <c r="BF39" s="370"/>
      <c r="BG39" s="370"/>
      <c r="BH39" s="370"/>
      <c r="BI39" s="370"/>
      <c r="BJ39" s="370"/>
      <c r="BK39" s="370"/>
      <c r="BL39" s="370"/>
      <c r="BM39" s="370"/>
      <c r="BN39" s="370"/>
      <c r="BO39" s="370"/>
      <c r="BP39" s="370"/>
      <c r="BQ39" s="370"/>
      <c r="BR39" s="370"/>
      <c r="BS39" s="370"/>
      <c r="BT39" s="370"/>
      <c r="BU39" s="370"/>
      <c r="BV39" s="370"/>
      <c r="BW39" s="370"/>
      <c r="BX39" s="370"/>
      <c r="BY39" s="370"/>
      <c r="BZ39" s="370"/>
      <c r="CA39" s="370"/>
      <c r="CB39" s="370"/>
      <c r="CC39" s="370"/>
      <c r="CD39" s="370"/>
      <c r="CE39" s="370"/>
      <c r="CF39" s="370"/>
      <c r="CG39" s="370"/>
      <c r="CH39" s="370"/>
      <c r="CI39" s="370"/>
      <c r="CJ39" s="370"/>
      <c r="CK39" s="370"/>
      <c r="CL39" s="370"/>
      <c r="CM39" s="370"/>
      <c r="CN39" s="370"/>
      <c r="CO39" s="370"/>
      <c r="CP39" s="370"/>
      <c r="CQ39" s="370"/>
      <c r="CR39" s="370"/>
      <c r="CS39" s="370"/>
      <c r="CT39" s="370"/>
      <c r="CU39" s="370"/>
      <c r="CV39" s="370"/>
      <c r="CW39" s="370"/>
      <c r="CX39" s="370"/>
      <c r="CY39" s="370"/>
      <c r="CZ39" s="370"/>
      <c r="DA39" s="370"/>
      <c r="DB39" s="370"/>
      <c r="DC39" s="370"/>
      <c r="DD39" s="369"/>
    </row>
    <row r="40" spans="2:109" ht="13.5">
      <c r="B40" s="386"/>
      <c r="DD40" s="386"/>
      <c r="DE40" s="365"/>
    </row>
    <row r="41" spans="2:109" ht="17.25">
      <c r="B41" s="396" t="s">
        <v>606</v>
      </c>
      <c r="C41" s="395"/>
      <c r="D41" s="395"/>
      <c r="E41" s="395"/>
      <c r="F41" s="395"/>
      <c r="G41" s="395"/>
      <c r="H41" s="395"/>
      <c r="I41" s="395"/>
      <c r="J41" s="395"/>
      <c r="K41" s="395"/>
      <c r="L41" s="395"/>
      <c r="M41" s="395"/>
      <c r="N41" s="395"/>
      <c r="O41" s="395"/>
      <c r="P41" s="395"/>
      <c r="Q41" s="395"/>
      <c r="R41" s="395"/>
      <c r="S41" s="395"/>
      <c r="T41" s="395"/>
      <c r="U41" s="395"/>
      <c r="V41" s="395"/>
      <c r="W41" s="395"/>
      <c r="X41" s="395"/>
      <c r="Y41" s="395"/>
      <c r="Z41" s="395"/>
      <c r="AA41" s="395"/>
      <c r="AB41" s="395"/>
      <c r="AC41" s="395"/>
      <c r="AD41" s="395"/>
      <c r="AE41" s="395"/>
      <c r="AF41" s="395"/>
      <c r="AG41" s="395"/>
      <c r="AH41" s="395"/>
      <c r="AI41" s="395"/>
      <c r="AJ41" s="395"/>
      <c r="AK41" s="395"/>
      <c r="AL41" s="395"/>
      <c r="AM41" s="395"/>
      <c r="AN41" s="395"/>
      <c r="AO41" s="395"/>
      <c r="AP41" s="395"/>
      <c r="AQ41" s="395"/>
      <c r="AR41" s="395"/>
      <c r="AS41" s="395"/>
      <c r="AT41" s="395"/>
      <c r="AU41" s="395"/>
      <c r="AV41" s="395"/>
      <c r="AW41" s="395"/>
      <c r="AX41" s="395"/>
      <c r="AY41" s="395"/>
      <c r="AZ41" s="395"/>
      <c r="BA41" s="395"/>
      <c r="BB41" s="395"/>
      <c r="BC41" s="395"/>
      <c r="BD41" s="395"/>
      <c r="BE41" s="395"/>
      <c r="BF41" s="395"/>
      <c r="BG41" s="395"/>
      <c r="BH41" s="395"/>
      <c r="BI41" s="395"/>
      <c r="BJ41" s="395"/>
      <c r="BK41" s="395"/>
      <c r="BL41" s="395"/>
      <c r="BM41" s="395"/>
      <c r="BN41" s="395"/>
      <c r="BO41" s="395"/>
      <c r="BP41" s="395"/>
      <c r="BQ41" s="395"/>
      <c r="BR41" s="395"/>
      <c r="BS41" s="395"/>
      <c r="BT41" s="395"/>
      <c r="BU41" s="395"/>
      <c r="BV41" s="395"/>
      <c r="BW41" s="395"/>
      <c r="BX41" s="395"/>
      <c r="BY41" s="395"/>
      <c r="BZ41" s="395"/>
      <c r="CA41" s="395"/>
      <c r="CB41" s="395"/>
      <c r="CC41" s="395"/>
      <c r="CD41" s="395"/>
      <c r="CE41" s="395"/>
      <c r="CF41" s="395"/>
      <c r="CG41" s="395"/>
      <c r="CH41" s="395"/>
      <c r="CI41" s="395"/>
      <c r="CJ41" s="395"/>
      <c r="CK41" s="395"/>
      <c r="CL41" s="395"/>
      <c r="CM41" s="395"/>
      <c r="CN41" s="395"/>
      <c r="CO41" s="395"/>
      <c r="CP41" s="395"/>
      <c r="CQ41" s="395"/>
      <c r="CR41" s="395"/>
      <c r="CS41" s="395"/>
      <c r="CT41" s="395"/>
      <c r="CU41" s="395"/>
      <c r="CV41" s="395"/>
      <c r="CW41" s="395"/>
      <c r="CX41" s="395"/>
      <c r="CY41" s="395"/>
      <c r="CZ41" s="395"/>
      <c r="DA41" s="395"/>
      <c r="DB41" s="395"/>
      <c r="DC41" s="395"/>
      <c r="DD41" s="394"/>
    </row>
    <row r="42" spans="2:109" ht="13.5">
      <c r="B42" s="366"/>
      <c r="G42" s="382"/>
      <c r="I42" s="381"/>
      <c r="J42" s="381"/>
      <c r="K42" s="381"/>
      <c r="AM42" s="382"/>
      <c r="AN42" s="382" t="s">
        <v>601</v>
      </c>
      <c r="AP42" s="381"/>
      <c r="AQ42" s="381"/>
      <c r="AR42" s="381"/>
      <c r="AY42" s="382"/>
      <c r="BA42" s="381"/>
      <c r="BB42" s="381"/>
      <c r="BC42" s="381"/>
      <c r="BK42" s="382"/>
      <c r="BM42" s="381"/>
      <c r="BN42" s="381"/>
      <c r="BO42" s="381"/>
      <c r="BW42" s="382"/>
      <c r="BY42" s="381"/>
      <c r="BZ42" s="381"/>
      <c r="CA42" s="381"/>
      <c r="CI42" s="382"/>
      <c r="CK42" s="381"/>
      <c r="CL42" s="381"/>
      <c r="CM42" s="381"/>
      <c r="CU42" s="382"/>
      <c r="CW42" s="381"/>
      <c r="CX42" s="381"/>
      <c r="CY42" s="381"/>
    </row>
    <row r="43" spans="2:109" ht="13.5" customHeight="1">
      <c r="B43" s="366"/>
      <c r="AN43" s="1279" t="s">
        <v>605</v>
      </c>
      <c r="AO43" s="1280"/>
      <c r="AP43" s="1280"/>
      <c r="AQ43" s="1280"/>
      <c r="AR43" s="1280"/>
      <c r="AS43" s="1280"/>
      <c r="AT43" s="1280"/>
      <c r="AU43" s="1280"/>
      <c r="AV43" s="1280"/>
      <c r="AW43" s="1280"/>
      <c r="AX43" s="1280"/>
      <c r="AY43" s="1280"/>
      <c r="AZ43" s="1280"/>
      <c r="BA43" s="1280"/>
      <c r="BB43" s="1280"/>
      <c r="BC43" s="1280"/>
      <c r="BD43" s="1280"/>
      <c r="BE43" s="1280"/>
      <c r="BF43" s="1280"/>
      <c r="BG43" s="1280"/>
      <c r="BH43" s="1280"/>
      <c r="BI43" s="1280"/>
      <c r="BJ43" s="1280"/>
      <c r="BK43" s="1280"/>
      <c r="BL43" s="1280"/>
      <c r="BM43" s="1280"/>
      <c r="BN43" s="1280"/>
      <c r="BO43" s="1280"/>
      <c r="BP43" s="1280"/>
      <c r="BQ43" s="1280"/>
      <c r="BR43" s="1280"/>
      <c r="BS43" s="1280"/>
      <c r="BT43" s="1280"/>
      <c r="BU43" s="1280"/>
      <c r="BV43" s="1280"/>
      <c r="BW43" s="1280"/>
      <c r="BX43" s="1280"/>
      <c r="BY43" s="1280"/>
      <c r="BZ43" s="1280"/>
      <c r="CA43" s="1280"/>
      <c r="CB43" s="1280"/>
      <c r="CC43" s="1280"/>
      <c r="CD43" s="1280"/>
      <c r="CE43" s="1280"/>
      <c r="CF43" s="1280"/>
      <c r="CG43" s="1280"/>
      <c r="CH43" s="1280"/>
      <c r="CI43" s="1280"/>
      <c r="CJ43" s="1280"/>
      <c r="CK43" s="1280"/>
      <c r="CL43" s="1280"/>
      <c r="CM43" s="1280"/>
      <c r="CN43" s="1280"/>
      <c r="CO43" s="1280"/>
      <c r="CP43" s="1280"/>
      <c r="CQ43" s="1280"/>
      <c r="CR43" s="1280"/>
      <c r="CS43" s="1280"/>
      <c r="CT43" s="1280"/>
      <c r="CU43" s="1280"/>
      <c r="CV43" s="1280"/>
      <c r="CW43" s="1280"/>
      <c r="CX43" s="1280"/>
      <c r="CY43" s="1280"/>
      <c r="CZ43" s="1280"/>
      <c r="DA43" s="1280"/>
      <c r="DB43" s="1280"/>
      <c r="DC43" s="1281"/>
    </row>
    <row r="44" spans="2:109" ht="13.5">
      <c r="B44" s="366"/>
      <c r="AN44" s="1282"/>
      <c r="AO44" s="1283"/>
      <c r="AP44" s="1283"/>
      <c r="AQ44" s="1283"/>
      <c r="AR44" s="1283"/>
      <c r="AS44" s="1283"/>
      <c r="AT44" s="1283"/>
      <c r="AU44" s="1283"/>
      <c r="AV44" s="1283"/>
      <c r="AW44" s="1283"/>
      <c r="AX44" s="1283"/>
      <c r="AY44" s="1283"/>
      <c r="AZ44" s="1283"/>
      <c r="BA44" s="1283"/>
      <c r="BB44" s="1283"/>
      <c r="BC44" s="1283"/>
      <c r="BD44" s="1283"/>
      <c r="BE44" s="1283"/>
      <c r="BF44" s="1283"/>
      <c r="BG44" s="1283"/>
      <c r="BH44" s="1283"/>
      <c r="BI44" s="1283"/>
      <c r="BJ44" s="1283"/>
      <c r="BK44" s="1283"/>
      <c r="BL44" s="1283"/>
      <c r="BM44" s="1283"/>
      <c r="BN44" s="1283"/>
      <c r="BO44" s="1283"/>
      <c r="BP44" s="1283"/>
      <c r="BQ44" s="1283"/>
      <c r="BR44" s="1283"/>
      <c r="BS44" s="1283"/>
      <c r="BT44" s="1283"/>
      <c r="BU44" s="1283"/>
      <c r="BV44" s="1283"/>
      <c r="BW44" s="1283"/>
      <c r="BX44" s="1283"/>
      <c r="BY44" s="1283"/>
      <c r="BZ44" s="1283"/>
      <c r="CA44" s="1283"/>
      <c r="CB44" s="1283"/>
      <c r="CC44" s="1283"/>
      <c r="CD44" s="1283"/>
      <c r="CE44" s="1283"/>
      <c r="CF44" s="1283"/>
      <c r="CG44" s="1283"/>
      <c r="CH44" s="1283"/>
      <c r="CI44" s="1283"/>
      <c r="CJ44" s="1283"/>
      <c r="CK44" s="1283"/>
      <c r="CL44" s="1283"/>
      <c r="CM44" s="1283"/>
      <c r="CN44" s="1283"/>
      <c r="CO44" s="1283"/>
      <c r="CP44" s="1283"/>
      <c r="CQ44" s="1283"/>
      <c r="CR44" s="1283"/>
      <c r="CS44" s="1283"/>
      <c r="CT44" s="1283"/>
      <c r="CU44" s="1283"/>
      <c r="CV44" s="1283"/>
      <c r="CW44" s="1283"/>
      <c r="CX44" s="1283"/>
      <c r="CY44" s="1283"/>
      <c r="CZ44" s="1283"/>
      <c r="DA44" s="1283"/>
      <c r="DB44" s="1283"/>
      <c r="DC44" s="1284"/>
    </row>
    <row r="45" spans="2:109" ht="13.5">
      <c r="B45" s="366"/>
      <c r="AN45" s="1282"/>
      <c r="AO45" s="1283"/>
      <c r="AP45" s="1283"/>
      <c r="AQ45" s="1283"/>
      <c r="AR45" s="1283"/>
      <c r="AS45" s="1283"/>
      <c r="AT45" s="1283"/>
      <c r="AU45" s="1283"/>
      <c r="AV45" s="1283"/>
      <c r="AW45" s="1283"/>
      <c r="AX45" s="1283"/>
      <c r="AY45" s="1283"/>
      <c r="AZ45" s="1283"/>
      <c r="BA45" s="1283"/>
      <c r="BB45" s="1283"/>
      <c r="BC45" s="1283"/>
      <c r="BD45" s="1283"/>
      <c r="BE45" s="1283"/>
      <c r="BF45" s="1283"/>
      <c r="BG45" s="1283"/>
      <c r="BH45" s="1283"/>
      <c r="BI45" s="1283"/>
      <c r="BJ45" s="1283"/>
      <c r="BK45" s="1283"/>
      <c r="BL45" s="1283"/>
      <c r="BM45" s="1283"/>
      <c r="BN45" s="1283"/>
      <c r="BO45" s="1283"/>
      <c r="BP45" s="1283"/>
      <c r="BQ45" s="1283"/>
      <c r="BR45" s="1283"/>
      <c r="BS45" s="1283"/>
      <c r="BT45" s="1283"/>
      <c r="BU45" s="1283"/>
      <c r="BV45" s="1283"/>
      <c r="BW45" s="1283"/>
      <c r="BX45" s="1283"/>
      <c r="BY45" s="1283"/>
      <c r="BZ45" s="1283"/>
      <c r="CA45" s="1283"/>
      <c r="CB45" s="1283"/>
      <c r="CC45" s="1283"/>
      <c r="CD45" s="1283"/>
      <c r="CE45" s="1283"/>
      <c r="CF45" s="1283"/>
      <c r="CG45" s="1283"/>
      <c r="CH45" s="1283"/>
      <c r="CI45" s="1283"/>
      <c r="CJ45" s="1283"/>
      <c r="CK45" s="1283"/>
      <c r="CL45" s="1283"/>
      <c r="CM45" s="1283"/>
      <c r="CN45" s="1283"/>
      <c r="CO45" s="1283"/>
      <c r="CP45" s="1283"/>
      <c r="CQ45" s="1283"/>
      <c r="CR45" s="1283"/>
      <c r="CS45" s="1283"/>
      <c r="CT45" s="1283"/>
      <c r="CU45" s="1283"/>
      <c r="CV45" s="1283"/>
      <c r="CW45" s="1283"/>
      <c r="CX45" s="1283"/>
      <c r="CY45" s="1283"/>
      <c r="CZ45" s="1283"/>
      <c r="DA45" s="1283"/>
      <c r="DB45" s="1283"/>
      <c r="DC45" s="1284"/>
    </row>
    <row r="46" spans="2:109" ht="13.5">
      <c r="B46" s="366"/>
      <c r="AN46" s="1282"/>
      <c r="AO46" s="1283"/>
      <c r="AP46" s="1283"/>
      <c r="AQ46" s="1283"/>
      <c r="AR46" s="1283"/>
      <c r="AS46" s="1283"/>
      <c r="AT46" s="1283"/>
      <c r="AU46" s="1283"/>
      <c r="AV46" s="1283"/>
      <c r="AW46" s="1283"/>
      <c r="AX46" s="1283"/>
      <c r="AY46" s="1283"/>
      <c r="AZ46" s="1283"/>
      <c r="BA46" s="1283"/>
      <c r="BB46" s="1283"/>
      <c r="BC46" s="1283"/>
      <c r="BD46" s="1283"/>
      <c r="BE46" s="1283"/>
      <c r="BF46" s="1283"/>
      <c r="BG46" s="1283"/>
      <c r="BH46" s="1283"/>
      <c r="BI46" s="1283"/>
      <c r="BJ46" s="1283"/>
      <c r="BK46" s="1283"/>
      <c r="BL46" s="1283"/>
      <c r="BM46" s="1283"/>
      <c r="BN46" s="1283"/>
      <c r="BO46" s="1283"/>
      <c r="BP46" s="1283"/>
      <c r="BQ46" s="1283"/>
      <c r="BR46" s="1283"/>
      <c r="BS46" s="1283"/>
      <c r="BT46" s="1283"/>
      <c r="BU46" s="1283"/>
      <c r="BV46" s="1283"/>
      <c r="BW46" s="1283"/>
      <c r="BX46" s="1283"/>
      <c r="BY46" s="1283"/>
      <c r="BZ46" s="1283"/>
      <c r="CA46" s="1283"/>
      <c r="CB46" s="1283"/>
      <c r="CC46" s="1283"/>
      <c r="CD46" s="1283"/>
      <c r="CE46" s="1283"/>
      <c r="CF46" s="1283"/>
      <c r="CG46" s="1283"/>
      <c r="CH46" s="1283"/>
      <c r="CI46" s="1283"/>
      <c r="CJ46" s="1283"/>
      <c r="CK46" s="1283"/>
      <c r="CL46" s="1283"/>
      <c r="CM46" s="1283"/>
      <c r="CN46" s="1283"/>
      <c r="CO46" s="1283"/>
      <c r="CP46" s="1283"/>
      <c r="CQ46" s="1283"/>
      <c r="CR46" s="1283"/>
      <c r="CS46" s="1283"/>
      <c r="CT46" s="1283"/>
      <c r="CU46" s="1283"/>
      <c r="CV46" s="1283"/>
      <c r="CW46" s="1283"/>
      <c r="CX46" s="1283"/>
      <c r="CY46" s="1283"/>
      <c r="CZ46" s="1283"/>
      <c r="DA46" s="1283"/>
      <c r="DB46" s="1283"/>
      <c r="DC46" s="1284"/>
    </row>
    <row r="47" spans="2:109" ht="13.5">
      <c r="B47" s="366"/>
      <c r="AN47" s="1285"/>
      <c r="AO47" s="1286"/>
      <c r="AP47" s="1286"/>
      <c r="AQ47" s="1286"/>
      <c r="AR47" s="1286"/>
      <c r="AS47" s="1286"/>
      <c r="AT47" s="1286"/>
      <c r="AU47" s="1286"/>
      <c r="AV47" s="1286"/>
      <c r="AW47" s="1286"/>
      <c r="AX47" s="1286"/>
      <c r="AY47" s="1286"/>
      <c r="AZ47" s="1286"/>
      <c r="BA47" s="1286"/>
      <c r="BB47" s="1286"/>
      <c r="BC47" s="1286"/>
      <c r="BD47" s="1286"/>
      <c r="BE47" s="1286"/>
      <c r="BF47" s="1286"/>
      <c r="BG47" s="1286"/>
      <c r="BH47" s="1286"/>
      <c r="BI47" s="1286"/>
      <c r="BJ47" s="1286"/>
      <c r="BK47" s="1286"/>
      <c r="BL47" s="1286"/>
      <c r="BM47" s="1286"/>
      <c r="BN47" s="1286"/>
      <c r="BO47" s="1286"/>
      <c r="BP47" s="1286"/>
      <c r="BQ47" s="1286"/>
      <c r="BR47" s="1286"/>
      <c r="BS47" s="1286"/>
      <c r="BT47" s="1286"/>
      <c r="BU47" s="1286"/>
      <c r="BV47" s="1286"/>
      <c r="BW47" s="1286"/>
      <c r="BX47" s="1286"/>
      <c r="BY47" s="1286"/>
      <c r="BZ47" s="1286"/>
      <c r="CA47" s="1286"/>
      <c r="CB47" s="1286"/>
      <c r="CC47" s="1286"/>
      <c r="CD47" s="1286"/>
      <c r="CE47" s="1286"/>
      <c r="CF47" s="1286"/>
      <c r="CG47" s="1286"/>
      <c r="CH47" s="1286"/>
      <c r="CI47" s="1286"/>
      <c r="CJ47" s="1286"/>
      <c r="CK47" s="1286"/>
      <c r="CL47" s="1286"/>
      <c r="CM47" s="1286"/>
      <c r="CN47" s="1286"/>
      <c r="CO47" s="1286"/>
      <c r="CP47" s="1286"/>
      <c r="CQ47" s="1286"/>
      <c r="CR47" s="1286"/>
      <c r="CS47" s="1286"/>
      <c r="CT47" s="1286"/>
      <c r="CU47" s="1286"/>
      <c r="CV47" s="1286"/>
      <c r="CW47" s="1286"/>
      <c r="CX47" s="1286"/>
      <c r="CY47" s="1286"/>
      <c r="CZ47" s="1286"/>
      <c r="DA47" s="1286"/>
      <c r="DB47" s="1286"/>
      <c r="DC47" s="1287"/>
    </row>
    <row r="48" spans="2:109" ht="13.5">
      <c r="B48" s="366"/>
      <c r="H48" s="373"/>
      <c r="I48" s="373"/>
      <c r="J48" s="373"/>
      <c r="AN48" s="373"/>
      <c r="AO48" s="373"/>
      <c r="AP48" s="373"/>
      <c r="AZ48" s="373"/>
      <c r="BA48" s="373"/>
      <c r="BB48" s="373"/>
      <c r="BL48" s="373"/>
      <c r="BM48" s="373"/>
      <c r="BN48" s="373"/>
      <c r="BX48" s="373"/>
      <c r="BY48" s="373"/>
      <c r="BZ48" s="373"/>
      <c r="CJ48" s="373"/>
      <c r="CK48" s="373"/>
      <c r="CL48" s="373"/>
      <c r="CV48" s="373"/>
      <c r="CW48" s="373"/>
      <c r="CX48" s="373"/>
    </row>
    <row r="49" spans="1:109" ht="13.5">
      <c r="B49" s="366"/>
      <c r="AN49" s="365" t="s">
        <v>599</v>
      </c>
    </row>
    <row r="50" spans="1:109" ht="13.5">
      <c r="B50" s="366"/>
      <c r="G50" s="1288"/>
      <c r="H50" s="1288"/>
      <c r="I50" s="1288"/>
      <c r="J50" s="1288"/>
      <c r="K50" s="375"/>
      <c r="L50" s="375"/>
      <c r="M50" s="374"/>
      <c r="N50" s="374"/>
      <c r="AN50" s="1289"/>
      <c r="AO50" s="1290"/>
      <c r="AP50" s="1290"/>
      <c r="AQ50" s="1290"/>
      <c r="AR50" s="1290"/>
      <c r="AS50" s="1290"/>
      <c r="AT50" s="1290"/>
      <c r="AU50" s="1290"/>
      <c r="AV50" s="1290"/>
      <c r="AW50" s="1290"/>
      <c r="AX50" s="1290"/>
      <c r="AY50" s="1290"/>
      <c r="AZ50" s="1290"/>
      <c r="BA50" s="1290"/>
      <c r="BB50" s="1290"/>
      <c r="BC50" s="1290"/>
      <c r="BD50" s="1290"/>
      <c r="BE50" s="1290"/>
      <c r="BF50" s="1290"/>
      <c r="BG50" s="1290"/>
      <c r="BH50" s="1290"/>
      <c r="BI50" s="1290"/>
      <c r="BJ50" s="1290"/>
      <c r="BK50" s="1290"/>
      <c r="BL50" s="1290"/>
      <c r="BM50" s="1290"/>
      <c r="BN50" s="1290"/>
      <c r="BO50" s="1291"/>
      <c r="BP50" s="1292" t="s">
        <v>550</v>
      </c>
      <c r="BQ50" s="1292"/>
      <c r="BR50" s="1292"/>
      <c r="BS50" s="1292"/>
      <c r="BT50" s="1292"/>
      <c r="BU50" s="1292"/>
      <c r="BV50" s="1292"/>
      <c r="BW50" s="1292"/>
      <c r="BX50" s="1292" t="s">
        <v>551</v>
      </c>
      <c r="BY50" s="1292"/>
      <c r="BZ50" s="1292"/>
      <c r="CA50" s="1292"/>
      <c r="CB50" s="1292"/>
      <c r="CC50" s="1292"/>
      <c r="CD50" s="1292"/>
      <c r="CE50" s="1292"/>
      <c r="CF50" s="1292" t="s">
        <v>552</v>
      </c>
      <c r="CG50" s="1292"/>
      <c r="CH50" s="1292"/>
      <c r="CI50" s="1292"/>
      <c r="CJ50" s="1292"/>
      <c r="CK50" s="1292"/>
      <c r="CL50" s="1292"/>
      <c r="CM50" s="1292"/>
      <c r="CN50" s="1292" t="s">
        <v>553</v>
      </c>
      <c r="CO50" s="1292"/>
      <c r="CP50" s="1292"/>
      <c r="CQ50" s="1292"/>
      <c r="CR50" s="1292"/>
      <c r="CS50" s="1292"/>
      <c r="CT50" s="1292"/>
      <c r="CU50" s="1292"/>
      <c r="CV50" s="1292" t="s">
        <v>554</v>
      </c>
      <c r="CW50" s="1292"/>
      <c r="CX50" s="1292"/>
      <c r="CY50" s="1292"/>
      <c r="CZ50" s="1292"/>
      <c r="DA50" s="1292"/>
      <c r="DB50" s="1292"/>
      <c r="DC50" s="1292"/>
    </row>
    <row r="51" spans="1:109" ht="13.5" customHeight="1">
      <c r="B51" s="366"/>
      <c r="G51" s="1278"/>
      <c r="H51" s="1278"/>
      <c r="I51" s="1297"/>
      <c r="J51" s="1297"/>
      <c r="K51" s="1293"/>
      <c r="L51" s="1293"/>
      <c r="M51" s="1293"/>
      <c r="N51" s="1293"/>
      <c r="AM51" s="373"/>
      <c r="AN51" s="1294" t="s">
        <v>598</v>
      </c>
      <c r="AO51" s="1294"/>
      <c r="AP51" s="1294"/>
      <c r="AQ51" s="1294"/>
      <c r="AR51" s="1294"/>
      <c r="AS51" s="1294"/>
      <c r="AT51" s="1294"/>
      <c r="AU51" s="1294"/>
      <c r="AV51" s="1294"/>
      <c r="AW51" s="1294"/>
      <c r="AX51" s="1294"/>
      <c r="AY51" s="1294"/>
      <c r="AZ51" s="1294"/>
      <c r="BA51" s="1294"/>
      <c r="BB51" s="1294" t="s">
        <v>596</v>
      </c>
      <c r="BC51" s="1294"/>
      <c r="BD51" s="1294"/>
      <c r="BE51" s="1294"/>
      <c r="BF51" s="1294"/>
      <c r="BG51" s="1294"/>
      <c r="BH51" s="1294"/>
      <c r="BI51" s="1294"/>
      <c r="BJ51" s="1294"/>
      <c r="BK51" s="1294"/>
      <c r="BL51" s="1294"/>
      <c r="BM51" s="1294"/>
      <c r="BN51" s="1294"/>
      <c r="BO51" s="1294"/>
      <c r="BP51" s="1295"/>
      <c r="BQ51" s="1277"/>
      <c r="BR51" s="1277"/>
      <c r="BS51" s="1277"/>
      <c r="BT51" s="1277"/>
      <c r="BU51" s="1277"/>
      <c r="BV51" s="1277"/>
      <c r="BW51" s="1277"/>
      <c r="BX51" s="1295"/>
      <c r="BY51" s="1277"/>
      <c r="BZ51" s="1277"/>
      <c r="CA51" s="1277"/>
      <c r="CB51" s="1277"/>
      <c r="CC51" s="1277"/>
      <c r="CD51" s="1277"/>
      <c r="CE51" s="1277"/>
      <c r="CF51" s="1277">
        <v>15.6</v>
      </c>
      <c r="CG51" s="1277"/>
      <c r="CH51" s="1277"/>
      <c r="CI51" s="1277"/>
      <c r="CJ51" s="1277"/>
      <c r="CK51" s="1277"/>
      <c r="CL51" s="1277"/>
      <c r="CM51" s="1277"/>
      <c r="CN51" s="1277">
        <v>17.5</v>
      </c>
      <c r="CO51" s="1277"/>
      <c r="CP51" s="1277"/>
      <c r="CQ51" s="1277"/>
      <c r="CR51" s="1277"/>
      <c r="CS51" s="1277"/>
      <c r="CT51" s="1277"/>
      <c r="CU51" s="1277"/>
      <c r="CV51" s="1277">
        <v>22.9</v>
      </c>
      <c r="CW51" s="1277"/>
      <c r="CX51" s="1277"/>
      <c r="CY51" s="1277"/>
      <c r="CZ51" s="1277"/>
      <c r="DA51" s="1277"/>
      <c r="DB51" s="1277"/>
      <c r="DC51" s="1277"/>
    </row>
    <row r="52" spans="1:109" ht="13.5">
      <c r="B52" s="366"/>
      <c r="G52" s="1278"/>
      <c r="H52" s="1278"/>
      <c r="I52" s="1297"/>
      <c r="J52" s="1297"/>
      <c r="K52" s="1293"/>
      <c r="L52" s="1293"/>
      <c r="M52" s="1293"/>
      <c r="N52" s="1293"/>
      <c r="AM52" s="373"/>
      <c r="AN52" s="1294"/>
      <c r="AO52" s="1294"/>
      <c r="AP52" s="1294"/>
      <c r="AQ52" s="1294"/>
      <c r="AR52" s="1294"/>
      <c r="AS52" s="1294"/>
      <c r="AT52" s="1294"/>
      <c r="AU52" s="1294"/>
      <c r="AV52" s="1294"/>
      <c r="AW52" s="1294"/>
      <c r="AX52" s="1294"/>
      <c r="AY52" s="1294"/>
      <c r="AZ52" s="1294"/>
      <c r="BA52" s="1294"/>
      <c r="BB52" s="1294"/>
      <c r="BC52" s="1294"/>
      <c r="BD52" s="1294"/>
      <c r="BE52" s="1294"/>
      <c r="BF52" s="1294"/>
      <c r="BG52" s="1294"/>
      <c r="BH52" s="1294"/>
      <c r="BI52" s="1294"/>
      <c r="BJ52" s="1294"/>
      <c r="BK52" s="1294"/>
      <c r="BL52" s="1294"/>
      <c r="BM52" s="1294"/>
      <c r="BN52" s="1294"/>
      <c r="BO52" s="1294"/>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ht="13.5">
      <c r="A53" s="381"/>
      <c r="B53" s="366"/>
      <c r="G53" s="1278"/>
      <c r="H53" s="1278"/>
      <c r="I53" s="1288"/>
      <c r="J53" s="1288"/>
      <c r="K53" s="1293"/>
      <c r="L53" s="1293"/>
      <c r="M53" s="1293"/>
      <c r="N53" s="1293"/>
      <c r="AM53" s="373"/>
      <c r="AN53" s="1294"/>
      <c r="AO53" s="1294"/>
      <c r="AP53" s="1294"/>
      <c r="AQ53" s="1294"/>
      <c r="AR53" s="1294"/>
      <c r="AS53" s="1294"/>
      <c r="AT53" s="1294"/>
      <c r="AU53" s="1294"/>
      <c r="AV53" s="1294"/>
      <c r="AW53" s="1294"/>
      <c r="AX53" s="1294"/>
      <c r="AY53" s="1294"/>
      <c r="AZ53" s="1294"/>
      <c r="BA53" s="1294"/>
      <c r="BB53" s="1294" t="s">
        <v>604</v>
      </c>
      <c r="BC53" s="1294"/>
      <c r="BD53" s="1294"/>
      <c r="BE53" s="1294"/>
      <c r="BF53" s="1294"/>
      <c r="BG53" s="1294"/>
      <c r="BH53" s="1294"/>
      <c r="BI53" s="1294"/>
      <c r="BJ53" s="1294"/>
      <c r="BK53" s="1294"/>
      <c r="BL53" s="1294"/>
      <c r="BM53" s="1294"/>
      <c r="BN53" s="1294"/>
      <c r="BO53" s="1294"/>
      <c r="BP53" s="1295"/>
      <c r="BQ53" s="1277"/>
      <c r="BR53" s="1277"/>
      <c r="BS53" s="1277"/>
      <c r="BT53" s="1277"/>
      <c r="BU53" s="1277"/>
      <c r="BV53" s="1277"/>
      <c r="BW53" s="1277"/>
      <c r="BX53" s="1295"/>
      <c r="BY53" s="1277"/>
      <c r="BZ53" s="1277"/>
      <c r="CA53" s="1277"/>
      <c r="CB53" s="1277"/>
      <c r="CC53" s="1277"/>
      <c r="CD53" s="1277"/>
      <c r="CE53" s="1277"/>
      <c r="CF53" s="1277">
        <v>67</v>
      </c>
      <c r="CG53" s="1277"/>
      <c r="CH53" s="1277"/>
      <c r="CI53" s="1277"/>
      <c r="CJ53" s="1277"/>
      <c r="CK53" s="1277"/>
      <c r="CL53" s="1277"/>
      <c r="CM53" s="1277"/>
      <c r="CN53" s="1277">
        <v>67.900000000000006</v>
      </c>
      <c r="CO53" s="1277"/>
      <c r="CP53" s="1277"/>
      <c r="CQ53" s="1277"/>
      <c r="CR53" s="1277"/>
      <c r="CS53" s="1277"/>
      <c r="CT53" s="1277"/>
      <c r="CU53" s="1277"/>
      <c r="CV53" s="1277">
        <v>67.8</v>
      </c>
      <c r="CW53" s="1277"/>
      <c r="CX53" s="1277"/>
      <c r="CY53" s="1277"/>
      <c r="CZ53" s="1277"/>
      <c r="DA53" s="1277"/>
      <c r="DB53" s="1277"/>
      <c r="DC53" s="1277"/>
    </row>
    <row r="54" spans="1:109" ht="13.5">
      <c r="A54" s="381"/>
      <c r="B54" s="366"/>
      <c r="G54" s="1278"/>
      <c r="H54" s="1278"/>
      <c r="I54" s="1288"/>
      <c r="J54" s="1288"/>
      <c r="K54" s="1293"/>
      <c r="L54" s="1293"/>
      <c r="M54" s="1293"/>
      <c r="N54" s="1293"/>
      <c r="AM54" s="373"/>
      <c r="AN54" s="1294"/>
      <c r="AO54" s="1294"/>
      <c r="AP54" s="1294"/>
      <c r="AQ54" s="1294"/>
      <c r="AR54" s="1294"/>
      <c r="AS54" s="1294"/>
      <c r="AT54" s="1294"/>
      <c r="AU54" s="1294"/>
      <c r="AV54" s="1294"/>
      <c r="AW54" s="1294"/>
      <c r="AX54" s="1294"/>
      <c r="AY54" s="1294"/>
      <c r="AZ54" s="1294"/>
      <c r="BA54" s="1294"/>
      <c r="BB54" s="1294"/>
      <c r="BC54" s="1294"/>
      <c r="BD54" s="1294"/>
      <c r="BE54" s="1294"/>
      <c r="BF54" s="1294"/>
      <c r="BG54" s="1294"/>
      <c r="BH54" s="1294"/>
      <c r="BI54" s="1294"/>
      <c r="BJ54" s="1294"/>
      <c r="BK54" s="1294"/>
      <c r="BL54" s="1294"/>
      <c r="BM54" s="1294"/>
      <c r="BN54" s="1294"/>
      <c r="BO54" s="1294"/>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ht="13.5">
      <c r="A55" s="381"/>
      <c r="B55" s="366"/>
      <c r="G55" s="1288"/>
      <c r="H55" s="1288"/>
      <c r="I55" s="1288"/>
      <c r="J55" s="1288"/>
      <c r="K55" s="1293"/>
      <c r="L55" s="1293"/>
      <c r="M55" s="1293"/>
      <c r="N55" s="1293"/>
      <c r="AN55" s="1292" t="s">
        <v>597</v>
      </c>
      <c r="AO55" s="1292"/>
      <c r="AP55" s="1292"/>
      <c r="AQ55" s="1292"/>
      <c r="AR55" s="1292"/>
      <c r="AS55" s="1292"/>
      <c r="AT55" s="1292"/>
      <c r="AU55" s="1292"/>
      <c r="AV55" s="1292"/>
      <c r="AW55" s="1292"/>
      <c r="AX55" s="1292"/>
      <c r="AY55" s="1292"/>
      <c r="AZ55" s="1292"/>
      <c r="BA55" s="1292"/>
      <c r="BB55" s="1294" t="s">
        <v>596</v>
      </c>
      <c r="BC55" s="1294"/>
      <c r="BD55" s="1294"/>
      <c r="BE55" s="1294"/>
      <c r="BF55" s="1294"/>
      <c r="BG55" s="1294"/>
      <c r="BH55" s="1294"/>
      <c r="BI55" s="1294"/>
      <c r="BJ55" s="1294"/>
      <c r="BK55" s="1294"/>
      <c r="BL55" s="1294"/>
      <c r="BM55" s="1294"/>
      <c r="BN55" s="1294"/>
      <c r="BO55" s="1294"/>
      <c r="BP55" s="1295"/>
      <c r="BQ55" s="1277"/>
      <c r="BR55" s="1277"/>
      <c r="BS55" s="1277"/>
      <c r="BT55" s="1277"/>
      <c r="BU55" s="1277"/>
      <c r="BV55" s="1277"/>
      <c r="BW55" s="1277"/>
      <c r="BX55" s="1295"/>
      <c r="BY55" s="1277"/>
      <c r="BZ55" s="1277"/>
      <c r="CA55" s="1277"/>
      <c r="CB55" s="1277"/>
      <c r="CC55" s="1277"/>
      <c r="CD55" s="1277"/>
      <c r="CE55" s="1277"/>
      <c r="CF55" s="1277">
        <v>124.2</v>
      </c>
      <c r="CG55" s="1277"/>
      <c r="CH55" s="1277"/>
      <c r="CI55" s="1277"/>
      <c r="CJ55" s="1277"/>
      <c r="CK55" s="1277"/>
      <c r="CL55" s="1277"/>
      <c r="CM55" s="1277"/>
      <c r="CN55" s="1277">
        <v>115.7</v>
      </c>
      <c r="CO55" s="1277"/>
      <c r="CP55" s="1277"/>
      <c r="CQ55" s="1277"/>
      <c r="CR55" s="1277"/>
      <c r="CS55" s="1277"/>
      <c r="CT55" s="1277"/>
      <c r="CU55" s="1277"/>
      <c r="CV55" s="1277">
        <v>106</v>
      </c>
      <c r="CW55" s="1277"/>
      <c r="CX55" s="1277"/>
      <c r="CY55" s="1277"/>
      <c r="CZ55" s="1277"/>
      <c r="DA55" s="1277"/>
      <c r="DB55" s="1277"/>
      <c r="DC55" s="1277"/>
    </row>
    <row r="56" spans="1:109" ht="13.5">
      <c r="A56" s="381"/>
      <c r="B56" s="366"/>
      <c r="G56" s="1288"/>
      <c r="H56" s="1288"/>
      <c r="I56" s="1288"/>
      <c r="J56" s="1288"/>
      <c r="K56" s="1293"/>
      <c r="L56" s="1293"/>
      <c r="M56" s="1293"/>
      <c r="N56" s="1293"/>
      <c r="AN56" s="1292"/>
      <c r="AO56" s="1292"/>
      <c r="AP56" s="1292"/>
      <c r="AQ56" s="1292"/>
      <c r="AR56" s="1292"/>
      <c r="AS56" s="1292"/>
      <c r="AT56" s="1292"/>
      <c r="AU56" s="1292"/>
      <c r="AV56" s="1292"/>
      <c r="AW56" s="1292"/>
      <c r="AX56" s="1292"/>
      <c r="AY56" s="1292"/>
      <c r="AZ56" s="1292"/>
      <c r="BA56" s="1292"/>
      <c r="BB56" s="1294"/>
      <c r="BC56" s="1294"/>
      <c r="BD56" s="1294"/>
      <c r="BE56" s="1294"/>
      <c r="BF56" s="1294"/>
      <c r="BG56" s="1294"/>
      <c r="BH56" s="1294"/>
      <c r="BI56" s="1294"/>
      <c r="BJ56" s="1294"/>
      <c r="BK56" s="1294"/>
      <c r="BL56" s="1294"/>
      <c r="BM56" s="1294"/>
      <c r="BN56" s="1294"/>
      <c r="BO56" s="1294"/>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381" customFormat="1" ht="13.5">
      <c r="B57" s="387"/>
      <c r="G57" s="1288"/>
      <c r="H57" s="1288"/>
      <c r="I57" s="1296"/>
      <c r="J57" s="1296"/>
      <c r="K57" s="1293"/>
      <c r="L57" s="1293"/>
      <c r="M57" s="1293"/>
      <c r="N57" s="1293"/>
      <c r="AM57" s="365"/>
      <c r="AN57" s="1292"/>
      <c r="AO57" s="1292"/>
      <c r="AP57" s="1292"/>
      <c r="AQ57" s="1292"/>
      <c r="AR57" s="1292"/>
      <c r="AS57" s="1292"/>
      <c r="AT57" s="1292"/>
      <c r="AU57" s="1292"/>
      <c r="AV57" s="1292"/>
      <c r="AW57" s="1292"/>
      <c r="AX57" s="1292"/>
      <c r="AY57" s="1292"/>
      <c r="AZ57" s="1292"/>
      <c r="BA57" s="1292"/>
      <c r="BB57" s="1294" t="s">
        <v>603</v>
      </c>
      <c r="BC57" s="1294"/>
      <c r="BD57" s="1294"/>
      <c r="BE57" s="1294"/>
      <c r="BF57" s="1294"/>
      <c r="BG57" s="1294"/>
      <c r="BH57" s="1294"/>
      <c r="BI57" s="1294"/>
      <c r="BJ57" s="1294"/>
      <c r="BK57" s="1294"/>
      <c r="BL57" s="1294"/>
      <c r="BM57" s="1294"/>
      <c r="BN57" s="1294"/>
      <c r="BO57" s="1294"/>
      <c r="BP57" s="1295"/>
      <c r="BQ57" s="1277"/>
      <c r="BR57" s="1277"/>
      <c r="BS57" s="1277"/>
      <c r="BT57" s="1277"/>
      <c r="BU57" s="1277"/>
      <c r="BV57" s="1277"/>
      <c r="BW57" s="1277"/>
      <c r="BX57" s="1295"/>
      <c r="BY57" s="1277"/>
      <c r="BZ57" s="1277"/>
      <c r="CA57" s="1277"/>
      <c r="CB57" s="1277"/>
      <c r="CC57" s="1277"/>
      <c r="CD57" s="1277"/>
      <c r="CE57" s="1277"/>
      <c r="CF57" s="1277">
        <v>59.4</v>
      </c>
      <c r="CG57" s="1277"/>
      <c r="CH57" s="1277"/>
      <c r="CI57" s="1277"/>
      <c r="CJ57" s="1277"/>
      <c r="CK57" s="1277"/>
      <c r="CL57" s="1277"/>
      <c r="CM57" s="1277"/>
      <c r="CN57" s="1277">
        <v>61</v>
      </c>
      <c r="CO57" s="1277"/>
      <c r="CP57" s="1277"/>
      <c r="CQ57" s="1277"/>
      <c r="CR57" s="1277"/>
      <c r="CS57" s="1277"/>
      <c r="CT57" s="1277"/>
      <c r="CU57" s="1277"/>
      <c r="CV57" s="1277">
        <v>62</v>
      </c>
      <c r="CW57" s="1277"/>
      <c r="CX57" s="1277"/>
      <c r="CY57" s="1277"/>
      <c r="CZ57" s="1277"/>
      <c r="DA57" s="1277"/>
      <c r="DB57" s="1277"/>
      <c r="DC57" s="1277"/>
      <c r="DD57" s="392"/>
      <c r="DE57" s="387"/>
    </row>
    <row r="58" spans="1:109" s="381" customFormat="1" ht="13.5">
      <c r="A58" s="365"/>
      <c r="B58" s="387"/>
      <c r="G58" s="1288"/>
      <c r="H58" s="1288"/>
      <c r="I58" s="1296"/>
      <c r="J58" s="1296"/>
      <c r="K58" s="1293"/>
      <c r="L58" s="1293"/>
      <c r="M58" s="1293"/>
      <c r="N58" s="1293"/>
      <c r="AM58" s="365"/>
      <c r="AN58" s="1292"/>
      <c r="AO58" s="1292"/>
      <c r="AP58" s="1292"/>
      <c r="AQ58" s="1292"/>
      <c r="AR58" s="1292"/>
      <c r="AS58" s="1292"/>
      <c r="AT58" s="1292"/>
      <c r="AU58" s="1292"/>
      <c r="AV58" s="1292"/>
      <c r="AW58" s="1292"/>
      <c r="AX58" s="1292"/>
      <c r="AY58" s="1292"/>
      <c r="AZ58" s="1292"/>
      <c r="BA58" s="1292"/>
      <c r="BB58" s="1294"/>
      <c r="BC58" s="1294"/>
      <c r="BD58" s="1294"/>
      <c r="BE58" s="1294"/>
      <c r="BF58" s="1294"/>
      <c r="BG58" s="1294"/>
      <c r="BH58" s="1294"/>
      <c r="BI58" s="1294"/>
      <c r="BJ58" s="1294"/>
      <c r="BK58" s="1294"/>
      <c r="BL58" s="1294"/>
      <c r="BM58" s="1294"/>
      <c r="BN58" s="1294"/>
      <c r="BO58" s="1294"/>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392"/>
      <c r="DE58" s="387"/>
    </row>
    <row r="59" spans="1:109" s="381" customFormat="1" ht="13.5">
      <c r="A59" s="365"/>
      <c r="B59" s="387"/>
      <c r="K59" s="393"/>
      <c r="L59" s="393"/>
      <c r="M59" s="393"/>
      <c r="N59" s="393"/>
      <c r="AQ59" s="393"/>
      <c r="AR59" s="393"/>
      <c r="AS59" s="393"/>
      <c r="AT59" s="393"/>
      <c r="BC59" s="393"/>
      <c r="BD59" s="393"/>
      <c r="BE59" s="393"/>
      <c r="BF59" s="393"/>
      <c r="BO59" s="393"/>
      <c r="BP59" s="393"/>
      <c r="BQ59" s="393"/>
      <c r="BR59" s="393"/>
      <c r="CA59" s="393"/>
      <c r="CB59" s="393"/>
      <c r="CC59" s="393"/>
      <c r="CD59" s="393"/>
      <c r="CM59" s="393"/>
      <c r="CN59" s="393"/>
      <c r="CO59" s="393"/>
      <c r="CP59" s="393"/>
      <c r="CY59" s="393"/>
      <c r="CZ59" s="393"/>
      <c r="DA59" s="393"/>
      <c r="DB59" s="393"/>
      <c r="DC59" s="393"/>
      <c r="DD59" s="392"/>
      <c r="DE59" s="387"/>
    </row>
    <row r="60" spans="1:109" s="381" customFormat="1" ht="13.5">
      <c r="A60" s="365"/>
      <c r="B60" s="387"/>
      <c r="K60" s="393"/>
      <c r="L60" s="393"/>
      <c r="M60" s="393"/>
      <c r="N60" s="393"/>
      <c r="AQ60" s="393"/>
      <c r="AR60" s="393"/>
      <c r="AS60" s="393"/>
      <c r="AT60" s="393"/>
      <c r="BC60" s="393"/>
      <c r="BD60" s="393"/>
      <c r="BE60" s="393"/>
      <c r="BF60" s="393"/>
      <c r="BO60" s="393"/>
      <c r="BP60" s="393"/>
      <c r="BQ60" s="393"/>
      <c r="BR60" s="393"/>
      <c r="CA60" s="393"/>
      <c r="CB60" s="393"/>
      <c r="CC60" s="393"/>
      <c r="CD60" s="393"/>
      <c r="CM60" s="393"/>
      <c r="CN60" s="393"/>
      <c r="CO60" s="393"/>
      <c r="CP60" s="393"/>
      <c r="CY60" s="393"/>
      <c r="CZ60" s="393"/>
      <c r="DA60" s="393"/>
      <c r="DB60" s="393"/>
      <c r="DC60" s="393"/>
      <c r="DD60" s="392"/>
      <c r="DE60" s="387"/>
    </row>
    <row r="61" spans="1:109" s="381" customFormat="1" ht="13.5">
      <c r="A61" s="365"/>
      <c r="B61" s="391"/>
      <c r="C61" s="390"/>
      <c r="D61" s="390"/>
      <c r="E61" s="390"/>
      <c r="F61" s="390"/>
      <c r="G61" s="390"/>
      <c r="H61" s="390"/>
      <c r="I61" s="390"/>
      <c r="J61" s="390"/>
      <c r="K61" s="390"/>
      <c r="L61" s="390"/>
      <c r="M61" s="389"/>
      <c r="N61" s="389"/>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89"/>
      <c r="AT61" s="389"/>
      <c r="AU61" s="390"/>
      <c r="AV61" s="390"/>
      <c r="AW61" s="390"/>
      <c r="AX61" s="390"/>
      <c r="AY61" s="390"/>
      <c r="AZ61" s="390"/>
      <c r="BA61" s="390"/>
      <c r="BB61" s="390"/>
      <c r="BC61" s="390"/>
      <c r="BD61" s="390"/>
      <c r="BE61" s="389"/>
      <c r="BF61" s="389"/>
      <c r="BG61" s="390"/>
      <c r="BH61" s="390"/>
      <c r="BI61" s="390"/>
      <c r="BJ61" s="390"/>
      <c r="BK61" s="390"/>
      <c r="BL61" s="390"/>
      <c r="BM61" s="390"/>
      <c r="BN61" s="390"/>
      <c r="BO61" s="390"/>
      <c r="BP61" s="390"/>
      <c r="BQ61" s="389"/>
      <c r="BR61" s="389"/>
      <c r="BS61" s="390"/>
      <c r="BT61" s="390"/>
      <c r="BU61" s="390"/>
      <c r="BV61" s="390"/>
      <c r="BW61" s="390"/>
      <c r="BX61" s="390"/>
      <c r="BY61" s="390"/>
      <c r="BZ61" s="390"/>
      <c r="CA61" s="390"/>
      <c r="CB61" s="390"/>
      <c r="CC61" s="389"/>
      <c r="CD61" s="389"/>
      <c r="CE61" s="390"/>
      <c r="CF61" s="390"/>
      <c r="CG61" s="390"/>
      <c r="CH61" s="390"/>
      <c r="CI61" s="390"/>
      <c r="CJ61" s="390"/>
      <c r="CK61" s="390"/>
      <c r="CL61" s="390"/>
      <c r="CM61" s="390"/>
      <c r="CN61" s="390"/>
      <c r="CO61" s="389"/>
      <c r="CP61" s="389"/>
      <c r="CQ61" s="390"/>
      <c r="CR61" s="390"/>
      <c r="CS61" s="390"/>
      <c r="CT61" s="390"/>
      <c r="CU61" s="390"/>
      <c r="CV61" s="390"/>
      <c r="CW61" s="390"/>
      <c r="CX61" s="390"/>
      <c r="CY61" s="390"/>
      <c r="CZ61" s="390"/>
      <c r="DA61" s="389"/>
      <c r="DB61" s="389"/>
      <c r="DC61" s="389"/>
      <c r="DD61" s="388"/>
      <c r="DE61" s="387"/>
    </row>
    <row r="62" spans="1:109" ht="13.5">
      <c r="B62" s="386"/>
      <c r="C62" s="386"/>
      <c r="D62" s="386"/>
      <c r="E62" s="386"/>
      <c r="F62" s="386"/>
      <c r="G62" s="386"/>
      <c r="H62" s="386"/>
      <c r="I62" s="386"/>
      <c r="J62" s="386"/>
      <c r="K62" s="386"/>
      <c r="L62" s="386"/>
      <c r="M62" s="386"/>
      <c r="N62" s="386"/>
      <c r="O62" s="386"/>
      <c r="P62" s="386"/>
      <c r="Q62" s="386"/>
      <c r="R62" s="386"/>
      <c r="S62" s="386"/>
      <c r="T62" s="386"/>
      <c r="U62" s="386"/>
      <c r="V62" s="386"/>
      <c r="W62" s="386"/>
      <c r="X62" s="386"/>
      <c r="Y62" s="386"/>
      <c r="Z62" s="386"/>
      <c r="AA62" s="386"/>
      <c r="AB62" s="386"/>
      <c r="AC62" s="386"/>
      <c r="AD62" s="386"/>
      <c r="AE62" s="386"/>
      <c r="AF62" s="386"/>
      <c r="AG62" s="386"/>
      <c r="AH62" s="386"/>
      <c r="AI62" s="386"/>
      <c r="AJ62" s="386"/>
      <c r="AK62" s="386"/>
      <c r="AL62" s="386"/>
      <c r="AM62" s="386"/>
      <c r="AN62" s="386"/>
      <c r="AO62" s="386"/>
      <c r="AP62" s="386"/>
      <c r="AQ62" s="386"/>
      <c r="AR62" s="386"/>
      <c r="AS62" s="386"/>
      <c r="AT62" s="386"/>
      <c r="AU62" s="386"/>
      <c r="AV62" s="386"/>
      <c r="AW62" s="386"/>
      <c r="AX62" s="386"/>
      <c r="AY62" s="386"/>
      <c r="AZ62" s="386"/>
      <c r="BA62" s="386"/>
      <c r="BB62" s="386"/>
      <c r="BC62" s="386"/>
      <c r="BD62" s="386"/>
      <c r="BE62" s="386"/>
      <c r="BF62" s="386"/>
      <c r="BG62" s="386"/>
      <c r="BH62" s="386"/>
      <c r="BI62" s="386"/>
      <c r="BJ62" s="386"/>
      <c r="BK62" s="386"/>
      <c r="BL62" s="386"/>
      <c r="BM62" s="386"/>
      <c r="BN62" s="386"/>
      <c r="BO62" s="386"/>
      <c r="BP62" s="386"/>
      <c r="BQ62" s="386"/>
      <c r="BR62" s="386"/>
      <c r="BS62" s="386"/>
      <c r="BT62" s="386"/>
      <c r="BU62" s="386"/>
      <c r="BV62" s="386"/>
      <c r="BW62" s="386"/>
      <c r="BX62" s="386"/>
      <c r="BY62" s="386"/>
      <c r="BZ62" s="386"/>
      <c r="CA62" s="386"/>
      <c r="CB62" s="386"/>
      <c r="CC62" s="386"/>
      <c r="CD62" s="386"/>
      <c r="CE62" s="386"/>
      <c r="CF62" s="386"/>
      <c r="CG62" s="386"/>
      <c r="CH62" s="386"/>
      <c r="CI62" s="386"/>
      <c r="CJ62" s="386"/>
      <c r="CK62" s="386"/>
      <c r="CL62" s="386"/>
      <c r="CM62" s="386"/>
      <c r="CN62" s="386"/>
      <c r="CO62" s="386"/>
      <c r="CP62" s="386"/>
      <c r="CQ62" s="386"/>
      <c r="CR62" s="386"/>
      <c r="CS62" s="386"/>
      <c r="CT62" s="386"/>
      <c r="CU62" s="386"/>
      <c r="CV62" s="386"/>
      <c r="CW62" s="386"/>
      <c r="CX62" s="386"/>
      <c r="CY62" s="386"/>
      <c r="CZ62" s="386"/>
      <c r="DA62" s="386"/>
      <c r="DB62" s="386"/>
      <c r="DC62" s="386"/>
      <c r="DD62" s="386"/>
      <c r="DE62" s="365"/>
    </row>
    <row r="63" spans="1:109" ht="17.25">
      <c r="B63" s="385" t="s">
        <v>602</v>
      </c>
    </row>
    <row r="64" spans="1:109" ht="13.5">
      <c r="B64" s="366"/>
      <c r="G64" s="382"/>
      <c r="I64" s="384"/>
      <c r="J64" s="384"/>
      <c r="K64" s="384"/>
      <c r="L64" s="384"/>
      <c r="M64" s="384"/>
      <c r="N64" s="383"/>
      <c r="AM64" s="382"/>
      <c r="AN64" s="382" t="s">
        <v>601</v>
      </c>
      <c r="AP64" s="381"/>
      <c r="AQ64" s="381"/>
      <c r="AR64" s="381"/>
      <c r="AY64" s="382"/>
      <c r="BA64" s="381"/>
      <c r="BB64" s="381"/>
      <c r="BC64" s="381"/>
      <c r="BK64" s="382"/>
      <c r="BM64" s="381"/>
      <c r="BN64" s="381"/>
      <c r="BO64" s="381"/>
      <c r="BW64" s="382"/>
      <c r="BY64" s="381"/>
      <c r="BZ64" s="381"/>
      <c r="CA64" s="381"/>
      <c r="CI64" s="382"/>
      <c r="CK64" s="381"/>
      <c r="CL64" s="381"/>
      <c r="CM64" s="381"/>
      <c r="CU64" s="382"/>
      <c r="CW64" s="381"/>
      <c r="CX64" s="381"/>
      <c r="CY64" s="381"/>
    </row>
    <row r="65" spans="2:107" ht="13.5">
      <c r="B65" s="366"/>
      <c r="AN65" s="1279" t="s">
        <v>600</v>
      </c>
      <c r="AO65" s="1299"/>
      <c r="AP65" s="1299"/>
      <c r="AQ65" s="1299"/>
      <c r="AR65" s="1299"/>
      <c r="AS65" s="1299"/>
      <c r="AT65" s="1299"/>
      <c r="AU65" s="1299"/>
      <c r="AV65" s="1299"/>
      <c r="AW65" s="1299"/>
      <c r="AX65" s="1299"/>
      <c r="AY65" s="1299"/>
      <c r="AZ65" s="1299"/>
      <c r="BA65" s="1299"/>
      <c r="BB65" s="1299"/>
      <c r="BC65" s="1299"/>
      <c r="BD65" s="1299"/>
      <c r="BE65" s="1299"/>
      <c r="BF65" s="1299"/>
      <c r="BG65" s="1299"/>
      <c r="BH65" s="1299"/>
      <c r="BI65" s="1299"/>
      <c r="BJ65" s="1299"/>
      <c r="BK65" s="1299"/>
      <c r="BL65" s="1299"/>
      <c r="BM65" s="1299"/>
      <c r="BN65" s="1299"/>
      <c r="BO65" s="1299"/>
      <c r="BP65" s="1299"/>
      <c r="BQ65" s="1299"/>
      <c r="BR65" s="1299"/>
      <c r="BS65" s="1299"/>
      <c r="BT65" s="1299"/>
      <c r="BU65" s="1299"/>
      <c r="BV65" s="1299"/>
      <c r="BW65" s="1299"/>
      <c r="BX65" s="1299"/>
      <c r="BY65" s="1299"/>
      <c r="BZ65" s="1299"/>
      <c r="CA65" s="1299"/>
      <c r="CB65" s="1299"/>
      <c r="CC65" s="1299"/>
      <c r="CD65" s="1299"/>
      <c r="CE65" s="1299"/>
      <c r="CF65" s="1299"/>
      <c r="CG65" s="1299"/>
      <c r="CH65" s="1299"/>
      <c r="CI65" s="1299"/>
      <c r="CJ65" s="1299"/>
      <c r="CK65" s="1299"/>
      <c r="CL65" s="1299"/>
      <c r="CM65" s="1299"/>
      <c r="CN65" s="1299"/>
      <c r="CO65" s="1299"/>
      <c r="CP65" s="1299"/>
      <c r="CQ65" s="1299"/>
      <c r="CR65" s="1299"/>
      <c r="CS65" s="1299"/>
      <c r="CT65" s="1299"/>
      <c r="CU65" s="1299"/>
      <c r="CV65" s="1299"/>
      <c r="CW65" s="1299"/>
      <c r="CX65" s="1299"/>
      <c r="CY65" s="1299"/>
      <c r="CZ65" s="1299"/>
      <c r="DA65" s="1299"/>
      <c r="DB65" s="1299"/>
      <c r="DC65" s="1300"/>
    </row>
    <row r="66" spans="2:107" ht="13.5">
      <c r="B66" s="366"/>
      <c r="AN66" s="1301"/>
      <c r="AO66" s="1302"/>
      <c r="AP66" s="1302"/>
      <c r="AQ66" s="1302"/>
      <c r="AR66" s="1302"/>
      <c r="AS66" s="1302"/>
      <c r="AT66" s="1302"/>
      <c r="AU66" s="1302"/>
      <c r="AV66" s="1302"/>
      <c r="AW66" s="1302"/>
      <c r="AX66" s="1302"/>
      <c r="AY66" s="1302"/>
      <c r="AZ66" s="1302"/>
      <c r="BA66" s="1302"/>
      <c r="BB66" s="1302"/>
      <c r="BC66" s="1302"/>
      <c r="BD66" s="1302"/>
      <c r="BE66" s="1302"/>
      <c r="BF66" s="1302"/>
      <c r="BG66" s="1302"/>
      <c r="BH66" s="1302"/>
      <c r="BI66" s="1302"/>
      <c r="BJ66" s="1302"/>
      <c r="BK66" s="1302"/>
      <c r="BL66" s="1302"/>
      <c r="BM66" s="1302"/>
      <c r="BN66" s="1302"/>
      <c r="BO66" s="1302"/>
      <c r="BP66" s="1302"/>
      <c r="BQ66" s="1302"/>
      <c r="BR66" s="1302"/>
      <c r="BS66" s="1302"/>
      <c r="BT66" s="1302"/>
      <c r="BU66" s="1302"/>
      <c r="BV66" s="1302"/>
      <c r="BW66" s="1302"/>
      <c r="BX66" s="1302"/>
      <c r="BY66" s="1302"/>
      <c r="BZ66" s="1302"/>
      <c r="CA66" s="1302"/>
      <c r="CB66" s="1302"/>
      <c r="CC66" s="1302"/>
      <c r="CD66" s="1302"/>
      <c r="CE66" s="1302"/>
      <c r="CF66" s="1302"/>
      <c r="CG66" s="1302"/>
      <c r="CH66" s="1302"/>
      <c r="CI66" s="1302"/>
      <c r="CJ66" s="1302"/>
      <c r="CK66" s="1302"/>
      <c r="CL66" s="1302"/>
      <c r="CM66" s="1302"/>
      <c r="CN66" s="1302"/>
      <c r="CO66" s="1302"/>
      <c r="CP66" s="1302"/>
      <c r="CQ66" s="1302"/>
      <c r="CR66" s="1302"/>
      <c r="CS66" s="1302"/>
      <c r="CT66" s="1302"/>
      <c r="CU66" s="1302"/>
      <c r="CV66" s="1302"/>
      <c r="CW66" s="1302"/>
      <c r="CX66" s="1302"/>
      <c r="CY66" s="1302"/>
      <c r="CZ66" s="1302"/>
      <c r="DA66" s="1302"/>
      <c r="DB66" s="1302"/>
      <c r="DC66" s="1303"/>
    </row>
    <row r="67" spans="2:107" ht="13.5">
      <c r="B67" s="366"/>
      <c r="AN67" s="1301"/>
      <c r="AO67" s="1302"/>
      <c r="AP67" s="1302"/>
      <c r="AQ67" s="1302"/>
      <c r="AR67" s="1302"/>
      <c r="AS67" s="1302"/>
      <c r="AT67" s="1302"/>
      <c r="AU67" s="1302"/>
      <c r="AV67" s="1302"/>
      <c r="AW67" s="1302"/>
      <c r="AX67" s="1302"/>
      <c r="AY67" s="1302"/>
      <c r="AZ67" s="1302"/>
      <c r="BA67" s="1302"/>
      <c r="BB67" s="1302"/>
      <c r="BC67" s="1302"/>
      <c r="BD67" s="1302"/>
      <c r="BE67" s="1302"/>
      <c r="BF67" s="1302"/>
      <c r="BG67" s="1302"/>
      <c r="BH67" s="1302"/>
      <c r="BI67" s="1302"/>
      <c r="BJ67" s="1302"/>
      <c r="BK67" s="1302"/>
      <c r="BL67" s="1302"/>
      <c r="BM67" s="1302"/>
      <c r="BN67" s="1302"/>
      <c r="BO67" s="1302"/>
      <c r="BP67" s="1302"/>
      <c r="BQ67" s="1302"/>
      <c r="BR67" s="1302"/>
      <c r="BS67" s="1302"/>
      <c r="BT67" s="1302"/>
      <c r="BU67" s="1302"/>
      <c r="BV67" s="1302"/>
      <c r="BW67" s="1302"/>
      <c r="BX67" s="1302"/>
      <c r="BY67" s="1302"/>
      <c r="BZ67" s="1302"/>
      <c r="CA67" s="1302"/>
      <c r="CB67" s="1302"/>
      <c r="CC67" s="1302"/>
      <c r="CD67" s="1302"/>
      <c r="CE67" s="1302"/>
      <c r="CF67" s="1302"/>
      <c r="CG67" s="1302"/>
      <c r="CH67" s="1302"/>
      <c r="CI67" s="1302"/>
      <c r="CJ67" s="1302"/>
      <c r="CK67" s="1302"/>
      <c r="CL67" s="1302"/>
      <c r="CM67" s="1302"/>
      <c r="CN67" s="1302"/>
      <c r="CO67" s="1302"/>
      <c r="CP67" s="1302"/>
      <c r="CQ67" s="1302"/>
      <c r="CR67" s="1302"/>
      <c r="CS67" s="1302"/>
      <c r="CT67" s="1302"/>
      <c r="CU67" s="1302"/>
      <c r="CV67" s="1302"/>
      <c r="CW67" s="1302"/>
      <c r="CX67" s="1302"/>
      <c r="CY67" s="1302"/>
      <c r="CZ67" s="1302"/>
      <c r="DA67" s="1302"/>
      <c r="DB67" s="1302"/>
      <c r="DC67" s="1303"/>
    </row>
    <row r="68" spans="2:107" ht="13.5">
      <c r="B68" s="366"/>
      <c r="AN68" s="1301"/>
      <c r="AO68" s="1302"/>
      <c r="AP68" s="1302"/>
      <c r="AQ68" s="1302"/>
      <c r="AR68" s="1302"/>
      <c r="AS68" s="1302"/>
      <c r="AT68" s="1302"/>
      <c r="AU68" s="1302"/>
      <c r="AV68" s="1302"/>
      <c r="AW68" s="1302"/>
      <c r="AX68" s="1302"/>
      <c r="AY68" s="1302"/>
      <c r="AZ68" s="1302"/>
      <c r="BA68" s="1302"/>
      <c r="BB68" s="1302"/>
      <c r="BC68" s="1302"/>
      <c r="BD68" s="1302"/>
      <c r="BE68" s="1302"/>
      <c r="BF68" s="1302"/>
      <c r="BG68" s="1302"/>
      <c r="BH68" s="1302"/>
      <c r="BI68" s="1302"/>
      <c r="BJ68" s="1302"/>
      <c r="BK68" s="1302"/>
      <c r="BL68" s="1302"/>
      <c r="BM68" s="1302"/>
      <c r="BN68" s="1302"/>
      <c r="BO68" s="1302"/>
      <c r="BP68" s="1302"/>
      <c r="BQ68" s="1302"/>
      <c r="BR68" s="1302"/>
      <c r="BS68" s="1302"/>
      <c r="BT68" s="1302"/>
      <c r="BU68" s="1302"/>
      <c r="BV68" s="1302"/>
      <c r="BW68" s="1302"/>
      <c r="BX68" s="1302"/>
      <c r="BY68" s="1302"/>
      <c r="BZ68" s="1302"/>
      <c r="CA68" s="1302"/>
      <c r="CB68" s="1302"/>
      <c r="CC68" s="1302"/>
      <c r="CD68" s="1302"/>
      <c r="CE68" s="1302"/>
      <c r="CF68" s="1302"/>
      <c r="CG68" s="1302"/>
      <c r="CH68" s="1302"/>
      <c r="CI68" s="1302"/>
      <c r="CJ68" s="1302"/>
      <c r="CK68" s="1302"/>
      <c r="CL68" s="1302"/>
      <c r="CM68" s="1302"/>
      <c r="CN68" s="1302"/>
      <c r="CO68" s="1302"/>
      <c r="CP68" s="1302"/>
      <c r="CQ68" s="1302"/>
      <c r="CR68" s="1302"/>
      <c r="CS68" s="1302"/>
      <c r="CT68" s="1302"/>
      <c r="CU68" s="1302"/>
      <c r="CV68" s="1302"/>
      <c r="CW68" s="1302"/>
      <c r="CX68" s="1302"/>
      <c r="CY68" s="1302"/>
      <c r="CZ68" s="1302"/>
      <c r="DA68" s="1302"/>
      <c r="DB68" s="1302"/>
      <c r="DC68" s="1303"/>
    </row>
    <row r="69" spans="2:107" ht="13.5">
      <c r="B69" s="366"/>
      <c r="AN69" s="1304"/>
      <c r="AO69" s="1305"/>
      <c r="AP69" s="1305"/>
      <c r="AQ69" s="1305"/>
      <c r="AR69" s="1305"/>
      <c r="AS69" s="1305"/>
      <c r="AT69" s="1305"/>
      <c r="AU69" s="1305"/>
      <c r="AV69" s="1305"/>
      <c r="AW69" s="1305"/>
      <c r="AX69" s="1305"/>
      <c r="AY69" s="1305"/>
      <c r="AZ69" s="1305"/>
      <c r="BA69" s="1305"/>
      <c r="BB69" s="1305"/>
      <c r="BC69" s="1305"/>
      <c r="BD69" s="1305"/>
      <c r="BE69" s="1305"/>
      <c r="BF69" s="1305"/>
      <c r="BG69" s="1305"/>
      <c r="BH69" s="1305"/>
      <c r="BI69" s="1305"/>
      <c r="BJ69" s="1305"/>
      <c r="BK69" s="1305"/>
      <c r="BL69" s="1305"/>
      <c r="BM69" s="1305"/>
      <c r="BN69" s="1305"/>
      <c r="BO69" s="1305"/>
      <c r="BP69" s="1305"/>
      <c r="BQ69" s="1305"/>
      <c r="BR69" s="1305"/>
      <c r="BS69" s="1305"/>
      <c r="BT69" s="1305"/>
      <c r="BU69" s="1305"/>
      <c r="BV69" s="1305"/>
      <c r="BW69" s="1305"/>
      <c r="BX69" s="1305"/>
      <c r="BY69" s="1305"/>
      <c r="BZ69" s="1305"/>
      <c r="CA69" s="1305"/>
      <c r="CB69" s="1305"/>
      <c r="CC69" s="1305"/>
      <c r="CD69" s="1305"/>
      <c r="CE69" s="1305"/>
      <c r="CF69" s="1305"/>
      <c r="CG69" s="1305"/>
      <c r="CH69" s="1305"/>
      <c r="CI69" s="1305"/>
      <c r="CJ69" s="1305"/>
      <c r="CK69" s="1305"/>
      <c r="CL69" s="1305"/>
      <c r="CM69" s="1305"/>
      <c r="CN69" s="1305"/>
      <c r="CO69" s="1305"/>
      <c r="CP69" s="1305"/>
      <c r="CQ69" s="1305"/>
      <c r="CR69" s="1305"/>
      <c r="CS69" s="1305"/>
      <c r="CT69" s="1305"/>
      <c r="CU69" s="1305"/>
      <c r="CV69" s="1305"/>
      <c r="CW69" s="1305"/>
      <c r="CX69" s="1305"/>
      <c r="CY69" s="1305"/>
      <c r="CZ69" s="1305"/>
      <c r="DA69" s="1305"/>
      <c r="DB69" s="1305"/>
      <c r="DC69" s="1306"/>
    </row>
    <row r="70" spans="2:107" ht="13.5">
      <c r="B70" s="366"/>
      <c r="H70" s="380"/>
      <c r="I70" s="380"/>
      <c r="J70" s="378"/>
      <c r="K70" s="378"/>
      <c r="L70" s="377"/>
      <c r="M70" s="378"/>
      <c r="N70" s="377"/>
      <c r="AN70" s="373"/>
      <c r="AO70" s="373"/>
      <c r="AP70" s="373"/>
      <c r="AZ70" s="373"/>
      <c r="BA70" s="373"/>
      <c r="BB70" s="373"/>
      <c r="BL70" s="373"/>
      <c r="BM70" s="373"/>
      <c r="BN70" s="373"/>
      <c r="BX70" s="373"/>
      <c r="BY70" s="373"/>
      <c r="BZ70" s="373"/>
      <c r="CJ70" s="373"/>
      <c r="CK70" s="373"/>
      <c r="CL70" s="373"/>
      <c r="CV70" s="373"/>
      <c r="CW70" s="373"/>
      <c r="CX70" s="373"/>
    </row>
    <row r="71" spans="2:107" ht="13.5">
      <c r="B71" s="366"/>
      <c r="G71" s="376"/>
      <c r="I71" s="379"/>
      <c r="J71" s="378"/>
      <c r="K71" s="378"/>
      <c r="L71" s="377"/>
      <c r="M71" s="378"/>
      <c r="N71" s="377"/>
      <c r="AM71" s="376"/>
      <c r="AN71" s="365" t="s">
        <v>599</v>
      </c>
    </row>
    <row r="72" spans="2:107" ht="13.5">
      <c r="B72" s="366"/>
      <c r="G72" s="1288"/>
      <c r="H72" s="1288"/>
      <c r="I72" s="1288"/>
      <c r="J72" s="1288"/>
      <c r="K72" s="375"/>
      <c r="L72" s="375"/>
      <c r="M72" s="374"/>
      <c r="N72" s="374"/>
      <c r="AN72" s="1289"/>
      <c r="AO72" s="1290"/>
      <c r="AP72" s="1290"/>
      <c r="AQ72" s="1290"/>
      <c r="AR72" s="1290"/>
      <c r="AS72" s="1290"/>
      <c r="AT72" s="1290"/>
      <c r="AU72" s="1290"/>
      <c r="AV72" s="1290"/>
      <c r="AW72" s="1290"/>
      <c r="AX72" s="1290"/>
      <c r="AY72" s="1290"/>
      <c r="AZ72" s="1290"/>
      <c r="BA72" s="1290"/>
      <c r="BB72" s="1290"/>
      <c r="BC72" s="1290"/>
      <c r="BD72" s="1290"/>
      <c r="BE72" s="1290"/>
      <c r="BF72" s="1290"/>
      <c r="BG72" s="1290"/>
      <c r="BH72" s="1290"/>
      <c r="BI72" s="1290"/>
      <c r="BJ72" s="1290"/>
      <c r="BK72" s="1290"/>
      <c r="BL72" s="1290"/>
      <c r="BM72" s="1290"/>
      <c r="BN72" s="1290"/>
      <c r="BO72" s="1291"/>
      <c r="BP72" s="1292" t="s">
        <v>550</v>
      </c>
      <c r="BQ72" s="1292"/>
      <c r="BR72" s="1292"/>
      <c r="BS72" s="1292"/>
      <c r="BT72" s="1292"/>
      <c r="BU72" s="1292"/>
      <c r="BV72" s="1292"/>
      <c r="BW72" s="1292"/>
      <c r="BX72" s="1292" t="s">
        <v>551</v>
      </c>
      <c r="BY72" s="1292"/>
      <c r="BZ72" s="1292"/>
      <c r="CA72" s="1292"/>
      <c r="CB72" s="1292"/>
      <c r="CC72" s="1292"/>
      <c r="CD72" s="1292"/>
      <c r="CE72" s="1292"/>
      <c r="CF72" s="1292" t="s">
        <v>552</v>
      </c>
      <c r="CG72" s="1292"/>
      <c r="CH72" s="1292"/>
      <c r="CI72" s="1292"/>
      <c r="CJ72" s="1292"/>
      <c r="CK72" s="1292"/>
      <c r="CL72" s="1292"/>
      <c r="CM72" s="1292"/>
      <c r="CN72" s="1292" t="s">
        <v>553</v>
      </c>
      <c r="CO72" s="1292"/>
      <c r="CP72" s="1292"/>
      <c r="CQ72" s="1292"/>
      <c r="CR72" s="1292"/>
      <c r="CS72" s="1292"/>
      <c r="CT72" s="1292"/>
      <c r="CU72" s="1292"/>
      <c r="CV72" s="1292" t="s">
        <v>554</v>
      </c>
      <c r="CW72" s="1292"/>
      <c r="CX72" s="1292"/>
      <c r="CY72" s="1292"/>
      <c r="CZ72" s="1292"/>
      <c r="DA72" s="1292"/>
      <c r="DB72" s="1292"/>
      <c r="DC72" s="1292"/>
    </row>
    <row r="73" spans="2:107" ht="13.5">
      <c r="B73" s="366"/>
      <c r="G73" s="1278"/>
      <c r="H73" s="1278"/>
      <c r="I73" s="1278"/>
      <c r="J73" s="1278"/>
      <c r="K73" s="1298"/>
      <c r="L73" s="1298"/>
      <c r="M73" s="1298"/>
      <c r="N73" s="1298"/>
      <c r="AM73" s="373"/>
      <c r="AN73" s="1294" t="s">
        <v>598</v>
      </c>
      <c r="AO73" s="1294"/>
      <c r="AP73" s="1294"/>
      <c r="AQ73" s="1294"/>
      <c r="AR73" s="1294"/>
      <c r="AS73" s="1294"/>
      <c r="AT73" s="1294"/>
      <c r="AU73" s="1294"/>
      <c r="AV73" s="1294"/>
      <c r="AW73" s="1294"/>
      <c r="AX73" s="1294"/>
      <c r="AY73" s="1294"/>
      <c r="AZ73" s="1294"/>
      <c r="BA73" s="1294"/>
      <c r="BB73" s="1294" t="s">
        <v>596</v>
      </c>
      <c r="BC73" s="1294"/>
      <c r="BD73" s="1294"/>
      <c r="BE73" s="1294"/>
      <c r="BF73" s="1294"/>
      <c r="BG73" s="1294"/>
      <c r="BH73" s="1294"/>
      <c r="BI73" s="1294"/>
      <c r="BJ73" s="1294"/>
      <c r="BK73" s="1294"/>
      <c r="BL73" s="1294"/>
      <c r="BM73" s="1294"/>
      <c r="BN73" s="1294"/>
      <c r="BO73" s="1294"/>
      <c r="BP73" s="1277">
        <v>27.6</v>
      </c>
      <c r="BQ73" s="1277"/>
      <c r="BR73" s="1277"/>
      <c r="BS73" s="1277"/>
      <c r="BT73" s="1277"/>
      <c r="BU73" s="1277"/>
      <c r="BV73" s="1277"/>
      <c r="BW73" s="1277"/>
      <c r="BX73" s="1277">
        <v>21.9</v>
      </c>
      <c r="BY73" s="1277"/>
      <c r="BZ73" s="1277"/>
      <c r="CA73" s="1277"/>
      <c r="CB73" s="1277"/>
      <c r="CC73" s="1277"/>
      <c r="CD73" s="1277"/>
      <c r="CE73" s="1277"/>
      <c r="CF73" s="1277">
        <v>15.6</v>
      </c>
      <c r="CG73" s="1277"/>
      <c r="CH73" s="1277"/>
      <c r="CI73" s="1277"/>
      <c r="CJ73" s="1277"/>
      <c r="CK73" s="1277"/>
      <c r="CL73" s="1277"/>
      <c r="CM73" s="1277"/>
      <c r="CN73" s="1277">
        <v>17.5</v>
      </c>
      <c r="CO73" s="1277"/>
      <c r="CP73" s="1277"/>
      <c r="CQ73" s="1277"/>
      <c r="CR73" s="1277"/>
      <c r="CS73" s="1277"/>
      <c r="CT73" s="1277"/>
      <c r="CU73" s="1277"/>
      <c r="CV73" s="1277">
        <v>22.9</v>
      </c>
      <c r="CW73" s="1277"/>
      <c r="CX73" s="1277"/>
      <c r="CY73" s="1277"/>
      <c r="CZ73" s="1277"/>
      <c r="DA73" s="1277"/>
      <c r="DB73" s="1277"/>
      <c r="DC73" s="1277"/>
    </row>
    <row r="74" spans="2:107" ht="13.5">
      <c r="B74" s="366"/>
      <c r="G74" s="1278"/>
      <c r="H74" s="1278"/>
      <c r="I74" s="1278"/>
      <c r="J74" s="1278"/>
      <c r="K74" s="1298"/>
      <c r="L74" s="1298"/>
      <c r="M74" s="1298"/>
      <c r="N74" s="1298"/>
      <c r="AM74" s="373"/>
      <c r="AN74" s="1294"/>
      <c r="AO74" s="1294"/>
      <c r="AP74" s="1294"/>
      <c r="AQ74" s="1294"/>
      <c r="AR74" s="1294"/>
      <c r="AS74" s="1294"/>
      <c r="AT74" s="1294"/>
      <c r="AU74" s="1294"/>
      <c r="AV74" s="1294"/>
      <c r="AW74" s="1294"/>
      <c r="AX74" s="1294"/>
      <c r="AY74" s="1294"/>
      <c r="AZ74" s="1294"/>
      <c r="BA74" s="1294"/>
      <c r="BB74" s="1294"/>
      <c r="BC74" s="1294"/>
      <c r="BD74" s="1294"/>
      <c r="BE74" s="1294"/>
      <c r="BF74" s="1294"/>
      <c r="BG74" s="1294"/>
      <c r="BH74" s="1294"/>
      <c r="BI74" s="1294"/>
      <c r="BJ74" s="1294"/>
      <c r="BK74" s="1294"/>
      <c r="BL74" s="1294"/>
      <c r="BM74" s="1294"/>
      <c r="BN74" s="1294"/>
      <c r="BO74" s="1294"/>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ht="13.5">
      <c r="B75" s="366"/>
      <c r="G75" s="1278"/>
      <c r="H75" s="1278"/>
      <c r="I75" s="1288"/>
      <c r="J75" s="1288"/>
      <c r="K75" s="1293"/>
      <c r="L75" s="1293"/>
      <c r="M75" s="1293"/>
      <c r="N75" s="1293"/>
      <c r="AM75" s="373"/>
      <c r="AN75" s="1294"/>
      <c r="AO75" s="1294"/>
      <c r="AP75" s="1294"/>
      <c r="AQ75" s="1294"/>
      <c r="AR75" s="1294"/>
      <c r="AS75" s="1294"/>
      <c r="AT75" s="1294"/>
      <c r="AU75" s="1294"/>
      <c r="AV75" s="1294"/>
      <c r="AW75" s="1294"/>
      <c r="AX75" s="1294"/>
      <c r="AY75" s="1294"/>
      <c r="AZ75" s="1294"/>
      <c r="BA75" s="1294"/>
      <c r="BB75" s="1294" t="s">
        <v>595</v>
      </c>
      <c r="BC75" s="1294"/>
      <c r="BD75" s="1294"/>
      <c r="BE75" s="1294"/>
      <c r="BF75" s="1294"/>
      <c r="BG75" s="1294"/>
      <c r="BH75" s="1294"/>
      <c r="BI75" s="1294"/>
      <c r="BJ75" s="1294"/>
      <c r="BK75" s="1294"/>
      <c r="BL75" s="1294"/>
      <c r="BM75" s="1294"/>
      <c r="BN75" s="1294"/>
      <c r="BO75" s="1294"/>
      <c r="BP75" s="1277">
        <v>5.2</v>
      </c>
      <c r="BQ75" s="1277"/>
      <c r="BR75" s="1277"/>
      <c r="BS75" s="1277"/>
      <c r="BT75" s="1277"/>
      <c r="BU75" s="1277"/>
      <c r="BV75" s="1277"/>
      <c r="BW75" s="1277"/>
      <c r="BX75" s="1277">
        <v>5.4</v>
      </c>
      <c r="BY75" s="1277"/>
      <c r="BZ75" s="1277"/>
      <c r="CA75" s="1277"/>
      <c r="CB75" s="1277"/>
      <c r="CC75" s="1277"/>
      <c r="CD75" s="1277"/>
      <c r="CE75" s="1277"/>
      <c r="CF75" s="1277">
        <v>5.5</v>
      </c>
      <c r="CG75" s="1277"/>
      <c r="CH75" s="1277"/>
      <c r="CI75" s="1277"/>
      <c r="CJ75" s="1277"/>
      <c r="CK75" s="1277"/>
      <c r="CL75" s="1277"/>
      <c r="CM75" s="1277"/>
      <c r="CN75" s="1277">
        <v>5.7</v>
      </c>
      <c r="CO75" s="1277"/>
      <c r="CP75" s="1277"/>
      <c r="CQ75" s="1277"/>
      <c r="CR75" s="1277"/>
      <c r="CS75" s="1277"/>
      <c r="CT75" s="1277"/>
      <c r="CU75" s="1277"/>
      <c r="CV75" s="1277">
        <v>5.6</v>
      </c>
      <c r="CW75" s="1277"/>
      <c r="CX75" s="1277"/>
      <c r="CY75" s="1277"/>
      <c r="CZ75" s="1277"/>
      <c r="DA75" s="1277"/>
      <c r="DB75" s="1277"/>
      <c r="DC75" s="1277"/>
    </row>
    <row r="76" spans="2:107" ht="13.5">
      <c r="B76" s="366"/>
      <c r="G76" s="1278"/>
      <c r="H76" s="1278"/>
      <c r="I76" s="1288"/>
      <c r="J76" s="1288"/>
      <c r="K76" s="1293"/>
      <c r="L76" s="1293"/>
      <c r="M76" s="1293"/>
      <c r="N76" s="1293"/>
      <c r="AM76" s="373"/>
      <c r="AN76" s="1294"/>
      <c r="AO76" s="1294"/>
      <c r="AP76" s="1294"/>
      <c r="AQ76" s="1294"/>
      <c r="AR76" s="1294"/>
      <c r="AS76" s="1294"/>
      <c r="AT76" s="1294"/>
      <c r="AU76" s="1294"/>
      <c r="AV76" s="1294"/>
      <c r="AW76" s="1294"/>
      <c r="AX76" s="1294"/>
      <c r="AY76" s="1294"/>
      <c r="AZ76" s="1294"/>
      <c r="BA76" s="1294"/>
      <c r="BB76" s="1294"/>
      <c r="BC76" s="1294"/>
      <c r="BD76" s="1294"/>
      <c r="BE76" s="1294"/>
      <c r="BF76" s="1294"/>
      <c r="BG76" s="1294"/>
      <c r="BH76" s="1294"/>
      <c r="BI76" s="1294"/>
      <c r="BJ76" s="1294"/>
      <c r="BK76" s="1294"/>
      <c r="BL76" s="1294"/>
      <c r="BM76" s="1294"/>
      <c r="BN76" s="1294"/>
      <c r="BO76" s="1294"/>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ht="13.5">
      <c r="B77" s="366"/>
      <c r="G77" s="1288"/>
      <c r="H77" s="1288"/>
      <c r="I77" s="1288"/>
      <c r="J77" s="1288"/>
      <c r="K77" s="1298"/>
      <c r="L77" s="1298"/>
      <c r="M77" s="1298"/>
      <c r="N77" s="1298"/>
      <c r="AN77" s="1292" t="s">
        <v>597</v>
      </c>
      <c r="AO77" s="1292"/>
      <c r="AP77" s="1292"/>
      <c r="AQ77" s="1292"/>
      <c r="AR77" s="1292"/>
      <c r="AS77" s="1292"/>
      <c r="AT77" s="1292"/>
      <c r="AU77" s="1292"/>
      <c r="AV77" s="1292"/>
      <c r="AW77" s="1292"/>
      <c r="AX77" s="1292"/>
      <c r="AY77" s="1292"/>
      <c r="AZ77" s="1292"/>
      <c r="BA77" s="1292"/>
      <c r="BB77" s="1294" t="s">
        <v>596</v>
      </c>
      <c r="BC77" s="1294"/>
      <c r="BD77" s="1294"/>
      <c r="BE77" s="1294"/>
      <c r="BF77" s="1294"/>
      <c r="BG77" s="1294"/>
      <c r="BH77" s="1294"/>
      <c r="BI77" s="1294"/>
      <c r="BJ77" s="1294"/>
      <c r="BK77" s="1294"/>
      <c r="BL77" s="1294"/>
      <c r="BM77" s="1294"/>
      <c r="BN77" s="1294"/>
      <c r="BO77" s="1294"/>
      <c r="BP77" s="1277">
        <v>139</v>
      </c>
      <c r="BQ77" s="1277"/>
      <c r="BR77" s="1277"/>
      <c r="BS77" s="1277"/>
      <c r="BT77" s="1277"/>
      <c r="BU77" s="1277"/>
      <c r="BV77" s="1277"/>
      <c r="BW77" s="1277"/>
      <c r="BX77" s="1277">
        <v>132.4</v>
      </c>
      <c r="BY77" s="1277"/>
      <c r="BZ77" s="1277"/>
      <c r="CA77" s="1277"/>
      <c r="CB77" s="1277"/>
      <c r="CC77" s="1277"/>
      <c r="CD77" s="1277"/>
      <c r="CE77" s="1277"/>
      <c r="CF77" s="1277">
        <v>124.2</v>
      </c>
      <c r="CG77" s="1277"/>
      <c r="CH77" s="1277"/>
      <c r="CI77" s="1277"/>
      <c r="CJ77" s="1277"/>
      <c r="CK77" s="1277"/>
      <c r="CL77" s="1277"/>
      <c r="CM77" s="1277"/>
      <c r="CN77" s="1277">
        <v>115.7</v>
      </c>
      <c r="CO77" s="1277"/>
      <c r="CP77" s="1277"/>
      <c r="CQ77" s="1277"/>
      <c r="CR77" s="1277"/>
      <c r="CS77" s="1277"/>
      <c r="CT77" s="1277"/>
      <c r="CU77" s="1277"/>
      <c r="CV77" s="1277">
        <v>106</v>
      </c>
      <c r="CW77" s="1277"/>
      <c r="CX77" s="1277"/>
      <c r="CY77" s="1277"/>
      <c r="CZ77" s="1277"/>
      <c r="DA77" s="1277"/>
      <c r="DB77" s="1277"/>
      <c r="DC77" s="1277"/>
    </row>
    <row r="78" spans="2:107" ht="13.5">
      <c r="B78" s="366"/>
      <c r="G78" s="1288"/>
      <c r="H78" s="1288"/>
      <c r="I78" s="1288"/>
      <c r="J78" s="1288"/>
      <c r="K78" s="1298"/>
      <c r="L78" s="1298"/>
      <c r="M78" s="1298"/>
      <c r="N78" s="1298"/>
      <c r="AN78" s="1292"/>
      <c r="AO78" s="1292"/>
      <c r="AP78" s="1292"/>
      <c r="AQ78" s="1292"/>
      <c r="AR78" s="1292"/>
      <c r="AS78" s="1292"/>
      <c r="AT78" s="1292"/>
      <c r="AU78" s="1292"/>
      <c r="AV78" s="1292"/>
      <c r="AW78" s="1292"/>
      <c r="AX78" s="1292"/>
      <c r="AY78" s="1292"/>
      <c r="AZ78" s="1292"/>
      <c r="BA78" s="1292"/>
      <c r="BB78" s="1294"/>
      <c r="BC78" s="1294"/>
      <c r="BD78" s="1294"/>
      <c r="BE78" s="1294"/>
      <c r="BF78" s="1294"/>
      <c r="BG78" s="1294"/>
      <c r="BH78" s="1294"/>
      <c r="BI78" s="1294"/>
      <c r="BJ78" s="1294"/>
      <c r="BK78" s="1294"/>
      <c r="BL78" s="1294"/>
      <c r="BM78" s="1294"/>
      <c r="BN78" s="1294"/>
      <c r="BO78" s="1294"/>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ht="13.5">
      <c r="B79" s="366"/>
      <c r="G79" s="1288"/>
      <c r="H79" s="1288"/>
      <c r="I79" s="1296"/>
      <c r="J79" s="1296"/>
      <c r="K79" s="1307"/>
      <c r="L79" s="1307"/>
      <c r="M79" s="1307"/>
      <c r="N79" s="1307"/>
      <c r="AN79" s="1292"/>
      <c r="AO79" s="1292"/>
      <c r="AP79" s="1292"/>
      <c r="AQ79" s="1292"/>
      <c r="AR79" s="1292"/>
      <c r="AS79" s="1292"/>
      <c r="AT79" s="1292"/>
      <c r="AU79" s="1292"/>
      <c r="AV79" s="1292"/>
      <c r="AW79" s="1292"/>
      <c r="AX79" s="1292"/>
      <c r="AY79" s="1292"/>
      <c r="AZ79" s="1292"/>
      <c r="BA79" s="1292"/>
      <c r="BB79" s="1294" t="s">
        <v>595</v>
      </c>
      <c r="BC79" s="1294"/>
      <c r="BD79" s="1294"/>
      <c r="BE79" s="1294"/>
      <c r="BF79" s="1294"/>
      <c r="BG79" s="1294"/>
      <c r="BH79" s="1294"/>
      <c r="BI79" s="1294"/>
      <c r="BJ79" s="1294"/>
      <c r="BK79" s="1294"/>
      <c r="BL79" s="1294"/>
      <c r="BM79" s="1294"/>
      <c r="BN79" s="1294"/>
      <c r="BO79" s="1294"/>
      <c r="BP79" s="1277">
        <v>11.2</v>
      </c>
      <c r="BQ79" s="1277"/>
      <c r="BR79" s="1277"/>
      <c r="BS79" s="1277"/>
      <c r="BT79" s="1277"/>
      <c r="BU79" s="1277"/>
      <c r="BV79" s="1277"/>
      <c r="BW79" s="1277"/>
      <c r="BX79" s="1277">
        <v>11.2</v>
      </c>
      <c r="BY79" s="1277"/>
      <c r="BZ79" s="1277"/>
      <c r="CA79" s="1277"/>
      <c r="CB79" s="1277"/>
      <c r="CC79" s="1277"/>
      <c r="CD79" s="1277"/>
      <c r="CE79" s="1277"/>
      <c r="CF79" s="1277">
        <v>10.9</v>
      </c>
      <c r="CG79" s="1277"/>
      <c r="CH79" s="1277"/>
      <c r="CI79" s="1277"/>
      <c r="CJ79" s="1277"/>
      <c r="CK79" s="1277"/>
      <c r="CL79" s="1277"/>
      <c r="CM79" s="1277"/>
      <c r="CN79" s="1277">
        <v>10.3</v>
      </c>
      <c r="CO79" s="1277"/>
      <c r="CP79" s="1277"/>
      <c r="CQ79" s="1277"/>
      <c r="CR79" s="1277"/>
      <c r="CS79" s="1277"/>
      <c r="CT79" s="1277"/>
      <c r="CU79" s="1277"/>
      <c r="CV79" s="1277">
        <v>9</v>
      </c>
      <c r="CW79" s="1277"/>
      <c r="CX79" s="1277"/>
      <c r="CY79" s="1277"/>
      <c r="CZ79" s="1277"/>
      <c r="DA79" s="1277"/>
      <c r="DB79" s="1277"/>
      <c r="DC79" s="1277"/>
    </row>
    <row r="80" spans="2:107" ht="13.5">
      <c r="B80" s="366"/>
      <c r="G80" s="1288"/>
      <c r="H80" s="1288"/>
      <c r="I80" s="1296"/>
      <c r="J80" s="1296"/>
      <c r="K80" s="1307"/>
      <c r="L80" s="1307"/>
      <c r="M80" s="1307"/>
      <c r="N80" s="1307"/>
      <c r="AN80" s="1292"/>
      <c r="AO80" s="1292"/>
      <c r="AP80" s="1292"/>
      <c r="AQ80" s="1292"/>
      <c r="AR80" s="1292"/>
      <c r="AS80" s="1292"/>
      <c r="AT80" s="1292"/>
      <c r="AU80" s="1292"/>
      <c r="AV80" s="1292"/>
      <c r="AW80" s="1292"/>
      <c r="AX80" s="1292"/>
      <c r="AY80" s="1292"/>
      <c r="AZ80" s="1292"/>
      <c r="BA80" s="1292"/>
      <c r="BB80" s="1294"/>
      <c r="BC80" s="1294"/>
      <c r="BD80" s="1294"/>
      <c r="BE80" s="1294"/>
      <c r="BF80" s="1294"/>
      <c r="BG80" s="1294"/>
      <c r="BH80" s="1294"/>
      <c r="BI80" s="1294"/>
      <c r="BJ80" s="1294"/>
      <c r="BK80" s="1294"/>
      <c r="BL80" s="1294"/>
      <c r="BM80" s="1294"/>
      <c r="BN80" s="1294"/>
      <c r="BO80" s="1294"/>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ht="13.5">
      <c r="B81" s="366"/>
    </row>
    <row r="82" spans="2:109" ht="17.25">
      <c r="B82" s="366"/>
      <c r="K82" s="372"/>
      <c r="L82" s="372"/>
      <c r="M82" s="372"/>
      <c r="N82" s="372"/>
      <c r="AQ82" s="372"/>
      <c r="AR82" s="372"/>
      <c r="AS82" s="372"/>
      <c r="AT82" s="372"/>
      <c r="BC82" s="372"/>
      <c r="BD82" s="372"/>
      <c r="BE82" s="372"/>
      <c r="BF82" s="372"/>
      <c r="BO82" s="372"/>
      <c r="BP82" s="372"/>
      <c r="BQ82" s="372"/>
      <c r="BR82" s="372"/>
      <c r="CA82" s="372"/>
      <c r="CB82" s="372"/>
      <c r="CC82" s="372"/>
      <c r="CD82" s="372"/>
      <c r="CM82" s="372"/>
      <c r="CN82" s="372"/>
      <c r="CO82" s="372"/>
      <c r="CP82" s="372"/>
      <c r="CY82" s="372"/>
      <c r="CZ82" s="372"/>
      <c r="DA82" s="372"/>
      <c r="DB82" s="372"/>
      <c r="DC82" s="372"/>
    </row>
    <row r="83" spans="2:109" ht="13.5">
      <c r="B83" s="371"/>
      <c r="C83" s="370"/>
      <c r="D83" s="370"/>
      <c r="E83" s="370"/>
      <c r="F83" s="370"/>
      <c r="G83" s="370"/>
      <c r="H83" s="370"/>
      <c r="I83" s="370"/>
      <c r="J83" s="370"/>
      <c r="K83" s="370"/>
      <c r="L83" s="370"/>
      <c r="M83" s="370"/>
      <c r="N83" s="370"/>
      <c r="O83" s="370"/>
      <c r="P83" s="370"/>
      <c r="Q83" s="370"/>
      <c r="R83" s="370"/>
      <c r="S83" s="370"/>
      <c r="T83" s="370"/>
      <c r="U83" s="370"/>
      <c r="V83" s="370"/>
      <c r="W83" s="370"/>
      <c r="X83" s="370"/>
      <c r="Y83" s="370"/>
      <c r="Z83" s="370"/>
      <c r="AA83" s="370"/>
      <c r="AB83" s="370"/>
      <c r="AC83" s="370"/>
      <c r="AD83" s="370"/>
      <c r="AE83" s="370"/>
      <c r="AF83" s="370"/>
      <c r="AG83" s="370"/>
      <c r="AH83" s="370"/>
      <c r="AI83" s="370"/>
      <c r="AJ83" s="370"/>
      <c r="AK83" s="370"/>
      <c r="AL83" s="370"/>
      <c r="AM83" s="370"/>
      <c r="AN83" s="370"/>
      <c r="AO83" s="370"/>
      <c r="AP83" s="370"/>
      <c r="AQ83" s="370"/>
      <c r="AR83" s="370"/>
      <c r="AS83" s="370"/>
      <c r="AT83" s="370"/>
      <c r="AU83" s="370"/>
      <c r="AV83" s="370"/>
      <c r="AW83" s="370"/>
      <c r="AX83" s="370"/>
      <c r="AY83" s="370"/>
      <c r="AZ83" s="370"/>
      <c r="BA83" s="370"/>
      <c r="BB83" s="370"/>
      <c r="BC83" s="370"/>
      <c r="BD83" s="370"/>
      <c r="BE83" s="370"/>
      <c r="BF83" s="370"/>
      <c r="BG83" s="370"/>
      <c r="BH83" s="370"/>
      <c r="BI83" s="370"/>
      <c r="BJ83" s="370"/>
      <c r="BK83" s="370"/>
      <c r="BL83" s="370"/>
      <c r="BM83" s="370"/>
      <c r="BN83" s="370"/>
      <c r="BO83" s="370"/>
      <c r="BP83" s="370"/>
      <c r="BQ83" s="370"/>
      <c r="BR83" s="370"/>
      <c r="BS83" s="370"/>
      <c r="BT83" s="370"/>
      <c r="BU83" s="370"/>
      <c r="BV83" s="370"/>
      <c r="BW83" s="370"/>
      <c r="BX83" s="370"/>
      <c r="BY83" s="370"/>
      <c r="BZ83" s="370"/>
      <c r="CA83" s="370"/>
      <c r="CB83" s="370"/>
      <c r="CC83" s="370"/>
      <c r="CD83" s="370"/>
      <c r="CE83" s="370"/>
      <c r="CF83" s="370"/>
      <c r="CG83" s="370"/>
      <c r="CH83" s="370"/>
      <c r="CI83" s="370"/>
      <c r="CJ83" s="370"/>
      <c r="CK83" s="370"/>
      <c r="CL83" s="370"/>
      <c r="CM83" s="370"/>
      <c r="CN83" s="370"/>
      <c r="CO83" s="370"/>
      <c r="CP83" s="370"/>
      <c r="CQ83" s="370"/>
      <c r="CR83" s="370"/>
      <c r="CS83" s="370"/>
      <c r="CT83" s="370"/>
      <c r="CU83" s="370"/>
      <c r="CV83" s="370"/>
      <c r="CW83" s="370"/>
      <c r="CX83" s="370"/>
      <c r="CY83" s="370"/>
      <c r="CZ83" s="370"/>
      <c r="DA83" s="370"/>
      <c r="DB83" s="370"/>
      <c r="DC83" s="370"/>
      <c r="DD83" s="369"/>
    </row>
    <row r="84" spans="2:109" ht="13.5">
      <c r="DD84" s="365"/>
      <c r="DE84" s="365"/>
    </row>
    <row r="85" spans="2:109" ht="13.5">
      <c r="DD85" s="365"/>
      <c r="DE85" s="365"/>
    </row>
    <row r="86" spans="2:109" ht="13.5" hidden="1">
      <c r="DD86" s="365"/>
      <c r="DE86" s="365"/>
    </row>
    <row r="87" spans="2:109" ht="13.5" hidden="1">
      <c r="K87" s="368"/>
      <c r="AQ87" s="368"/>
      <c r="BC87" s="368"/>
      <c r="BO87" s="368"/>
      <c r="CA87" s="368"/>
      <c r="CM87" s="368"/>
      <c r="CY87" s="368"/>
      <c r="DD87" s="365"/>
      <c r="DE87" s="365"/>
    </row>
    <row r="88" spans="2:109" ht="13.5" hidden="1">
      <c r="DD88" s="365"/>
      <c r="DE88" s="365"/>
    </row>
    <row r="89" spans="2:109" ht="13.5" hidden="1">
      <c r="DD89" s="365"/>
      <c r="DE89" s="365"/>
    </row>
    <row r="90" spans="2:109" ht="13.5" hidden="1">
      <c r="DD90" s="365"/>
      <c r="DE90" s="365"/>
    </row>
    <row r="91" spans="2:109" ht="13.5" hidden="1">
      <c r="DD91" s="365"/>
      <c r="DE91" s="365"/>
    </row>
    <row r="92" spans="2:109" ht="13.5" hidden="1" customHeight="1">
      <c r="DD92" s="365"/>
      <c r="DE92" s="365"/>
    </row>
    <row r="93" spans="2:109" ht="13.5" hidden="1" customHeight="1">
      <c r="DD93" s="365"/>
      <c r="DE93" s="365"/>
    </row>
    <row r="94" spans="2:109" ht="13.5" hidden="1" customHeight="1">
      <c r="DD94" s="365"/>
      <c r="DE94" s="365"/>
    </row>
    <row r="95" spans="2:109" ht="13.5" hidden="1" customHeight="1">
      <c r="DD95" s="365"/>
      <c r="DE95" s="365"/>
    </row>
    <row r="96" spans="2:109" ht="13.5" hidden="1" customHeight="1">
      <c r="DD96" s="365"/>
      <c r="DE96" s="365"/>
    </row>
    <row r="97" s="365" customFormat="1" ht="13.5" hidden="1" customHeight="1"/>
    <row r="98" s="365" customFormat="1" ht="13.5" hidden="1" customHeight="1"/>
    <row r="99" s="365" customFormat="1" ht="13.5" hidden="1" customHeight="1"/>
    <row r="100" s="365" customFormat="1" ht="13.5" hidden="1" customHeight="1"/>
    <row r="101" s="365" customFormat="1" ht="13.5" hidden="1" customHeight="1"/>
    <row r="102" s="365" customFormat="1" ht="13.5" hidden="1" customHeight="1"/>
    <row r="103" s="365" customFormat="1" ht="13.5" hidden="1" customHeight="1"/>
    <row r="104" s="365" customFormat="1" ht="13.5" hidden="1" customHeight="1"/>
    <row r="105" s="365" customFormat="1" ht="13.5" hidden="1" customHeight="1"/>
    <row r="106" s="365" customFormat="1" ht="13.5" hidden="1" customHeight="1"/>
    <row r="107" s="365" customFormat="1" ht="13.5" hidden="1" customHeight="1"/>
    <row r="108" s="365" customFormat="1" ht="13.5" hidden="1" customHeight="1"/>
    <row r="109" s="365" customFormat="1" ht="13.5" hidden="1" customHeight="1"/>
    <row r="110" s="365" customFormat="1" ht="13.5" hidden="1" customHeight="1"/>
    <row r="111" s="365" customFormat="1" ht="13.5" hidden="1" customHeight="1"/>
    <row r="112" s="365" customFormat="1" ht="13.5" hidden="1" customHeight="1"/>
    <row r="113" s="365" customFormat="1" ht="13.5" hidden="1" customHeight="1"/>
    <row r="114" s="365" customFormat="1" ht="13.5" hidden="1" customHeight="1"/>
    <row r="115" s="365" customFormat="1" ht="13.5" hidden="1" customHeight="1"/>
    <row r="116" s="365" customFormat="1" ht="13.5" hidden="1" customHeight="1"/>
    <row r="117" s="365" customFormat="1" ht="13.5" hidden="1" customHeight="1"/>
    <row r="118" s="365" customFormat="1" ht="13.5" hidden="1" customHeight="1"/>
    <row r="119" s="365" customFormat="1" ht="13.5" hidden="1" customHeight="1"/>
    <row r="120" s="365" customFormat="1" ht="13.5" hidden="1" customHeight="1"/>
    <row r="121" s="365" customFormat="1" ht="13.5" hidden="1" customHeight="1"/>
    <row r="122" s="365" customFormat="1" ht="13.5" hidden="1" customHeight="1"/>
    <row r="123" s="365" customFormat="1" ht="13.5" hidden="1" customHeight="1"/>
    <row r="124" s="365" customFormat="1" ht="13.5" hidden="1" customHeight="1"/>
    <row r="125" s="365" customFormat="1" ht="13.5" hidden="1" customHeight="1"/>
    <row r="126" s="365" customFormat="1" ht="13.5" hidden="1" customHeight="1"/>
    <row r="127" s="365" customFormat="1" ht="13.5" hidden="1" customHeight="1"/>
    <row r="128" s="365" customFormat="1" ht="13.5" hidden="1" customHeight="1"/>
    <row r="129" s="365" customFormat="1" ht="13.5" hidden="1" customHeight="1"/>
    <row r="130" s="365" customFormat="1" ht="13.5" hidden="1" customHeight="1"/>
    <row r="131" s="365" customFormat="1" ht="13.5" hidden="1" customHeight="1"/>
    <row r="132" s="365" customFormat="1" ht="13.5" hidden="1" customHeight="1"/>
    <row r="133" s="365" customFormat="1" ht="13.5" hidden="1" customHeight="1"/>
    <row r="134" s="365" customFormat="1" ht="13.5" hidden="1" customHeight="1"/>
    <row r="135" s="365" customFormat="1" ht="13.5" hidden="1" customHeight="1"/>
    <row r="136" s="365" customFormat="1" ht="13.5" hidden="1" customHeight="1"/>
    <row r="137" s="365" customFormat="1" ht="13.5" hidden="1" customHeight="1"/>
    <row r="138" s="365" customFormat="1" ht="13.5" hidden="1" customHeight="1"/>
    <row r="139" s="365" customFormat="1" ht="13.5" hidden="1" customHeight="1"/>
    <row r="140" s="365" customFormat="1" ht="13.5" hidden="1" customHeight="1"/>
    <row r="141" s="365" customFormat="1" ht="13.5" hidden="1" customHeight="1"/>
    <row r="142" s="365" customFormat="1" ht="13.5" hidden="1" customHeight="1"/>
    <row r="143" s="365" customFormat="1" ht="13.5" hidden="1" customHeight="1"/>
    <row r="144" s="365" customFormat="1" ht="13.5" hidden="1" customHeight="1"/>
    <row r="145" s="365" customFormat="1" ht="13.5" hidden="1" customHeight="1"/>
    <row r="146" s="365" customFormat="1" ht="13.5" hidden="1" customHeight="1"/>
    <row r="147" s="365" customFormat="1" ht="13.5" hidden="1" customHeight="1"/>
    <row r="148" s="365" customFormat="1" ht="13.5" hidden="1" customHeight="1"/>
    <row r="149" s="365" customFormat="1" ht="13.5" hidden="1" customHeight="1"/>
    <row r="150" s="365" customFormat="1" ht="13.5" hidden="1" customHeight="1"/>
    <row r="151" s="365" customFormat="1" ht="13.5" hidden="1" customHeight="1"/>
    <row r="152" s="365" customFormat="1" ht="13.5" hidden="1" customHeight="1"/>
    <row r="153" s="365" customFormat="1" ht="13.5" hidden="1" customHeight="1"/>
    <row r="154" s="365" customFormat="1" ht="13.5" hidden="1" customHeight="1"/>
    <row r="155" s="365" customFormat="1" ht="13.5" hidden="1" customHeight="1"/>
    <row r="156" s="365" customFormat="1" ht="13.5" hidden="1" customHeight="1"/>
    <row r="157" s="365" customFormat="1" ht="13.5" hidden="1" customHeight="1"/>
    <row r="158" s="365" customFormat="1" ht="13.5" hidden="1" customHeight="1"/>
    <row r="159" s="365" customFormat="1" ht="13.5" hidden="1" customHeight="1"/>
    <row r="160" s="365" customFormat="1" ht="13.5" hidden="1" customHeight="1"/>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Yij6ekD0zUpfcaF2o9BFetGod0LzOPzARpo/0f3J5dxLCXy7jjG0EiSAHx45f2hk6a/ZGGdwzyY1EyqQaeqwSw==" saltValue="VPawNs3H+/EKayFTNwQa3w==" spinCount="100000" sheet="1" objects="1" scenarios="1" formatCells="0"/>
  <dataConsolidate/>
  <mergeCells count="112">
    <mergeCell ref="G77:H80"/>
    <mergeCell ref="I77:J78"/>
    <mergeCell ref="K77:K78"/>
    <mergeCell ref="L77:L78"/>
    <mergeCell ref="M77:M78"/>
    <mergeCell ref="CN79:CU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CV55:DC56"/>
    <mergeCell ref="CV72:DC72"/>
    <mergeCell ref="BX72:CE72"/>
    <mergeCell ref="CF72:CM72"/>
    <mergeCell ref="CN72:CU72"/>
    <mergeCell ref="CV57:DC58"/>
    <mergeCell ref="BB75:BO76"/>
    <mergeCell ref="BP75:BW76"/>
    <mergeCell ref="BX75:CE76"/>
    <mergeCell ref="CF75:CM76"/>
    <mergeCell ref="CN75:CU76"/>
    <mergeCell ref="CV75:DC76"/>
    <mergeCell ref="G72:J72"/>
    <mergeCell ref="AN72:BO72"/>
    <mergeCell ref="BP72:BW72"/>
    <mergeCell ref="G73:H76"/>
    <mergeCell ref="I73:J74"/>
    <mergeCell ref="K73:K74"/>
    <mergeCell ref="L73:L74"/>
    <mergeCell ref="M73:M74"/>
    <mergeCell ref="N73:N74"/>
    <mergeCell ref="BX73:CE74"/>
    <mergeCell ref="CF73:CM74"/>
    <mergeCell ref="CN73:CU74"/>
    <mergeCell ref="BX57:CE58"/>
    <mergeCell ref="CF57:CM58"/>
    <mergeCell ref="CN57:CU58"/>
    <mergeCell ref="AN73:BA76"/>
    <mergeCell ref="BB73:BO74"/>
    <mergeCell ref="BP73:BW74"/>
    <mergeCell ref="AN65:DC69"/>
    <mergeCell ref="I57:J58"/>
    <mergeCell ref="K57:K58"/>
    <mergeCell ref="G55:H58"/>
    <mergeCell ref="I55:J56"/>
    <mergeCell ref="K55:K56"/>
    <mergeCell ref="L55:L56"/>
    <mergeCell ref="L57:L58"/>
    <mergeCell ref="CN53:CU54"/>
    <mergeCell ref="I51:J52"/>
    <mergeCell ref="K51:K52"/>
    <mergeCell ref="L51:L52"/>
    <mergeCell ref="M51:M52"/>
    <mergeCell ref="N51:N52"/>
    <mergeCell ref="I53:J54"/>
    <mergeCell ref="K53:K54"/>
    <mergeCell ref="L53:L54"/>
    <mergeCell ref="M53:M54"/>
    <mergeCell ref="BX55:CE56"/>
    <mergeCell ref="CF55:CM56"/>
    <mergeCell ref="CN55:CU56"/>
    <mergeCell ref="M55:M56"/>
    <mergeCell ref="N55:N56"/>
    <mergeCell ref="AN55:BA58"/>
    <mergeCell ref="BB55:BO56"/>
    <mergeCell ref="BP55:BW56"/>
    <mergeCell ref="BP57:BW58"/>
    <mergeCell ref="M57:M58"/>
    <mergeCell ref="N57:N58"/>
    <mergeCell ref="BB57:BO58"/>
    <mergeCell ref="CN51:CU52"/>
    <mergeCell ref="G51:H54"/>
    <mergeCell ref="AN43:DC47"/>
    <mergeCell ref="CV53:DC54"/>
    <mergeCell ref="G50:J50"/>
    <mergeCell ref="AN50:BO50"/>
    <mergeCell ref="BP50:BW50"/>
    <mergeCell ref="BX50:CE50"/>
    <mergeCell ref="CF50:CM50"/>
    <mergeCell ref="CN50:CU50"/>
    <mergeCell ref="CV50:DC50"/>
    <mergeCell ref="CV51:DC52"/>
    <mergeCell ref="N53:N54"/>
    <mergeCell ref="BB53:BO54"/>
    <mergeCell ref="BP53:BW54"/>
    <mergeCell ref="BX53:CE54"/>
    <mergeCell ref="CF53:CM54"/>
    <mergeCell ref="AN51:BA54"/>
    <mergeCell ref="BB51:BO52"/>
    <mergeCell ref="BP51:BW52"/>
    <mergeCell ref="BX51:CE52"/>
    <mergeCell ref="CF51:CM52"/>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25"/>
  <sheetViews>
    <sheetView showGridLines="0" zoomScaleNormal="100" zoomScaleSheetLayoutView="70"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608</v>
      </c>
    </row>
  </sheetData>
  <sheetProtection algorithmName="SHA-512" hashValue="enUUYKBP38wA3imIEScyVZk2R8YXDymj+nxfRLUj+0dUPhO+PvxFETi7ELfdWQkqhtwXJcY/W/KQ+kWDYenNFw==" saltValue="K4eafqwcPavnLZqMrK2eQ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25"/>
  <sheetViews>
    <sheetView showGridLines="0" zoomScale="85" zoomScaleNormal="85" zoomScaleSheetLayoutView="55"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496</v>
      </c>
    </row>
  </sheetData>
  <sheetProtection algorithmName="SHA-512" hashValue="0vorvRZXCKpWqxxlHwl40xipeGByODCBC1t58HjXj7fJMoTSLPv3My7/tq93KM7dXZI+yEhiBPCrRwJCs0YN5A==" saltValue="DQKKMoUMGidKiB8qtbU7X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46</v>
      </c>
      <c r="E2" s="134"/>
      <c r="F2" s="135" t="s">
        <v>548</v>
      </c>
      <c r="G2" s="136"/>
      <c r="H2" s="137"/>
    </row>
    <row r="3" spans="1:8">
      <c r="A3" s="133" t="s">
        <v>541</v>
      </c>
      <c r="B3" s="138"/>
      <c r="C3" s="139"/>
      <c r="D3" s="140">
        <v>48596</v>
      </c>
      <c r="E3" s="141"/>
      <c r="F3" s="142">
        <v>50848</v>
      </c>
      <c r="G3" s="143"/>
      <c r="H3" s="144"/>
    </row>
    <row r="4" spans="1:8">
      <c r="A4" s="145"/>
      <c r="B4" s="146"/>
      <c r="C4" s="147"/>
      <c r="D4" s="148">
        <v>19758</v>
      </c>
      <c r="E4" s="149"/>
      <c r="F4" s="150">
        <v>22583</v>
      </c>
      <c r="G4" s="151"/>
      <c r="H4" s="152"/>
    </row>
    <row r="5" spans="1:8">
      <c r="A5" s="133" t="s">
        <v>543</v>
      </c>
      <c r="B5" s="138"/>
      <c r="C5" s="139"/>
      <c r="D5" s="140">
        <v>56918</v>
      </c>
      <c r="E5" s="141"/>
      <c r="F5" s="142">
        <v>53572</v>
      </c>
      <c r="G5" s="143"/>
      <c r="H5" s="144"/>
    </row>
    <row r="6" spans="1:8">
      <c r="A6" s="145"/>
      <c r="B6" s="146"/>
      <c r="C6" s="147"/>
      <c r="D6" s="148">
        <v>32074</v>
      </c>
      <c r="E6" s="149"/>
      <c r="F6" s="150">
        <v>25259</v>
      </c>
      <c r="G6" s="151"/>
      <c r="H6" s="152"/>
    </row>
    <row r="7" spans="1:8">
      <c r="A7" s="133" t="s">
        <v>544</v>
      </c>
      <c r="B7" s="138"/>
      <c r="C7" s="139"/>
      <c r="D7" s="140">
        <v>51595</v>
      </c>
      <c r="E7" s="141"/>
      <c r="F7" s="142">
        <v>51898</v>
      </c>
      <c r="G7" s="143"/>
      <c r="H7" s="144"/>
    </row>
    <row r="8" spans="1:8">
      <c r="A8" s="145"/>
      <c r="B8" s="146"/>
      <c r="C8" s="147"/>
      <c r="D8" s="148">
        <v>23861</v>
      </c>
      <c r="E8" s="149"/>
      <c r="F8" s="150">
        <v>25986</v>
      </c>
      <c r="G8" s="151"/>
      <c r="H8" s="152"/>
    </row>
    <row r="9" spans="1:8">
      <c r="A9" s="133" t="s">
        <v>545</v>
      </c>
      <c r="B9" s="138"/>
      <c r="C9" s="139"/>
      <c r="D9" s="140">
        <v>49591</v>
      </c>
      <c r="E9" s="141"/>
      <c r="F9" s="142">
        <v>51684</v>
      </c>
      <c r="G9" s="143"/>
      <c r="H9" s="144"/>
    </row>
    <row r="10" spans="1:8">
      <c r="A10" s="145"/>
      <c r="B10" s="146"/>
      <c r="C10" s="147"/>
      <c r="D10" s="148">
        <v>22091</v>
      </c>
      <c r="E10" s="149"/>
      <c r="F10" s="150">
        <v>26671</v>
      </c>
      <c r="G10" s="151"/>
      <c r="H10" s="152"/>
    </row>
    <row r="11" spans="1:8">
      <c r="A11" s="133" t="s">
        <v>546</v>
      </c>
      <c r="B11" s="138"/>
      <c r="C11" s="139"/>
      <c r="D11" s="140">
        <v>55820</v>
      </c>
      <c r="E11" s="141"/>
      <c r="F11" s="142">
        <v>52897</v>
      </c>
      <c r="G11" s="143"/>
      <c r="H11" s="144"/>
    </row>
    <row r="12" spans="1:8">
      <c r="A12" s="145"/>
      <c r="B12" s="146"/>
      <c r="C12" s="153"/>
      <c r="D12" s="148">
        <v>25512</v>
      </c>
      <c r="E12" s="149"/>
      <c r="F12" s="150">
        <v>27013</v>
      </c>
      <c r="G12" s="151"/>
      <c r="H12" s="152"/>
    </row>
    <row r="13" spans="1:8">
      <c r="A13" s="133"/>
      <c r="B13" s="138"/>
      <c r="C13" s="154"/>
      <c r="D13" s="155">
        <v>52504</v>
      </c>
      <c r="E13" s="156"/>
      <c r="F13" s="157">
        <v>52180</v>
      </c>
      <c r="G13" s="158"/>
      <c r="H13" s="144"/>
    </row>
    <row r="14" spans="1:8">
      <c r="A14" s="145"/>
      <c r="B14" s="146"/>
      <c r="C14" s="147"/>
      <c r="D14" s="148">
        <v>24659</v>
      </c>
      <c r="E14" s="149"/>
      <c r="F14" s="150">
        <v>25502</v>
      </c>
      <c r="G14" s="151"/>
      <c r="H14" s="152"/>
    </row>
    <row r="17" spans="1:11">
      <c r="A17" s="129" t="s">
        <v>47</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48</v>
      </c>
      <c r="B19" s="159">
        <f>ROUND(VALUE(SUBSTITUTE(実質収支比率等に係る経年分析!F$48,"▲","-")),2)</f>
        <v>0.85</v>
      </c>
      <c r="C19" s="159">
        <f>ROUND(VALUE(SUBSTITUTE(実質収支比率等に係る経年分析!G$48,"▲","-")),2)</f>
        <v>0.92</v>
      </c>
      <c r="D19" s="159">
        <f>ROUND(VALUE(SUBSTITUTE(実質収支比率等に係る経年分析!H$48,"▲","-")),2)</f>
        <v>1.1299999999999999</v>
      </c>
      <c r="E19" s="159">
        <f>ROUND(VALUE(SUBSTITUTE(実質収支比率等に係る経年分析!I$48,"▲","-")),2)</f>
        <v>1.27</v>
      </c>
      <c r="F19" s="159">
        <f>ROUND(VALUE(SUBSTITUTE(実質収支比率等に係る経年分析!J$48,"▲","-")),2)</f>
        <v>1.1599999999999999</v>
      </c>
    </row>
    <row r="20" spans="1:11">
      <c r="A20" s="159" t="s">
        <v>49</v>
      </c>
      <c r="B20" s="159">
        <f>ROUND(VALUE(SUBSTITUTE(実質収支比率等に係る経年分析!F$47,"▲","-")),2)</f>
        <v>0.97</v>
      </c>
      <c r="C20" s="159">
        <f>ROUND(VALUE(SUBSTITUTE(実質収支比率等に係る経年分析!G$47,"▲","-")),2)</f>
        <v>0.96</v>
      </c>
      <c r="D20" s="159">
        <f>ROUND(VALUE(SUBSTITUTE(実質収支比率等に係る経年分析!H$47,"▲","-")),2)</f>
        <v>0.97</v>
      </c>
      <c r="E20" s="159">
        <f>ROUND(VALUE(SUBSTITUTE(実質収支比率等に係る経年分析!I$47,"▲","-")),2)</f>
        <v>0.97</v>
      </c>
      <c r="F20" s="159">
        <f>ROUND(VALUE(SUBSTITUTE(実質収支比率等に係る経年分析!J$47,"▲","-")),2)</f>
        <v>0.83</v>
      </c>
    </row>
    <row r="21" spans="1:11">
      <c r="A21" s="159" t="s">
        <v>50</v>
      </c>
      <c r="B21" s="159">
        <f>IF(ISNUMBER(VALUE(SUBSTITUTE(実質収支比率等に係る経年分析!F$49,"▲","-"))),ROUND(VALUE(SUBSTITUTE(実質収支比率等に係る経年分析!F$49,"▲","-")),2),NA())</f>
        <v>0.03</v>
      </c>
      <c r="C21" s="159">
        <f>IF(ISNUMBER(VALUE(SUBSTITUTE(実質収支比率等に係る経年分析!G$49,"▲","-"))),ROUND(VALUE(SUBSTITUTE(実質収支比率等に係る経年分析!G$49,"▲","-")),2),NA())</f>
        <v>0.08</v>
      </c>
      <c r="D21" s="159">
        <f>IF(ISNUMBER(VALUE(SUBSTITUTE(実質収支比率等に係る経年分析!H$49,"▲","-"))),ROUND(VALUE(SUBSTITUTE(実質収支比率等に係る経年分析!H$49,"▲","-")),2),NA())</f>
        <v>0.91</v>
      </c>
      <c r="E21" s="159">
        <f>IF(ISNUMBER(VALUE(SUBSTITUTE(実質収支比率等に係る経年分析!I$49,"▲","-"))),ROUND(VALUE(SUBSTITUTE(実質収支比率等に係る経年分析!I$49,"▲","-")),2),NA())</f>
        <v>0.15</v>
      </c>
      <c r="F21" s="159">
        <f>IF(ISNUMBER(VALUE(SUBSTITUTE(実質収支比率等に係る経年分析!J$49,"▲","-"))),ROUND(VALUE(SUBSTITUTE(実質収支比率等に係る経年分析!J$49,"▲","-")),2),NA())</f>
        <v>7.0000000000000007E-2</v>
      </c>
    </row>
    <row r="24" spans="1:11">
      <c r="A24" s="129" t="s">
        <v>51</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52</v>
      </c>
      <c r="C26" s="160" t="s">
        <v>53</v>
      </c>
      <c r="D26" s="160" t="s">
        <v>52</v>
      </c>
      <c r="E26" s="160" t="s">
        <v>53</v>
      </c>
      <c r="F26" s="160" t="s">
        <v>52</v>
      </c>
      <c r="G26" s="160" t="s">
        <v>53</v>
      </c>
      <c r="H26" s="160" t="s">
        <v>52</v>
      </c>
      <c r="I26" s="160" t="s">
        <v>53</v>
      </c>
      <c r="J26" s="160" t="s">
        <v>52</v>
      </c>
      <c r="K26" s="160" t="s">
        <v>53</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str">
        <f>IF(連結実質赤字比率に係る赤字・黒字の構成分析!C$41="",NA(),連結実質赤字比率に係る赤字・黒字の構成分析!C$41)</f>
        <v>都市開発資金特別会計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v>
      </c>
    </row>
    <row r="30" spans="1:11">
      <c r="A30" s="160" t="str">
        <f>IF(連結実質赤字比率に係る赤字・黒字の構成分析!C$40="",NA(),連結実質赤字比率に係る赤字・黒字の構成分析!C$40)</f>
        <v>母子父子寡婦福祉資金貸付事業特別会計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0.03</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0.03</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0.05</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0.08</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0.12</v>
      </c>
    </row>
    <row r="31" spans="1:11">
      <c r="A31" s="160" t="str">
        <f>IF(連結実質赤字比率に係る赤字・黒字の構成分析!C$39="",NA(),連結実質赤字比率に係る赤字・黒字の構成分析!C$39)</f>
        <v>後期高齢者医療事業特別会計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0.16</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0.17</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0.19</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0.2</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0.21</v>
      </c>
    </row>
    <row r="32" spans="1:11">
      <c r="A32" s="160" t="str">
        <f>IF(連結実質赤字比率に係る赤字・黒字の構成分析!C$38="",NA(),連結実質赤字比率に係る赤字・黒字の構成分析!C$38)</f>
        <v>国民健康保険事業特別会計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1.06</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0.91</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0.12</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0.46</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0.6</v>
      </c>
    </row>
    <row r="33" spans="1:16">
      <c r="A33" s="160" t="str">
        <f>IF(連結実質赤字比率に係る赤字・黒字の構成分析!C$37="",NA(),連結実質赤字比率に係る赤字・黒字の構成分析!C$37)</f>
        <v>一般会計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0.82</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0.87</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1.07</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1.18</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1.03</v>
      </c>
    </row>
    <row r="34" spans="1:16">
      <c r="A34" s="160" t="str">
        <f>IF(連結実質赤字比率に係る赤字・黒字の構成分析!C$36="",NA(),連結実質赤字比率に係る赤字・黒字の構成分析!C$36)</f>
        <v>介護保険事業特別会計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0.15</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0.12</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0.45</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1.01</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1.42</v>
      </c>
    </row>
    <row r="35" spans="1:16">
      <c r="A35" s="160" t="str">
        <f>IF(連結実質赤字比率に係る赤字・黒字の構成分析!C$35="",NA(),連結実質赤字比率に係る赤字・黒字の構成分析!C$35)</f>
        <v>堺市下水道事業会計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0.26</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0.69</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0.74</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1.42</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1.56</v>
      </c>
    </row>
    <row r="36" spans="1:16">
      <c r="A36" s="160" t="str">
        <f>IF(連結実質赤字比率に係る赤字・黒字の構成分析!C$34="",NA(),連結実質赤字比率に係る赤字・黒字の構成分析!C$34)</f>
        <v>堺市水道事業会計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5.97</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5.53</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5.26</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5.03</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3.92</v>
      </c>
    </row>
    <row r="39" spans="1:16">
      <c r="A39" s="129" t="s">
        <v>54</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c r="A42" s="161" t="s">
        <v>57</v>
      </c>
      <c r="B42" s="161"/>
      <c r="C42" s="161"/>
      <c r="D42" s="161">
        <f>'実質公債費比率（分子）の構造'!K$52</f>
        <v>32680</v>
      </c>
      <c r="E42" s="161"/>
      <c r="F42" s="161"/>
      <c r="G42" s="161">
        <f>'実質公債費比率（分子）の構造'!L$52</f>
        <v>32261</v>
      </c>
      <c r="H42" s="161"/>
      <c r="I42" s="161"/>
      <c r="J42" s="161">
        <f>'実質公債費比率（分子）の構造'!M$52</f>
        <v>31534</v>
      </c>
      <c r="K42" s="161"/>
      <c r="L42" s="161"/>
      <c r="M42" s="161">
        <f>'実質公債費比率（分子）の構造'!N$52</f>
        <v>32234</v>
      </c>
      <c r="N42" s="161"/>
      <c r="O42" s="161"/>
      <c r="P42" s="161">
        <f>'実質公債費比率（分子）の構造'!O$52</f>
        <v>32674</v>
      </c>
    </row>
    <row r="43" spans="1:16">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c r="A44" s="161" t="s">
        <v>59</v>
      </c>
      <c r="B44" s="161">
        <f>'実質公債費比率（分子）の構造'!K$50</f>
        <v>48</v>
      </c>
      <c r="C44" s="161"/>
      <c r="D44" s="161"/>
      <c r="E44" s="161">
        <f>'実質公債費比率（分子）の構造'!L$50</f>
        <v>47</v>
      </c>
      <c r="F44" s="161"/>
      <c r="G44" s="161"/>
      <c r="H44" s="161">
        <f>'実質公債費比率（分子）の構造'!M$50</f>
        <v>45</v>
      </c>
      <c r="I44" s="161"/>
      <c r="J44" s="161"/>
      <c r="K44" s="161">
        <f>'実質公債費比率（分子）の構造'!N$50</f>
        <v>176</v>
      </c>
      <c r="L44" s="161"/>
      <c r="M44" s="161"/>
      <c r="N44" s="161">
        <f>'実質公債費比率（分子）の構造'!O$50</f>
        <v>104</v>
      </c>
      <c r="O44" s="161"/>
      <c r="P44" s="161"/>
    </row>
    <row r="45" spans="1:16">
      <c r="A45" s="161" t="s">
        <v>60</v>
      </c>
      <c r="B45" s="161" t="str">
        <f>'実質公債費比率（分子）の構造'!K$49</f>
        <v>-</v>
      </c>
      <c r="C45" s="161"/>
      <c r="D45" s="161"/>
      <c r="E45" s="161" t="str">
        <f>'実質公債費比率（分子）の構造'!L$49</f>
        <v>-</v>
      </c>
      <c r="F45" s="161"/>
      <c r="G45" s="161"/>
      <c r="H45" s="161" t="str">
        <f>'実質公債費比率（分子）の構造'!M$49</f>
        <v>-</v>
      </c>
      <c r="I45" s="161"/>
      <c r="J45" s="161"/>
      <c r="K45" s="161" t="str">
        <f>'実質公債費比率（分子）の構造'!N$49</f>
        <v>-</v>
      </c>
      <c r="L45" s="161"/>
      <c r="M45" s="161"/>
      <c r="N45" s="161" t="str">
        <f>'実質公債費比率（分子）の構造'!O$49</f>
        <v>-</v>
      </c>
      <c r="O45" s="161"/>
      <c r="P45" s="161"/>
    </row>
    <row r="46" spans="1:16">
      <c r="A46" s="161" t="s">
        <v>61</v>
      </c>
      <c r="B46" s="161">
        <f>'実質公債費比率（分子）の構造'!K$48</f>
        <v>6649</v>
      </c>
      <c r="C46" s="161"/>
      <c r="D46" s="161"/>
      <c r="E46" s="161">
        <f>'実質公債費比率（分子）の構造'!L$48</f>
        <v>6519</v>
      </c>
      <c r="F46" s="161"/>
      <c r="G46" s="161"/>
      <c r="H46" s="161">
        <f>'実質公債費比率（分子）の構造'!M$48</f>
        <v>6602</v>
      </c>
      <c r="I46" s="161"/>
      <c r="J46" s="161"/>
      <c r="K46" s="161">
        <f>'実質公債費比率（分子）の構造'!N$48</f>
        <v>6869</v>
      </c>
      <c r="L46" s="161"/>
      <c r="M46" s="161"/>
      <c r="N46" s="161">
        <f>'実質公債費比率（分子）の構造'!O$48</f>
        <v>6453</v>
      </c>
      <c r="O46" s="161"/>
      <c r="P46" s="161"/>
    </row>
    <row r="47" spans="1:16">
      <c r="A47" s="161" t="s">
        <v>62</v>
      </c>
      <c r="B47" s="161">
        <f>'実質公債費比率（分子）の構造'!K$47</f>
        <v>4134</v>
      </c>
      <c r="C47" s="161"/>
      <c r="D47" s="161"/>
      <c r="E47" s="161">
        <f>'実質公債費比率（分子）の構造'!L$47</f>
        <v>4982</v>
      </c>
      <c r="F47" s="161"/>
      <c r="G47" s="161"/>
      <c r="H47" s="161">
        <f>'実質公債費比率（分子）の構造'!M$47</f>
        <v>5808</v>
      </c>
      <c r="I47" s="161"/>
      <c r="J47" s="161"/>
      <c r="K47" s="161">
        <f>'実質公債費比率（分子）の構造'!N$47</f>
        <v>6475</v>
      </c>
      <c r="L47" s="161"/>
      <c r="M47" s="161"/>
      <c r="N47" s="161">
        <f>'実質公債費比率（分子）の構造'!O$47</f>
        <v>6964</v>
      </c>
      <c r="O47" s="161"/>
      <c r="P47" s="161"/>
    </row>
    <row r="48" spans="1:16">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64</v>
      </c>
      <c r="B49" s="161">
        <f>'実質公債費比率（分子）の構造'!K$45</f>
        <v>31020</v>
      </c>
      <c r="C49" s="161"/>
      <c r="D49" s="161"/>
      <c r="E49" s="161">
        <f>'実質公債費比率（分子）の構造'!L$45</f>
        <v>29260</v>
      </c>
      <c r="F49" s="161"/>
      <c r="G49" s="161"/>
      <c r="H49" s="161">
        <f>'実質公債費比率（分子）の構造'!M$45</f>
        <v>28830</v>
      </c>
      <c r="I49" s="161"/>
      <c r="J49" s="161"/>
      <c r="K49" s="161">
        <f>'実質公債費比率（分子）の構造'!N$45</f>
        <v>28617</v>
      </c>
      <c r="L49" s="161"/>
      <c r="M49" s="161"/>
      <c r="N49" s="161">
        <f>'実質公債費比率（分子）の構造'!O$45</f>
        <v>29295</v>
      </c>
      <c r="O49" s="161"/>
      <c r="P49" s="161"/>
    </row>
    <row r="50" spans="1:16">
      <c r="A50" s="161" t="s">
        <v>65</v>
      </c>
      <c r="B50" s="161" t="e">
        <f>NA()</f>
        <v>#N/A</v>
      </c>
      <c r="C50" s="161">
        <f>IF(ISNUMBER('実質公債費比率（分子）の構造'!K$53),'実質公債費比率（分子）の構造'!K$53,NA())</f>
        <v>9171</v>
      </c>
      <c r="D50" s="161" t="e">
        <f>NA()</f>
        <v>#N/A</v>
      </c>
      <c r="E50" s="161" t="e">
        <f>NA()</f>
        <v>#N/A</v>
      </c>
      <c r="F50" s="161">
        <f>IF(ISNUMBER('実質公債費比率（分子）の構造'!L$53),'実質公債費比率（分子）の構造'!L$53,NA())</f>
        <v>8547</v>
      </c>
      <c r="G50" s="161" t="e">
        <f>NA()</f>
        <v>#N/A</v>
      </c>
      <c r="H50" s="161" t="e">
        <f>NA()</f>
        <v>#N/A</v>
      </c>
      <c r="I50" s="161">
        <f>IF(ISNUMBER('実質公債費比率（分子）の構造'!M$53),'実質公債費比率（分子）の構造'!M$53,NA())</f>
        <v>9751</v>
      </c>
      <c r="J50" s="161" t="e">
        <f>NA()</f>
        <v>#N/A</v>
      </c>
      <c r="K50" s="161" t="e">
        <f>NA()</f>
        <v>#N/A</v>
      </c>
      <c r="L50" s="161">
        <f>IF(ISNUMBER('実質公債費比率（分子）の構造'!N$53),'実質公債費比率（分子）の構造'!N$53,NA())</f>
        <v>9903</v>
      </c>
      <c r="M50" s="161" t="e">
        <f>NA()</f>
        <v>#N/A</v>
      </c>
      <c r="N50" s="161" t="e">
        <f>NA()</f>
        <v>#N/A</v>
      </c>
      <c r="O50" s="161">
        <f>IF(ISNUMBER('実質公債費比率（分子）の構造'!O$53),'実質公債費比率（分子）の構造'!O$53,NA())</f>
        <v>10142</v>
      </c>
      <c r="P50" s="161" t="e">
        <f>NA()</f>
        <v>#N/A</v>
      </c>
    </row>
    <row r="53" spans="1:16">
      <c r="A53" s="129" t="s">
        <v>66</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c r="A56" s="160" t="s">
        <v>37</v>
      </c>
      <c r="B56" s="160"/>
      <c r="C56" s="160"/>
      <c r="D56" s="160">
        <f>'将来負担比率（分子）の構造'!I$52</f>
        <v>337721</v>
      </c>
      <c r="E56" s="160"/>
      <c r="F56" s="160"/>
      <c r="G56" s="160">
        <f>'将来負担比率（分子）の構造'!J$52</f>
        <v>357617</v>
      </c>
      <c r="H56" s="160"/>
      <c r="I56" s="160"/>
      <c r="J56" s="160">
        <f>'将来負担比率（分子）の構造'!K$52</f>
        <v>364919</v>
      </c>
      <c r="K56" s="160"/>
      <c r="L56" s="160"/>
      <c r="M56" s="160">
        <f>'将来負担比率（分子）の構造'!L$52</f>
        <v>375606</v>
      </c>
      <c r="N56" s="160"/>
      <c r="O56" s="160"/>
      <c r="P56" s="160">
        <f>'将来負担比率（分子）の構造'!M$52</f>
        <v>391030</v>
      </c>
    </row>
    <row r="57" spans="1:16">
      <c r="A57" s="160" t="s">
        <v>36</v>
      </c>
      <c r="B57" s="160"/>
      <c r="C57" s="160"/>
      <c r="D57" s="160">
        <f>'将来負担比率（分子）の構造'!I$51</f>
        <v>133080</v>
      </c>
      <c r="E57" s="160"/>
      <c r="F57" s="160"/>
      <c r="G57" s="160">
        <f>'将来負担比率（分子）の構造'!J$51</f>
        <v>125942</v>
      </c>
      <c r="H57" s="160"/>
      <c r="I57" s="160"/>
      <c r="J57" s="160">
        <f>'将来負担比率（分子）の構造'!K$51</f>
        <v>133346</v>
      </c>
      <c r="K57" s="160"/>
      <c r="L57" s="160"/>
      <c r="M57" s="160">
        <f>'将来負担比率（分子）の構造'!L$51</f>
        <v>132213</v>
      </c>
      <c r="N57" s="160"/>
      <c r="O57" s="160"/>
      <c r="P57" s="160">
        <f>'将来負担比率（分子）の構造'!M$51</f>
        <v>144246</v>
      </c>
    </row>
    <row r="58" spans="1:16">
      <c r="A58" s="160" t="s">
        <v>35</v>
      </c>
      <c r="B58" s="160"/>
      <c r="C58" s="160"/>
      <c r="D58" s="160">
        <f>'将来負担比率（分子）の構造'!I$50</f>
        <v>51147</v>
      </c>
      <c r="E58" s="160"/>
      <c r="F58" s="160"/>
      <c r="G58" s="160">
        <f>'将来負担比率（分子）の構造'!J$50</f>
        <v>61943</v>
      </c>
      <c r="H58" s="160"/>
      <c r="I58" s="160"/>
      <c r="J58" s="160">
        <f>'将来負担比率（分子）の構造'!K$50</f>
        <v>67089</v>
      </c>
      <c r="K58" s="160"/>
      <c r="L58" s="160"/>
      <c r="M58" s="160">
        <f>'将来負担比率（分子）の構造'!L$50</f>
        <v>69003</v>
      </c>
      <c r="N58" s="160"/>
      <c r="O58" s="160"/>
      <c r="P58" s="160">
        <f>'将来負担比率（分子）の構造'!M$50</f>
        <v>70554</v>
      </c>
    </row>
    <row r="59" spans="1:16">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30</v>
      </c>
      <c r="B61" s="160" t="str">
        <f>'将来負担比率（分子）の構造'!I$46</f>
        <v>-</v>
      </c>
      <c r="C61" s="160"/>
      <c r="D61" s="160"/>
      <c r="E61" s="160" t="str">
        <f>'将来負担比率（分子）の構造'!J$46</f>
        <v>-</v>
      </c>
      <c r="F61" s="160"/>
      <c r="G61" s="160"/>
      <c r="H61" s="160">
        <f>'将来負担比率（分子）の構造'!K$46</f>
        <v>1212</v>
      </c>
      <c r="I61" s="160"/>
      <c r="J61" s="160"/>
      <c r="K61" s="160">
        <f>'将来負担比率（分子）の構造'!L$46</f>
        <v>1956</v>
      </c>
      <c r="L61" s="160"/>
      <c r="M61" s="160"/>
      <c r="N61" s="160">
        <f>'将来負担比率（分子）の構造'!M$46</f>
        <v>2020</v>
      </c>
      <c r="O61" s="160"/>
      <c r="P61" s="160"/>
    </row>
    <row r="62" spans="1:16">
      <c r="A62" s="160" t="s">
        <v>29</v>
      </c>
      <c r="B62" s="160">
        <f>'将来負担比率（分子）の構造'!I$45</f>
        <v>42635</v>
      </c>
      <c r="C62" s="160"/>
      <c r="D62" s="160"/>
      <c r="E62" s="160">
        <f>'将来負担比率（分子）の構造'!J$45</f>
        <v>39390</v>
      </c>
      <c r="F62" s="160"/>
      <c r="G62" s="160"/>
      <c r="H62" s="160">
        <f>'将来負担比率（分子）の構造'!K$45</f>
        <v>35069</v>
      </c>
      <c r="I62" s="160"/>
      <c r="J62" s="160"/>
      <c r="K62" s="160">
        <f>'将来負担比率（分子）の構造'!L$45</f>
        <v>35139</v>
      </c>
      <c r="L62" s="160"/>
      <c r="M62" s="160"/>
      <c r="N62" s="160">
        <f>'将来負担比率（分子）の構造'!M$45</f>
        <v>49858</v>
      </c>
      <c r="O62" s="160"/>
      <c r="P62" s="160"/>
    </row>
    <row r="63" spans="1:16">
      <c r="A63" s="160" t="s">
        <v>28</v>
      </c>
      <c r="B63" s="160">
        <f>'将来負担比率（分子）の構造'!I$44</f>
        <v>241</v>
      </c>
      <c r="C63" s="160"/>
      <c r="D63" s="160"/>
      <c r="E63" s="160">
        <f>'将来負担比率（分子）の構造'!J$44</f>
        <v>90</v>
      </c>
      <c r="F63" s="160"/>
      <c r="G63" s="160"/>
      <c r="H63" s="160">
        <f>'将来負担比率（分子）の構造'!K$44</f>
        <v>33</v>
      </c>
      <c r="I63" s="160"/>
      <c r="J63" s="160"/>
      <c r="K63" s="160">
        <f>'将来負担比率（分子）の構造'!L$44</f>
        <v>10</v>
      </c>
      <c r="L63" s="160"/>
      <c r="M63" s="160"/>
      <c r="N63" s="160" t="str">
        <f>'将来負担比率（分子）の構造'!M$44</f>
        <v>-</v>
      </c>
      <c r="O63" s="160"/>
      <c r="P63" s="160"/>
    </row>
    <row r="64" spans="1:16">
      <c r="A64" s="160" t="s">
        <v>27</v>
      </c>
      <c r="B64" s="160">
        <f>'将来負担比率（分子）の構造'!I$43</f>
        <v>113033</v>
      </c>
      <c r="C64" s="160"/>
      <c r="D64" s="160"/>
      <c r="E64" s="160">
        <f>'将来負担比率（分子）の構造'!J$43</f>
        <v>110322</v>
      </c>
      <c r="F64" s="160"/>
      <c r="G64" s="160"/>
      <c r="H64" s="160">
        <f>'将来負担比率（分子）の構造'!K$43</f>
        <v>108519</v>
      </c>
      <c r="I64" s="160"/>
      <c r="J64" s="160"/>
      <c r="K64" s="160">
        <f>'将来負担比率（分子）の構造'!L$43</f>
        <v>108117</v>
      </c>
      <c r="L64" s="160"/>
      <c r="M64" s="160"/>
      <c r="N64" s="160">
        <f>'将来負担比率（分子）の構造'!M$43</f>
        <v>105713</v>
      </c>
      <c r="O64" s="160"/>
      <c r="P64" s="160"/>
    </row>
    <row r="65" spans="1:16">
      <c r="A65" s="160" t="s">
        <v>26</v>
      </c>
      <c r="B65" s="160">
        <f>'将来負担比率（分子）の構造'!I$42</f>
        <v>13633</v>
      </c>
      <c r="C65" s="160"/>
      <c r="D65" s="160"/>
      <c r="E65" s="160">
        <f>'将来負担比率（分子）の構造'!J$42</f>
        <v>9359</v>
      </c>
      <c r="F65" s="160"/>
      <c r="G65" s="160"/>
      <c r="H65" s="160">
        <f>'将来負担比率（分子）の構造'!K$42</f>
        <v>850</v>
      </c>
      <c r="I65" s="160"/>
      <c r="J65" s="160"/>
      <c r="K65" s="160">
        <f>'将来負担比率（分子）の構造'!L$42</f>
        <v>785</v>
      </c>
      <c r="L65" s="160"/>
      <c r="M65" s="160"/>
      <c r="N65" s="160">
        <f>'将来負担比率（分子）の構造'!M$42</f>
        <v>11209</v>
      </c>
      <c r="O65" s="160"/>
      <c r="P65" s="160"/>
    </row>
    <row r="66" spans="1:16">
      <c r="A66" s="160" t="s">
        <v>25</v>
      </c>
      <c r="B66" s="160">
        <f>'将来負担比率（分子）の構造'!I$41</f>
        <v>397879</v>
      </c>
      <c r="C66" s="160"/>
      <c r="D66" s="160"/>
      <c r="E66" s="160">
        <f>'将来負担比率（分子）の構造'!J$41</f>
        <v>422719</v>
      </c>
      <c r="F66" s="160"/>
      <c r="G66" s="160"/>
      <c r="H66" s="160">
        <f>'将来負担比率（分子）の構造'!K$41</f>
        <v>445591</v>
      </c>
      <c r="I66" s="160"/>
      <c r="J66" s="160"/>
      <c r="K66" s="160">
        <f>'将来負担比率（分子）の構造'!L$41</f>
        <v>459973</v>
      </c>
      <c r="L66" s="160"/>
      <c r="M66" s="160"/>
      <c r="N66" s="160">
        <f>'将来負担比率（分子）の構造'!M$41</f>
        <v>482143</v>
      </c>
      <c r="O66" s="160"/>
      <c r="P66" s="160"/>
    </row>
    <row r="67" spans="1:16">
      <c r="A67" s="160" t="s">
        <v>69</v>
      </c>
      <c r="B67" s="160" t="e">
        <f>NA()</f>
        <v>#N/A</v>
      </c>
      <c r="C67" s="160">
        <f>IF(ISNUMBER('将来負担比率（分子）の構造'!I$53), IF('将来負担比率（分子）の構造'!I$53 &lt; 0, 0, '将来負担比率（分子）の構造'!I$53), NA())</f>
        <v>45473</v>
      </c>
      <c r="D67" s="160" t="e">
        <f>NA()</f>
        <v>#N/A</v>
      </c>
      <c r="E67" s="160" t="e">
        <f>NA()</f>
        <v>#N/A</v>
      </c>
      <c r="F67" s="160">
        <f>IF(ISNUMBER('将来負担比率（分子）の構造'!J$53), IF('将来負担比率（分子）の構造'!J$53 &lt; 0, 0, '将来負担比率（分子）の構造'!J$53), NA())</f>
        <v>36379</v>
      </c>
      <c r="G67" s="160" t="e">
        <f>NA()</f>
        <v>#N/A</v>
      </c>
      <c r="H67" s="160" t="e">
        <f>NA()</f>
        <v>#N/A</v>
      </c>
      <c r="I67" s="160">
        <f>IF(ISNUMBER('将来負担比率（分子）の構造'!K$53), IF('将来負担比率（分子）の構造'!K$53 &lt; 0, 0, '将来負担比率（分子）の構造'!K$53), NA())</f>
        <v>25918</v>
      </c>
      <c r="J67" s="160" t="e">
        <f>NA()</f>
        <v>#N/A</v>
      </c>
      <c r="K67" s="160" t="e">
        <f>NA()</f>
        <v>#N/A</v>
      </c>
      <c r="L67" s="160">
        <f>IF(ISNUMBER('将来負担比率（分子）の構造'!L$53), IF('将来負担比率（分子）の構造'!L$53 &lt; 0, 0, '将来負担比率（分子）の構造'!L$53), NA())</f>
        <v>29157</v>
      </c>
      <c r="M67" s="160" t="e">
        <f>NA()</f>
        <v>#N/A</v>
      </c>
      <c r="N67" s="160" t="e">
        <f>NA()</f>
        <v>#N/A</v>
      </c>
      <c r="O67" s="160">
        <f>IF(ISNUMBER('将来負担比率（分子）の構造'!M$53), IF('将来負担比率（分子）の構造'!M$53 &lt; 0, 0, '将来負担比率（分子）の構造'!M$53), NA())</f>
        <v>45115</v>
      </c>
      <c r="P67" s="160" t="e">
        <f>NA()</f>
        <v>#N/A</v>
      </c>
    </row>
    <row r="70" spans="1:16">
      <c r="A70" s="162" t="s">
        <v>70</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71</v>
      </c>
      <c r="B72" s="164">
        <f>基金残高に係る経年分析!F55</f>
        <v>1813</v>
      </c>
      <c r="C72" s="164">
        <f>基金残高に係る経年分析!G55</f>
        <v>1817</v>
      </c>
      <c r="D72" s="164">
        <f>基金残高に係る経年分析!H55</f>
        <v>1819</v>
      </c>
    </row>
    <row r="73" spans="1:16">
      <c r="A73" s="163" t="s">
        <v>72</v>
      </c>
      <c r="B73" s="164">
        <f>基金残高に係る経年分析!F56</f>
        <v>4960</v>
      </c>
      <c r="C73" s="164">
        <f>基金残高に係る経年分析!G56</f>
        <v>6076</v>
      </c>
      <c r="D73" s="164">
        <f>基金残高に係る経年分析!H56</f>
        <v>3822</v>
      </c>
    </row>
    <row r="74" spans="1:16">
      <c r="A74" s="163" t="s">
        <v>73</v>
      </c>
      <c r="B74" s="164">
        <f>基金残高に係る経年分析!F57</f>
        <v>39734</v>
      </c>
      <c r="C74" s="164">
        <f>基金残高に係る経年分析!G57</f>
        <v>37241</v>
      </c>
      <c r="D74" s="164">
        <f>基金残高に係る経年分析!H57</f>
        <v>37529</v>
      </c>
    </row>
  </sheetData>
  <sheetProtection algorithmName="SHA-512" hashValue="I/WQYHweu8okb84t8BdkSZHlJ00kWfgvcSvxZsMQ5USQ9o1WGIb4i3wKq0ZInq6tNpmMOkP/BhRVP8wtlKBjYA==" saltValue="cLqPUZrBROjhn+Njc3LIs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堺市</cp:lastModifiedBy>
  <cp:lastPrinted>2019-03-20T00:23:12Z</cp:lastPrinted>
  <dcterms:created xsi:type="dcterms:W3CDTF">2019-02-14T03:38:52Z</dcterms:created>
  <dcterms:modified xsi:type="dcterms:W3CDTF">2025-03-19T05:38:12Z</dcterms:modified>
  <cp:category/>
</cp:coreProperties>
</file>