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W38" i="9"/>
  <c r="BW39" i="9" s="1"/>
  <c r="BE38" i="9"/>
  <c r="AM38" i="9"/>
  <c r="U38" i="9"/>
  <c r="BW37" i="9"/>
  <c r="BE37" i="9"/>
  <c r="AM37" i="9"/>
  <c r="U37" i="9"/>
  <c r="BW36" i="9"/>
  <c r="BE36" i="9"/>
  <c r="AM36" i="9"/>
  <c r="BW35" i="9"/>
  <c r="BE35" i="9"/>
  <c r="CO34" i="9"/>
  <c r="CO35" i="9" s="1"/>
  <c r="CO36" i="9" s="1"/>
  <c r="CO37" i="9" s="1"/>
  <c r="CO38" i="9" s="1"/>
  <c r="CO39" i="9" s="1"/>
  <c r="CO40" i="9" s="1"/>
  <c r="CO41" i="9" s="1"/>
  <c r="CO42" i="9" s="1"/>
  <c r="CO43" i="9" s="1"/>
  <c r="BW34" i="9"/>
  <c r="BE34" i="9"/>
  <c r="C34" i="9"/>
  <c r="C35" i="9" s="1"/>
  <c r="C36" i="9" s="1"/>
  <c r="C37" i="9" s="1"/>
  <c r="C38"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<sst xmlns="http://schemas.openxmlformats.org/spreadsheetml/2006/main" count="1004" uniqueCount="562">
  <si>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</si>
  <si>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</si>
  <si>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</si>
  <si>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</si>
  <si>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</si>
  <si>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</si>
  <si>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</si>
  <si>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</si>
  <si>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</si>
  <si>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</si>
  <si>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</si>
  <si>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</si>
  <si>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</si>
  <si>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</si>
  <si>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</si>
  <si>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</si>
  <si>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</si>
  <si>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</si>
  <si>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</si>
  <si>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</si>
  <si>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</si>
  <si>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</si>
  <si>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</si>
  <si>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</si>
  <si>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</si>
  <si>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</si>
  <si>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</si>
  <si>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</si>
  <si>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</si>
  <si>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</si>
  <si>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</si>
  <si>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</si>
  <si>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</si>
  <si>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</si>
  <si>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</si>
  <si>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</si>
  <si>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</si>
  <si>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</si>
  <si>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</si>
  <si>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</si>
  <si>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</si>
  <si>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</si>
  <si>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</si>
  <si>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</si>
  <si>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</si>
  <si>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</si>
  <si>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</si>
  <si>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</si>
  <si>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</si>
  <si>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</si>
  <si>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</si>
  <si>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</si>
  <si>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</si>
  <si>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</si>
  <si>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</si>
  <si>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</si>
  <si>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</si>
  <si>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</si>
  <si>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</si>
  <si>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</si>
  <si>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</si>
  <si>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</si>
  <si>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</si>
  <si>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</si>
  <si>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</si>
  <si>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</si>
  <si>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</si>
  <si>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</si>
  <si>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</si>
  <si>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</si>
  <si>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</si>
  <si>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</si>
  <si>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</si>
  <si>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</si>
  <si>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</si>
  <si>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</si>
  <si>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</si>
  <si>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</si>
  <si>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</si>
  <si>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</si>
  <si>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</si>
  <si>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</si>
  <si>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</si>
  <si>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</si>
  <si>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</si>
  <si>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</si>
  <si>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</si>
  <si>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</si>
  <si>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</si>
  <si>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</si>
  <si>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</si>
  <si>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</si>
  <si>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</si>
  <si>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</si>
  <si>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</si>
  <si>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</si>
  <si>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</si>
  <si>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</si>
  <si>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</si>
  <si>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</si>
  <si>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</si>
  <si>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</si>
  <si>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</si>
  <si>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</si>
  <si>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</si>
  <si>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</si>
  <si>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</si>
  <si>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</si>
  <si>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</si>
  <si>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</si>
  <si>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</si>
  <si>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</si>
  <si>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</si>
  <si>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</si>
  <si>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</si>
  <si>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</si>
  <si>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</si>
  <si>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</si>
  <si>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</si>
  <si>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</si>
  <si>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</si>
  <si>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</si>
  <si>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</si>
  <si>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</si>
  <si>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</si>
  <si>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</si>
  <si>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</si>
  <si>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</si>
  <si>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</si>
  <si>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</si>
  <si>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</si>
  <si>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</si>
  <si>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</si>
  <si>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</si>
  <si>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</si>
  <si>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</si>
  <si>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</si>
  <si>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</si>
  <si>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</si>
  <si>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</si>
  <si>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</si>
  <si>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</si>
  <si>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</si>
  <si>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</si>
  <si>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</si>
  <si>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</si>
  <si>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</si>
  <si>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</si>
  <si>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</si>
  <si>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</si>
  <si>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</si>
  <si>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</si>
  <si>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</si>
  <si>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</si>
  <si>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</si>
  <si>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</si>
  <si>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</si>
  <si>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</si>
  <si>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</si>
  <si>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</si>
  <si>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</si>
  <si>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</si>
  <si>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</si>
  <si>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</si>
  <si>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</si>
  <si>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</si>
  <si>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</si>
  <si>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</si>
  <si>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</si>
  <si>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</si>
  <si>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</si>
  <si>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</si>
  <si>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</si>
  <si>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</si>
  <si>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</si>
  <si>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</si>
  <si>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</si>
  <si>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</si>
  <si>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</si>
  <si>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</si>
  <si>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</si>
  <si>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</si>
  <si>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</si>
  <si>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</si>
  <si>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</si>
  <si>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</si>
  <si>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</si>
  <si>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</si>
  <si>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</si>
  <si>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</si>
  <si>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</si>
  <si>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</si>
  <si>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</si>
  <si>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</si>
  <si>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</si>
  <si>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</si>
  <si>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</si>
  <si>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</si>
  <si>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</si>
  <si>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</si>
  <si>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</si>
  <si>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</si>
  <si>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</si>
  <si>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</si>
  <si>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</si>
  <si>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</si>
  <si>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</si>
  <si>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</si>
  <si>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</si>
  <si>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</si>
  <si>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</si>
  <si>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</si>
  <si>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</si>
  <si>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</si>
  <si>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</si>
  <si>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</si>
  <si>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</si>
  <si>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</si>
  <si>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</si>
  <si>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</si>
  <si>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</si>
  <si>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</si>
  <si>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</si>
  <si>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</si>
  <si>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</si>
  <si>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</si>
  <si>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</si>
  <si>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</si>
  <si>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</si>
  <si>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</si>
  <si>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</si>
  <si>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</si>
  <si>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</si>
  <si>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</si>
  <si>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</si>
  <si>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</si>
  <si>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</si>
  <si>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</si>
  <si>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</si>
  <si>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</si>
  <si>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</si>
  <si>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</si>
  <si>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</si>
  <si>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</si>
  <si>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</si>
  <si>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</si>
  <si>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</si>
  <si>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</si>
  <si>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</si>
  <si>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</si>
  <si>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</si>
  <si>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</si>
  <si>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</si>
  <si>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</si>
  <si>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</si>
  <si>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</si>
  <si>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</si>
  <si>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</si>
  <si>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</si>
  <si>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</si>
  <si>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</si>
  <si>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</si>
  <si>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</si>
  <si>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</si>
  <si>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</si>
  <si>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</si>
  <si>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</si>
  <si>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</si>
  <si>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</si>
  <si>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</si>
  <si>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</si>
  <si>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</si>
  <si>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</si>
  <si>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</si>
  <si>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</si>
  <si>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</si>
  <si>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</si>
  <si>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</si>
  <si>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</si>
  <si>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</si>
  <si>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</si>
  <si>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</si>
  <si>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</si>
  <si>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</si>
  <si>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</si>
  <si>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</si>
  <si>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</si>
  <si>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</si>
  <si>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</si>
  <si>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</si>
  <si>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</si>
  <si>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</si>
  <si>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</si>
  <si>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</si>
  <si>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</si>
  <si>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</si>
  <si>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</si>
  <si>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</si>
  <si>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</si>
  <si>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</si>
  <si>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</si>
  <si>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</si>
  <si>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</si>
  <si>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</si>
  <si>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</si>
  <si>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</si>
  <si>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</si>
  <si>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</si>
  <si>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</si>
  <si>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</si>
  <si>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</si>
  <si>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</si>
  <si>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</si>
  <si>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</si>
  <si>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</si>
  <si>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</si>
  <si>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</si>
  <si>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</si>
  <si>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</si>
  <si>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</si>
  <si>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</si>
  <si>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</si>
  <si>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</si>
  <si>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</si>
  <si>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</si>
  <si>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</si>
  <si>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</si>
  <si>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</si>
  <si>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</si>
  <si>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</si>
  <si>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</si>
  <si>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</si>
  <si>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</si>
  <si>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</si>
  <si>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</si>
  <si>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</si>
  <si>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</si>
  <si>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</si>
  <si>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</si>
  <si>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</si>
  <si>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</si>
  <si>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</si>
  <si>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</si>
  <si>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</si>
  <si>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</si>
  <si>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</si>
  <si>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</si>
  <si>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</si>
  <si>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</si>
  <si>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</si>
  <si>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</si>
  <si>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</si>
  <si>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</si>
  <si>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</si>
  <si>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</si>
  <si>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</si>
  <si>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</si>
  <si>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</si>
  <si>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</si>
  <si>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</si>
  <si>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</si>
  <si>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</si>
  <si>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</si>
  <si>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</si>
  <si>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</si>
  <si>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</si>
  <si>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</si>
  <si>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</si>
  <si>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</si>
  <si>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</si>
  <si>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</si>
  <si>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</si>
  <si>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</si>
  <si>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</si>
  <si>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</si>
  <si>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</si>
  <si>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</si>
  <si>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</si>
  <si>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</si>
  <si>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</si>
  <si>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</si>
  <si>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</si>
  <si>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</si>
  <si>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</si>
  <si>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</si>
  <si>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</si>
  <si>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</si>
  <si>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</si>
  <si>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</si>
  <si>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</si>
  <si>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</si>
  <si>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</si>
  <si>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</si>
  <si>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</si>
  <si>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</si>
  <si>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</si>
  <si>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</si>
  <si>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</si>
  <si>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</si>
  <si>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</si>
  <si>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</si>
  <si>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</si>
  <si>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</si>
  <si>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</si>
  <si>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</si>
  <si>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</si>
  <si>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</si>
  <si>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</si>
  <si>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</si>
  <si>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</si>
  <si>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</si>
  <si>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</si>
  <si>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</si>
  <si>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</si>
  <si>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</si>
  <si>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</si>
  <si>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</si>
  <si>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</si>
  <si>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</si>
  <si>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</si>
  <si>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</si>
  <si>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</si>
  <si>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</si>
  <si>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</si>
  <si>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</si>
  <si>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</si>
  <si>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</si>
  <si>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</si>
  <si>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</si>
  <si>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</si>
  <si>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</si>
  <si>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</si>
  <si>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</si>
  <si>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</si>
  <si>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</si>
  <si>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</si>
  <si>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</si>
  <si>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</si>
  <si>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</si>
  <si>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</si>
  <si>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</si>
  <si>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</si>
  <si>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</si>
  <si>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</si>
  <si>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</si>
  <si>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</si>
  <si>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</si>
  <si>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</si>
  <si>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</si>
  <si>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</si>
  <si>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</si>
  <si>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</si>
  <si>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</si>
  <si>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</si>
  <si>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</si>
  <si>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</si>
  <si>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</si>
  <si>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</si>
  <si>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</si>
  <si>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</si>
  <si>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</si>
  <si>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</si>
  <si>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</si>
  <si>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</si>
  <si>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</si>
  <si>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</si>
  <si>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</si>
  <si>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</si>
  <si>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</si>
  <si>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</si>
  <si>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</si>
  <si>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</si>
  <si>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</si>
  <si>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</si>
  <si>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</si>
  <si>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</si>
  <si>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</si>
  <si>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</si>
  <si>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</si>
  <si>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</si>
  <si>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</si>
  <si>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</si>
  <si>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</si>
  <si>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</si>
  <si>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</si>
  <si>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</si>
  <si>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</si>
  <si>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</si>
  <si>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</si>
  <si>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</si>
  <si>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</si>
  <si>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</si>
  <si>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</si>
  <si>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</si>
  <si>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</si>
  <si>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</si>
  <si>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</si>
  <si>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</si>
  <si>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</si>
  <si>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</si>
  <si>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</si>
  <si>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</si>
  <si>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</si>
  <si>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</si>
  <si>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</si>
  <si>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</si>
  <si>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</si>
  <si>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</si>
  <si>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</si>
  <si>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</si>
  <si>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</si>
  <si>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</si>
  <si>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</si>
  <si>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</si>
  <si>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</si>
  <si>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</si>
  <si>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</si>
  <si>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</si>
  <si>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</si>
  <si>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</si>
  <si>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</si>
  <si>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</si>
  <si>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</si>
  <si>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</si>
  <si>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</si>
  <si>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</si>
  <si>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堺市水道事業会計</t>
  </si>
  <si>
    <t>国民健康保険事業特別会計</t>
  </si>
  <si>
    <t>▲ 1.75</t>
  </si>
  <si>
    <t>一般会計</t>
  </si>
  <si>
    <t>堺市下水道事業会計</t>
  </si>
  <si>
    <t>後期高齢者医療事業特別会計</t>
  </si>
  <si>
    <t>介護保険事業特別会計</t>
  </si>
  <si>
    <t>母子寡婦福祉資金貸付事業特別会計</t>
  </si>
  <si>
    <t>都市開発資金特別会計</t>
  </si>
  <si>
    <t>その他会計（赤字）</t>
  </si>
  <si>
    <t>▲ 0.85</t>
  </si>
  <si>
    <t>その他会計（黒字）</t>
  </si>
  <si>
    <t>大阪府都市競艇組合</t>
    <phoneticPr fontId="2"/>
  </si>
  <si>
    <t>-</t>
    <phoneticPr fontId="2"/>
  </si>
  <si>
    <t>法適用企業</t>
  </si>
  <si>
    <t>泉州水防事務組合</t>
    <rPh sb="0" eb="2">
      <t>センシュウ</t>
    </rPh>
    <rPh sb="2" eb="4">
      <t>スイボウ</t>
    </rPh>
    <rPh sb="4" eb="6">
      <t>ジム</t>
    </rPh>
    <rPh sb="6" eb="8">
      <t>クミアイ</t>
    </rPh>
    <phoneticPr fontId="2"/>
  </si>
  <si>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</si>
  <si>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</si>
  <si>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</si>
  <si>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</si>
  <si>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</si>
  <si>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</si>
  <si>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</si>
  <si>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（公財）堺都市政策研究所</t>
    <rPh sb="1" eb="2">
      <t>コウ</t>
    </rPh>
    <phoneticPr fontId="5"/>
  </si>
  <si>
    <t>-</t>
    <phoneticPr fontId="2"/>
  </si>
  <si>
    <t>堺市土地開発公社</t>
  </si>
  <si>
    <t>（公財）堺市文化振興財団</t>
    <rPh sb="1" eb="2">
      <t>コウ</t>
    </rPh>
    <phoneticPr fontId="5"/>
  </si>
  <si>
    <t>さかいウェルネス（株）</t>
  </si>
  <si>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</si>
  <si>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</si>
  <si>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</si>
  <si>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</si>
  <si>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</si>
  <si>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（公財）堺市公園協会</t>
    <rPh sb="1" eb="2">
      <t>コウ</t>
    </rPh>
    <phoneticPr fontId="5"/>
  </si>
  <si>
    <t>（公財）堺市教育スポーツ振興事業団</t>
    <rPh sb="1" eb="2">
      <t>コウ</t>
    </rPh>
    <phoneticPr fontId="5"/>
  </si>
  <si>
    <t>（地独）堺市立病院機構</t>
    <rPh sb="1" eb="2">
      <t>チ</t>
    </rPh>
    <rPh sb="2" eb="3">
      <t>ドク</t>
    </rPh>
    <rPh sb="4" eb="5">
      <t>サカイ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</si>
</sst>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45918</c:v>
                </c:pt>
                <c:pt idx="1">
                  <c:v>53059</c:v>
                </c:pt>
                <c:pt idx="2">
                  <c:v>60319</c:v>
                </c:pt>
                <c:pt idx="3">
                  <c:v>48596</c:v>
                </c:pt>
                <c:pt idx="4">
                  <c:v>56918</c:v>
                </c:pt>
              </c:numCache>
            </c:numRef>
          </c:val>
          <c:smooth val="0"/>
        </c:ser>
        <c:dLbls>
          <c:showLegendKey val="0"/>
          <c:showVal val="0"/>
          <c:showCatName val="0"/>
          <c:showSerName val="0"/>
          <c:showPercent val="0"/>
          <c:showBubbleSize val="0"/>
        </c:dLbls>
        <c:marker val="1"/>
        <c:smooth val="0"/>
        <c:axId val="79549952"/>
        <c:axId val="79551872"/>
      </c:lineChart>
      <c:catAx>
        <c:axId val="79549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551872"/>
        <c:crosses val="autoZero"/>
        <c:auto val="1"/>
        <c:lblAlgn val="ctr"/>
        <c:lblOffset val="100"/>
        <c:tickLblSkip val="1"/>
        <c:tickMarkSkip val="1"/>
        <c:noMultiLvlLbl val="0"/>
      </c:catAx>
      <c:valAx>
        <c:axId val="79551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549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0.55000000000000004</c:v>
                </c:pt>
                <c:pt idx="1">
                  <c:v>0.54</c:v>
                </c:pt>
                <c:pt idx="2">
                  <c:v>0.84</c:v>
                </c:pt>
                <c:pt idx="3">
                  <c:v>0.85</c:v>
                </c:pt>
                <c:pt idx="4">
                  <c:v>0.92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1.02</c:v>
                </c:pt>
                <c:pt idx="1">
                  <c:v>0.98</c:v>
                </c:pt>
                <c:pt idx="2">
                  <c:v>0.98</c:v>
                </c:pt>
                <c:pt idx="3">
                  <c:v>0.97</c:v>
                </c:pt>
                <c:pt idx="4">
                  <c:v>0.96</c:v>
                </c:pt>
              </c:numCache>
            </c:numRef>
          </c:val>
        </c:ser>
        <c:dLbls>
          <c:showLegendKey val="0"/>
          <c:showVal val="0"/>
          <c:showCatName val="0"/>
          <c:showSerName val="0"/>
          <c:showPercent val="0"/>
          <c:showBubbleSize val="0"/>
        </c:dLbls>
        <c:gapWidth val="250"/>
        <c:overlap val="100"/>
        <c:axId val="213680512"/>
        <c:axId val="21368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0.44</c:v>
                </c:pt>
                <c:pt idx="1">
                  <c:v>0.25</c:v>
                </c:pt>
                <c:pt idx="2">
                  <c:v>0.3</c:v>
                </c:pt>
                <c:pt idx="3">
                  <c:v>0.03</c:v>
                </c:pt>
                <c:pt idx="4">
                  <c:v>0.08</c:v>
                </c:pt>
              </c:numCache>
            </c:numRef>
          </c:val>
          <c:smooth val="0"/>
        </c:ser>
        <c:dLbls>
          <c:showLegendKey val="0"/>
          <c:showVal val="0"/>
          <c:showCatName val="0"/>
          <c:showSerName val="0"/>
          <c:showPercent val="0"/>
          <c:showBubbleSize val="0"/>
        </c:dLbls>
        <c:marker val="1"/>
        <c:smooth val="0"/>
        <c:axId val="213680512"/>
        <c:axId val="213682432"/>
      </c:lineChart>
      <c:catAx>
        <c:axId val="2136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682432"/>
        <c:crosses val="autoZero"/>
        <c:auto val="1"/>
        <c:lblAlgn val="ctr"/>
        <c:lblOffset val="100"/>
        <c:tickLblSkip val="1"/>
        <c:tickMarkSkip val="1"/>
        <c:noMultiLvlLbl val="0"/>
      </c:catAx>
      <c:valAx>
        <c:axId val="21368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6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6.34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0.85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0.03</c:v>
                </c:pt>
                <c:pt idx="8">
                  <c:v>#N/A</c:v>
                </c:pt>
                <c:pt idx="9">
                  <c:v>0.03</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0.09</c:v>
                </c:pt>
                <c:pt idx="4">
                  <c:v>#N/A</c:v>
                </c:pt>
                <c:pt idx="5">
                  <c:v>0.34</c:v>
                </c:pt>
                <c:pt idx="6">
                  <c:v>#N/A</c:v>
                </c:pt>
                <c:pt idx="7">
                  <c:v>0.15</c:v>
                </c:pt>
                <c:pt idx="8">
                  <c:v>#N/A</c:v>
                </c:pt>
                <c:pt idx="9">
                  <c:v>0.12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0.13</c:v>
                </c:pt>
                <c:pt idx="4">
                  <c:v>#N/A</c:v>
                </c:pt>
                <c:pt idx="5">
                  <c:v>0.16</c:v>
                </c:pt>
                <c:pt idx="6">
                  <c:v>#N/A</c:v>
                </c:pt>
                <c:pt idx="7">
                  <c:v>0.16</c:v>
                </c:pt>
                <c:pt idx="8">
                  <c:v>#N/A</c:v>
                </c:pt>
                <c:pt idx="9">
                  <c:v>0.17</c:v>
                </c:pt>
              </c:numCache>
            </c:numRef>
          </c:val>
        </c:ser>
        <c:ser>
          <c:idx val="6"/>
          <c:order val="6"/>
          <c:tx>
            <c:strRef>
              <c:f>データシート!$A$33</c:f>
              <c:strCache>
                <c:ptCount val="1"/>
                <c:pt idx="0">
                  <c:v>堺市下水道事業会計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0.06</c:v>
                </c:pt>
                <c:pt idx="4">
                  <c:v>#N/A</c:v>
                </c:pt>
                <c:pt idx="5">
                  <c:v>0.1</c:v>
                </c:pt>
                <c:pt idx="6">
                  <c:v>#N/A</c:v>
                </c:pt>
                <c:pt idx="7">
                  <c:v>0.26</c:v>
                </c:pt>
                <c:pt idx="8">
                  <c:v>#N/A</c:v>
                </c:pt>
                <c:pt idx="9">
                  <c:v>0.69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0.51</c:v>
                </c:pt>
                <c:pt idx="2">
                  <c:v>#N/A</c:v>
                </c:pt>
                <c:pt idx="3">
                  <c:v>0.49</c:v>
                </c:pt>
                <c:pt idx="4">
                  <c:v>#N/A</c:v>
                </c:pt>
                <c:pt idx="5">
                  <c:v>0.8</c:v>
                </c:pt>
                <c:pt idx="6">
                  <c:v>#N/A</c:v>
                </c:pt>
                <c:pt idx="7">
                  <c:v>0.82</c:v>
                </c:pt>
                <c:pt idx="8">
                  <c:v>#N/A</c:v>
                </c:pt>
                <c:pt idx="9">
                  <c:v>0.87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1.75</c:v>
                </c:pt>
                <c:pt idx="1">
                  <c:v>#N/A</c:v>
                </c:pt>
                <c:pt idx="2">
                  <c:v>#N/A</c:v>
                </c:pt>
                <c:pt idx="3">
                  <c:v>0.17</c:v>
                </c:pt>
                <c:pt idx="4">
                  <c:v>#N/A</c:v>
                </c:pt>
                <c:pt idx="5">
                  <c:v>1.53</c:v>
                </c:pt>
                <c:pt idx="6">
                  <c:v>#N/A</c:v>
                </c:pt>
                <c:pt idx="7">
                  <c:v>1.06</c:v>
                </c:pt>
                <c:pt idx="8">
                  <c:v>#N/A</c:v>
                </c:pt>
                <c:pt idx="9">
                  <c:v>0.91</c:v>
                </c:pt>
              </c:numCache>
            </c:numRef>
          </c:val>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6.53</c:v>
                </c:pt>
                <c:pt idx="2">
                  <c:v>#N/A</c:v>
                </c:pt>
                <c:pt idx="3">
                  <c:v>6.31</c:v>
                </c:pt>
                <c:pt idx="4">
                  <c:v>#N/A</c:v>
                </c:pt>
                <c:pt idx="5">
                  <c:v>5.79</c:v>
                </c:pt>
                <c:pt idx="6">
                  <c:v>#N/A</c:v>
                </c:pt>
                <c:pt idx="7">
                  <c:v>5.97</c:v>
                </c:pt>
                <c:pt idx="8">
                  <c:v>#N/A</c:v>
                </c:pt>
                <c:pt idx="9">
                  <c:v>5.53</c:v>
                </c:pt>
              </c:numCache>
            </c:numRef>
          </c:val>
        </c:ser>
        <c:dLbls>
          <c:showLegendKey val="0"/>
          <c:showVal val="0"/>
          <c:showCatName val="0"/>
          <c:showSerName val="0"/>
          <c:showPercent val="0"/>
          <c:showBubbleSize val="0"/>
        </c:dLbls>
        <c:gapWidth val="150"/>
        <c:overlap val="100"/>
        <c:axId val="214153472"/>
        <c:axId val="214159360"/>
      </c:barChart>
      <c:catAx>
        <c:axId val="21415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159360"/>
        <c:crosses val="autoZero"/>
        <c:auto val="1"/>
        <c:lblAlgn val="ctr"/>
        <c:lblOffset val="100"/>
        <c:tickLblSkip val="1"/>
        <c:tickMarkSkip val="1"/>
        <c:noMultiLvlLbl val="0"/>
      </c:catAx>
      <c:valAx>
        <c:axId val="21415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5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30810</c:v>
                </c:pt>
                <c:pt idx="5">
                  <c:v>31056</c:v>
                </c:pt>
                <c:pt idx="8">
                  <c:v>32173</c:v>
                </c:pt>
                <c:pt idx="11">
                  <c:v>32680</c:v>
                </c:pt>
                <c:pt idx="14">
                  <c:v>32261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188</c:v>
                </c:pt>
                <c:pt idx="3">
                  <c:v>50</c:v>
                </c:pt>
                <c:pt idx="6">
                  <c:v>51</c:v>
                </c:pt>
                <c:pt idx="9">
                  <c:v>48</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8182</c:v>
                </c:pt>
                <c:pt idx="3">
                  <c:v>7898</c:v>
                </c:pt>
                <c:pt idx="6">
                  <c:v>6868</c:v>
                </c:pt>
                <c:pt idx="9">
                  <c:v>6649</c:v>
                </c:pt>
                <c:pt idx="12">
                  <c:v>6519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1667</c:v>
                </c:pt>
                <c:pt idx="3">
                  <c:v>2333</c:v>
                </c:pt>
                <c:pt idx="6">
                  <c:v>3233</c:v>
                </c:pt>
                <c:pt idx="9">
                  <c:v>4134</c:v>
                </c:pt>
                <c:pt idx="12">
                  <c:v>4982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28286</c:v>
                </c:pt>
                <c:pt idx="3">
                  <c:v>28028</c:v>
                </c:pt>
                <c:pt idx="6">
                  <c:v>31007</c:v>
                </c:pt>
                <c:pt idx="9">
                  <c:v>31020</c:v>
                </c:pt>
                <c:pt idx="12">
                  <c:v>29260</c:v>
                </c:pt>
              </c:numCache>
            </c:numRef>
          </c:val>
        </c:ser>
        <c:dLbls>
          <c:showLegendKey val="0"/>
          <c:showVal val="0"/>
          <c:showCatName val="0"/>
          <c:showSerName val="0"/>
          <c:showPercent val="0"/>
          <c:showBubbleSize val="0"/>
        </c:dLbls>
        <c:gapWidth val="100"/>
        <c:overlap val="100"/>
        <c:axId val="212855808"/>
        <c:axId val="21292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7515</c:v>
                </c:pt>
                <c:pt idx="2">
                  <c:v>#N/A</c:v>
                </c:pt>
                <c:pt idx="3">
                  <c:v>#N/A</c:v>
                </c:pt>
                <c:pt idx="4">
                  <c:v>7253</c:v>
                </c:pt>
                <c:pt idx="5">
                  <c:v>#N/A</c:v>
                </c:pt>
                <c:pt idx="6">
                  <c:v>#N/A</c:v>
                </c:pt>
                <c:pt idx="7">
                  <c:v>8986</c:v>
                </c:pt>
                <c:pt idx="8">
                  <c:v>#N/A</c:v>
                </c:pt>
                <c:pt idx="9">
                  <c:v>#N/A</c:v>
                </c:pt>
                <c:pt idx="10">
                  <c:v>9171</c:v>
                </c:pt>
                <c:pt idx="11">
                  <c:v>#N/A</c:v>
                </c:pt>
                <c:pt idx="12">
                  <c:v>#N/A</c:v>
                </c:pt>
                <c:pt idx="13">
                  <c:v>8547</c:v>
                </c:pt>
                <c:pt idx="14">
                  <c:v>#N/A</c:v>
                </c:pt>
              </c:numCache>
            </c:numRef>
          </c:val>
          <c:smooth val="0"/>
        </c:ser>
        <c:dLbls>
          <c:showLegendKey val="0"/>
          <c:showVal val="0"/>
          <c:showCatName val="0"/>
          <c:showSerName val="0"/>
          <c:showPercent val="0"/>
          <c:showBubbleSize val="0"/>
        </c:dLbls>
        <c:marker val="1"/>
        <c:smooth val="0"/>
        <c:axId val="212855808"/>
        <c:axId val="212927616"/>
      </c:lineChart>
      <c:catAx>
        <c:axId val="21285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27616"/>
        <c:crosses val="autoZero"/>
        <c:auto val="1"/>
        <c:lblAlgn val="ctr"/>
        <c:lblOffset val="100"/>
        <c:tickLblSkip val="1"/>
        <c:tickMarkSkip val="1"/>
        <c:noMultiLvlLbl val="0"/>
      </c:catAx>
      <c:valAx>
        <c:axId val="21292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5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297315</c:v>
                </c:pt>
                <c:pt idx="5">
                  <c:v>310644</c:v>
                </c:pt>
                <c:pt idx="8">
                  <c:v>321385</c:v>
                </c:pt>
                <c:pt idx="11">
                  <c:v>337721</c:v>
                </c:pt>
                <c:pt idx="14">
                  <c:v>357617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108450</c:v>
                </c:pt>
                <c:pt idx="5">
                  <c:v>112923</c:v>
                </c:pt>
                <c:pt idx="8">
                  <c:v>129123</c:v>
                </c:pt>
                <c:pt idx="11">
                  <c:v>133080</c:v>
                </c:pt>
                <c:pt idx="14">
                  <c:v>125942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36769</c:v>
                </c:pt>
                <c:pt idx="5">
                  <c:v>40701</c:v>
                </c:pt>
                <c:pt idx="8">
                  <c:v>44674</c:v>
                </c:pt>
                <c:pt idx="11">
                  <c:v>51147</c:v>
                </c:pt>
                <c:pt idx="14">
                  <c:v>61943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48261</c:v>
                </c:pt>
                <c:pt idx="3">
                  <c:v>46271</c:v>
                </c:pt>
                <c:pt idx="6">
                  <c:v>45409</c:v>
                </c:pt>
                <c:pt idx="9">
                  <c:v>42635</c:v>
                </c:pt>
                <c:pt idx="12">
                  <c:v>39390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718</c:v>
                </c:pt>
                <c:pt idx="3">
                  <c:v>568</c:v>
                </c:pt>
                <c:pt idx="6">
                  <c:v>402</c:v>
                </c:pt>
                <c:pt idx="9">
                  <c:v>241</c:v>
                </c:pt>
                <c:pt idx="12">
                  <c:v>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140098</c:v>
                </c:pt>
                <c:pt idx="3">
                  <c:v>134591</c:v>
                </c:pt>
                <c:pt idx="6">
                  <c:v>115158</c:v>
                </c:pt>
                <c:pt idx="9">
                  <c:v>113033</c:v>
                </c:pt>
                <c:pt idx="12">
                  <c:v>110322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40698</c:v>
                </c:pt>
                <c:pt idx="3">
                  <c:v>28388</c:v>
                </c:pt>
                <c:pt idx="6">
                  <c:v>15609</c:v>
                </c:pt>
                <c:pt idx="9">
                  <c:v>13633</c:v>
                </c:pt>
                <c:pt idx="12">
                  <c:v>9359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305146</c:v>
                </c:pt>
                <c:pt idx="3">
                  <c:v>339718</c:v>
                </c:pt>
                <c:pt idx="6">
                  <c:v>378608</c:v>
                </c:pt>
                <c:pt idx="9">
                  <c:v>397879</c:v>
                </c:pt>
                <c:pt idx="12">
                  <c:v>422719</c:v>
                </c:pt>
              </c:numCache>
            </c:numRef>
          </c:val>
        </c:ser>
        <c:dLbls>
          <c:showLegendKey val="0"/>
          <c:showVal val="0"/>
          <c:showCatName val="0"/>
          <c:showSerName val="0"/>
          <c:showPercent val="0"/>
          <c:showBubbleSize val="0"/>
        </c:dLbls>
        <c:gapWidth val="100"/>
        <c:overlap val="100"/>
        <c:axId val="214521344"/>
        <c:axId val="21452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92387</c:v>
                </c:pt>
                <c:pt idx="2">
                  <c:v>#N/A</c:v>
                </c:pt>
                <c:pt idx="3">
                  <c:v>#N/A</c:v>
                </c:pt>
                <c:pt idx="4">
                  <c:v>85269</c:v>
                </c:pt>
                <c:pt idx="5">
                  <c:v>#N/A</c:v>
                </c:pt>
                <c:pt idx="6">
                  <c:v>#N/A</c:v>
                </c:pt>
                <c:pt idx="7">
                  <c:v>60005</c:v>
                </c:pt>
                <c:pt idx="8">
                  <c:v>#N/A</c:v>
                </c:pt>
                <c:pt idx="9">
                  <c:v>#N/A</c:v>
                </c:pt>
                <c:pt idx="10">
                  <c:v>45473</c:v>
                </c:pt>
                <c:pt idx="11">
                  <c:v>#N/A</c:v>
                </c:pt>
                <c:pt idx="12">
                  <c:v>#N/A</c:v>
                </c:pt>
                <c:pt idx="13">
                  <c:v>36379</c:v>
                </c:pt>
                <c:pt idx="14">
                  <c:v>#N/A</c:v>
                </c:pt>
              </c:numCache>
            </c:numRef>
          </c:val>
          <c:smooth val="0"/>
        </c:ser>
        <c:dLbls>
          <c:showLegendKey val="0"/>
          <c:showVal val="0"/>
          <c:showCatName val="0"/>
          <c:showSerName val="0"/>
          <c:showPercent val="0"/>
          <c:showBubbleSize val="0"/>
        </c:dLbls>
        <c:marker val="1"/>
        <c:smooth val="0"/>
        <c:axId val="214521344"/>
        <c:axId val="214523264"/>
      </c:lineChart>
      <c:catAx>
        <c:axId val="2145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523264"/>
        <c:crosses val="autoZero"/>
        <c:auto val="1"/>
        <c:lblAlgn val="ctr"/>
        <c:lblOffset val="100"/>
        <c:tickLblSkip val="1"/>
        <c:tickMarkSkip val="1"/>
        <c:noMultiLvlLbl val="0"/>
      </c:catAx>
      <c:valAx>
        <c:axId val="21452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52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847,719
835,743
149.81
353,078,550
350,241,172
1,740,192
189,377,871
385,678,396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17</a:t>
          </a:r>
          <a:r>
            <a:rPr lang="ja-JP" altLang="en-US" sz="1300" b="0" i="0" baseline="0">
              <a:solidFill>
                <a:sysClr val="windowText" lastClr="000000"/>
              </a:solidFill>
              <a:effectLst/>
              <a:latin typeface="+mn-lt"/>
              <a:ea typeface="+mn-ea"/>
              <a:cs typeface="+mn-cs"/>
            </a:rPr>
            <a:t>年</a:t>
          </a:r>
          <a:r>
            <a:rPr lang="en-US" altLang="ja-JP" sz="1300" b="0" i="0" baseline="0">
              <a:solidFill>
                <a:sysClr val="windowText" lastClr="000000"/>
              </a:solidFill>
              <a:effectLst/>
              <a:latin typeface="+mn-lt"/>
              <a:ea typeface="+mn-ea"/>
              <a:cs typeface="+mn-cs"/>
            </a:rPr>
            <a:t>4</a:t>
          </a:r>
          <a:r>
            <a:rPr lang="ja-JP" altLang="en-US" sz="1300" b="0" i="0" baseline="0">
              <a:solidFill>
                <a:sysClr val="windowText" lastClr="000000"/>
              </a:solidFill>
              <a:effectLst/>
              <a:latin typeface="+mn-lt"/>
              <a:ea typeface="+mn-ea"/>
              <a:cs typeface="+mn-cs"/>
            </a:rPr>
            <a:t>月</a:t>
          </a:r>
          <a:r>
            <a:rPr lang="en-US" altLang="ja-JP" sz="1300" b="0" i="0" baseline="0">
              <a:solidFill>
                <a:sysClr val="windowText" lastClr="000000"/>
              </a:solidFill>
              <a:effectLst/>
              <a:latin typeface="+mn-lt"/>
              <a:ea typeface="+mn-ea"/>
              <a:cs typeface="+mn-cs"/>
            </a:rPr>
            <a:t>1</a:t>
          </a:r>
          <a:r>
            <a:rPr lang="ja-JP" altLang="en-US" sz="1300" b="0" i="0" baseline="0">
              <a:solidFill>
                <a:sysClr val="windowText" lastClr="000000"/>
              </a:solidFill>
              <a:effectLst/>
              <a:latin typeface="+mn-lt"/>
              <a:ea typeface="+mn-ea"/>
              <a:cs typeface="+mn-cs"/>
            </a:rPr>
            <a:t>日に施行した堺市企業立地促進条例によるグリーンフロントを中心とした企業投資の誘導により、</a:t>
          </a:r>
          <a:r>
            <a:rPr lang="ja-JP" altLang="ja-JP" sz="1300" b="0" i="0" baseline="0">
              <a:solidFill>
                <a:sysClr val="windowText" lastClr="000000"/>
              </a:solidFill>
              <a:effectLst/>
              <a:latin typeface="+mn-lt"/>
              <a:ea typeface="+mn-ea"/>
              <a:cs typeface="+mn-cs"/>
            </a:rPr>
            <a:t>固定資産税や事業所税などの効果額による本市の財政への寄与は非常に大き</a:t>
          </a:r>
          <a:r>
            <a:rPr lang="ja-JP" altLang="en-US" sz="1300" b="0" i="0" baseline="0">
              <a:solidFill>
                <a:sysClr val="windowText" lastClr="000000"/>
              </a:solidFill>
              <a:effectLst/>
              <a:latin typeface="+mn-lt"/>
              <a:ea typeface="+mn-ea"/>
              <a:cs typeface="+mn-cs"/>
            </a:rPr>
            <a:t>く、財政力指数は回復傾向にあるが、生活保護率が他団体平均と比べて例年</a:t>
          </a:r>
          <a:r>
            <a:rPr lang="en-US" altLang="ja-JP" sz="1300" b="0" i="0" baseline="0">
              <a:solidFill>
                <a:sysClr val="windowText" lastClr="000000"/>
              </a:solidFill>
              <a:effectLst/>
              <a:latin typeface="+mn-lt"/>
              <a:ea typeface="+mn-ea"/>
              <a:cs typeface="+mn-cs"/>
            </a:rPr>
            <a:t>7</a:t>
          </a:r>
          <a:r>
            <a:rPr lang="ja-JP" altLang="en-US" sz="1300" b="0" i="0" baseline="0">
              <a:solidFill>
                <a:sysClr val="windowText" lastClr="000000"/>
              </a:solidFill>
              <a:effectLst/>
              <a:latin typeface="+mn-lt"/>
              <a:ea typeface="+mn-ea"/>
              <a:cs typeface="+mn-cs"/>
            </a:rPr>
            <a:t>ポイント程度高く推移しており、依然</a:t>
          </a:r>
          <a:r>
            <a:rPr lang="ja-JP" altLang="ja-JP" sz="1300" b="0" i="0" baseline="0">
              <a:solidFill>
                <a:sysClr val="windowText" lastClr="000000"/>
              </a:solidFill>
              <a:effectLst/>
              <a:latin typeface="+mn-lt"/>
              <a:ea typeface="+mn-ea"/>
              <a:cs typeface="+mn-cs"/>
            </a:rPr>
            <a:t>として類似団体平均を下回</a:t>
          </a:r>
          <a:r>
            <a:rPr lang="ja-JP" altLang="en-US" sz="1300" b="0" i="0" baseline="0">
              <a:solidFill>
                <a:sysClr val="windowText" lastClr="000000"/>
              </a:solidFill>
              <a:effectLst/>
              <a:latin typeface="+mn-lt"/>
              <a:ea typeface="+mn-ea"/>
              <a:cs typeface="+mn-cs"/>
            </a:rPr>
            <a:t>る状況が続いているため、税の徴収強化等による税収増加等による歳入の確保に努める</a:t>
          </a:r>
          <a:r>
            <a:rPr lang="ja-JP" altLang="ja-JP" sz="1300" b="0" i="0" baseline="0">
              <a:solidFill>
                <a:sysClr val="windowText" lastClr="000000"/>
              </a:solidFill>
              <a:effectLst/>
              <a:latin typeface="+mn-lt"/>
              <a:ea typeface="+mn-ea"/>
              <a:cs typeface="+mn-cs"/>
            </a:rPr>
            <a:t>。</a:t>
          </a:r>
          <a:endParaRPr lang="ja-JP" altLang="ja-JP" sz="1300" i="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3810</xdr:rowOff>
    </xdr:to>
    <xdr:cxnSp macro="">
      <xdr:nvCxnSpPr>
        <xdr:cNvPr id="65" name="直線コネクタ 64"/>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3810</xdr:rowOff>
    </xdr:from>
    <xdr:to>
      <xdr:col>6</xdr:col>
      <xdr:colOff>0</xdr:colOff>
      <xdr:row>41</xdr:row>
      <xdr:rowOff>52070</xdr:rowOff>
    </xdr:to>
    <xdr:cxnSp macro="">
      <xdr:nvCxnSpPr>
        <xdr:cNvPr id="68" name="直線コネクタ 67"/>
        <xdr:cNvCxnSpPr/>
      </xdr:nvCxnSpPr>
      <xdr:spPr>
        <a:xfrm flipV="1">
          <a:off x="3225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52070</xdr:rowOff>
    </xdr:to>
    <xdr:cxnSp macro="">
      <xdr:nvCxnSpPr>
        <xdr:cNvPr id="71" name="直線コネクタ 70"/>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52070</xdr:rowOff>
    </xdr:from>
    <xdr:to>
      <xdr:col>3</xdr:col>
      <xdr:colOff>279400</xdr:colOff>
      <xdr:row>41</xdr:row>
      <xdr:rowOff>52070</xdr:rowOff>
    </xdr:to>
    <xdr:cxnSp macro="">
      <xdr:nvCxnSpPr>
        <xdr:cNvPr id="74" name="直線コネクタ 73"/>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4" name="円/楕円 83"/>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5"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124460</xdr:rowOff>
    </xdr:from>
    <xdr:to>
      <xdr:col>6</xdr:col>
      <xdr:colOff>50800</xdr:colOff>
      <xdr:row>41</xdr:row>
      <xdr:rowOff>54610</xdr:rowOff>
    </xdr:to>
    <xdr:sp macro="" textlink="">
      <xdr:nvSpPr>
        <xdr:cNvPr id="86" name="円/楕円 85"/>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87" name="テキスト ボックス 86"/>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8" name="円/楕円 87"/>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87647</xdr:rowOff>
    </xdr:from>
    <xdr:ext cx="762000" cy="259045"/>
    <xdr:sp macro="" textlink="">
      <xdr:nvSpPr>
        <xdr:cNvPr id="89" name="テキスト ボックス 88"/>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0" name="円/楕円 89"/>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87647</xdr:rowOff>
    </xdr:from>
    <xdr:ext cx="762000" cy="259045"/>
    <xdr:sp macro="" textlink="">
      <xdr:nvSpPr>
        <xdr:cNvPr id="91" name="テキスト ボックス 90"/>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1270</xdr:rowOff>
    </xdr:from>
    <xdr:to>
      <xdr:col>2</xdr:col>
      <xdr:colOff>127000</xdr:colOff>
      <xdr:row>41</xdr:row>
      <xdr:rowOff>102870</xdr:rowOff>
    </xdr:to>
    <xdr:sp macro="" textlink="">
      <xdr:nvSpPr>
        <xdr:cNvPr id="92" name="円/楕円 91"/>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87647</xdr:rowOff>
    </xdr:from>
    <xdr:ext cx="762000" cy="259045"/>
    <xdr:sp macro="" textlink="">
      <xdr:nvSpPr>
        <xdr:cNvPr id="93" name="テキスト ボックス 92"/>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保育所入所児童数の増に伴う</a:t>
          </a:r>
          <a:r>
            <a:rPr kumimoji="1" lang="ja-JP" altLang="ja-JP" sz="1300">
              <a:solidFill>
                <a:sysClr val="windowText" lastClr="000000"/>
              </a:solidFill>
              <a:effectLst/>
              <a:latin typeface="+mn-lt"/>
              <a:ea typeface="+mn-ea"/>
              <a:cs typeface="+mn-cs"/>
            </a:rPr>
            <a:t>保育所運営費や</a:t>
          </a:r>
          <a:r>
            <a:rPr kumimoji="1" lang="ja-JP" altLang="en-US" sz="1300">
              <a:solidFill>
                <a:sysClr val="windowText" lastClr="000000"/>
              </a:solidFill>
              <a:effectLst/>
              <a:latin typeface="+mn-lt"/>
              <a:ea typeface="+mn-ea"/>
              <a:cs typeface="+mn-cs"/>
            </a:rPr>
            <a:t>利用者増に伴う</a:t>
          </a:r>
          <a:r>
            <a:rPr kumimoji="1" lang="ja-JP" altLang="ja-JP" sz="1300">
              <a:solidFill>
                <a:sysClr val="windowText" lastClr="000000"/>
              </a:solidFill>
              <a:effectLst/>
              <a:latin typeface="+mn-lt"/>
              <a:ea typeface="+mn-ea"/>
              <a:cs typeface="+mn-cs"/>
            </a:rPr>
            <a:t>障害者自立支援給付費など扶助費</a:t>
          </a:r>
          <a:r>
            <a:rPr kumimoji="1" lang="ja-JP" altLang="en-US" sz="1300">
              <a:solidFill>
                <a:sysClr val="windowText" lastClr="000000"/>
              </a:solidFill>
              <a:effectLst/>
              <a:latin typeface="+mn-lt"/>
              <a:ea typeface="+mn-ea"/>
              <a:cs typeface="+mn-cs"/>
            </a:rPr>
            <a:t>は例年増加傾向であり、さらに</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年度から第三セクター等改革推進債の償還が始まったため公債費が増加し、経常収支比率は悪化傾向にあった。しかし、平成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年度から実施している要員管理計画の推進や平成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年度に退職手当支給率の見直しを行ったことによる人件費の削減、また、交付税検査結果に伴う錯誤額の措置により、平成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年度において普通交付税が増額されたこと等から前年度から１．０ポイント改善し、類似団体と比較して低い水準となった。</a:t>
          </a:r>
          <a:endParaRPr kumimoji="1" lang="en-US" altLang="ja-JP"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85574</xdr:rowOff>
    </xdr:from>
    <xdr:to>
      <xdr:col>7</xdr:col>
      <xdr:colOff>152400</xdr:colOff>
      <xdr:row>64</xdr:row>
      <xdr:rowOff>29028</xdr:rowOff>
    </xdr:to>
    <xdr:cxnSp macro="">
      <xdr:nvCxnSpPr>
        <xdr:cNvPr id="130" name="直線コネクタ 129"/>
        <xdr:cNvCxnSpPr/>
      </xdr:nvCxnSpPr>
      <xdr:spPr>
        <a:xfrm flipV="1">
          <a:off x="4114800" y="1088692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29028</xdr:rowOff>
    </xdr:from>
    <xdr:to>
      <xdr:col>6</xdr:col>
      <xdr:colOff>0</xdr:colOff>
      <xdr:row>64</xdr:row>
      <xdr:rowOff>74991</xdr:rowOff>
    </xdr:to>
    <xdr:cxnSp macro="">
      <xdr:nvCxnSpPr>
        <xdr:cNvPr id="133" name="直線コネクタ 132"/>
        <xdr:cNvCxnSpPr/>
      </xdr:nvCxnSpPr>
      <xdr:spPr>
        <a:xfrm flipV="1">
          <a:off x="3225800" y="1100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108555</xdr:rowOff>
    </xdr:from>
    <xdr:to>
      <xdr:col>4</xdr:col>
      <xdr:colOff>482600</xdr:colOff>
      <xdr:row>64</xdr:row>
      <xdr:rowOff>74991</xdr:rowOff>
    </xdr:to>
    <xdr:cxnSp macro="">
      <xdr:nvCxnSpPr>
        <xdr:cNvPr id="136" name="直線コネクタ 135"/>
        <xdr:cNvCxnSpPr/>
      </xdr:nvCxnSpPr>
      <xdr:spPr>
        <a:xfrm>
          <a:off x="2336800" y="109099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63</xdr:row>
      <xdr:rowOff>108555</xdr:rowOff>
    </xdr:to>
    <xdr:cxnSp macro="">
      <xdr:nvCxnSpPr>
        <xdr:cNvPr id="139" name="直線コネクタ 138"/>
        <xdr:cNvCxnSpPr/>
      </xdr:nvCxnSpPr>
      <xdr:spPr>
        <a:xfrm>
          <a:off x="1447800" y="1086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49" name="円/楕円 148"/>
        <xdr:cNvSpPr/>
      </xdr:nvSpPr>
      <xdr:spPr>
        <a:xfrm>
          <a:off x="49022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51301</xdr:rowOff>
    </xdr:from>
    <xdr:ext cx="762000" cy="259045"/>
    <xdr:sp macro="" textlink="">
      <xdr:nvSpPr>
        <xdr:cNvPr id="150" name="財政構造の弾力性該当値テキスト"/>
        <xdr:cNvSpPr txBox="1"/>
      </xdr:nvSpPr>
      <xdr:spPr>
        <a:xfrm>
          <a:off x="50419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149678</xdr:rowOff>
    </xdr:from>
    <xdr:to>
      <xdr:col>6</xdr:col>
      <xdr:colOff>50800</xdr:colOff>
      <xdr:row>64</xdr:row>
      <xdr:rowOff>79828</xdr:rowOff>
    </xdr:to>
    <xdr:sp macro="" textlink="">
      <xdr:nvSpPr>
        <xdr:cNvPr id="151" name="円/楕円 150"/>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64605</xdr:rowOff>
    </xdr:from>
    <xdr:ext cx="736600" cy="259045"/>
    <xdr:sp macro="" textlink="">
      <xdr:nvSpPr>
        <xdr:cNvPr id="152" name="テキスト ボックス 151"/>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24191</xdr:rowOff>
    </xdr:from>
    <xdr:to>
      <xdr:col>4</xdr:col>
      <xdr:colOff>533400</xdr:colOff>
      <xdr:row>64</xdr:row>
      <xdr:rowOff>125791</xdr:rowOff>
    </xdr:to>
    <xdr:sp macro="" textlink="">
      <xdr:nvSpPr>
        <xdr:cNvPr id="153" name="円/楕円 152"/>
        <xdr:cNvSpPr/>
      </xdr:nvSpPr>
      <xdr:spPr>
        <a:xfrm>
          <a:off x="3175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110568</xdr:rowOff>
    </xdr:from>
    <xdr:ext cx="762000" cy="259045"/>
    <xdr:sp macro="" textlink="">
      <xdr:nvSpPr>
        <xdr:cNvPr id="154" name="テキスト ボックス 153"/>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57755</xdr:rowOff>
    </xdr:from>
    <xdr:to>
      <xdr:col>3</xdr:col>
      <xdr:colOff>330200</xdr:colOff>
      <xdr:row>63</xdr:row>
      <xdr:rowOff>159355</xdr:rowOff>
    </xdr:to>
    <xdr:sp macro="" textlink="">
      <xdr:nvSpPr>
        <xdr:cNvPr id="155" name="円/楕円 154"/>
        <xdr:cNvSpPr/>
      </xdr:nvSpPr>
      <xdr:spPr>
        <a:xfrm>
          <a:off x="2286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56" name="テキスト ボックス 155"/>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11793</xdr:rowOff>
    </xdr:from>
    <xdr:to>
      <xdr:col>2</xdr:col>
      <xdr:colOff>127000</xdr:colOff>
      <xdr:row>63</xdr:row>
      <xdr:rowOff>113393</xdr:rowOff>
    </xdr:to>
    <xdr:sp macro="" textlink="">
      <xdr:nvSpPr>
        <xdr:cNvPr id="157" name="円/楕円 156"/>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123570</xdr:rowOff>
    </xdr:from>
    <xdr:ext cx="762000" cy="259045"/>
    <xdr:sp macro="" textlink="">
      <xdr:nvSpPr>
        <xdr:cNvPr id="158" name="テキスト ボックス 157"/>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年度から給与減額措置を行っており、平成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年度についても引き続き行われたこと、さらに平成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年度から退職手当支給率の見直しを行ったため人件費は減少している。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また、平成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年度から事務事業の総点検を実施し、事業の見直し等の行財政改革を推進しているが、平成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年度においては情報システムの再構築や臨時福祉給付金支給事務、成人用肺炎球菌の定期接種化が行われたこと等により物件費が増加したため、人口１人当たり人件費・物件費等決算額は増加している。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75358</xdr:rowOff>
    </xdr:from>
    <xdr:to>
      <xdr:col>7</xdr:col>
      <xdr:colOff>152400</xdr:colOff>
      <xdr:row>83</xdr:row>
      <xdr:rowOff>161582</xdr:rowOff>
    </xdr:to>
    <xdr:cxnSp macro="">
      <xdr:nvCxnSpPr>
        <xdr:cNvPr id="193" name="直線コネクタ 192"/>
        <xdr:cNvCxnSpPr/>
      </xdr:nvCxnSpPr>
      <xdr:spPr>
        <a:xfrm>
          <a:off x="4114800" y="14305708"/>
          <a:ext cx="838200" cy="8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75358</xdr:rowOff>
    </xdr:from>
    <xdr:to>
      <xdr:col>6</xdr:col>
      <xdr:colOff>0</xdr:colOff>
      <xdr:row>83</xdr:row>
      <xdr:rowOff>135522</xdr:rowOff>
    </xdr:to>
    <xdr:cxnSp macro="">
      <xdr:nvCxnSpPr>
        <xdr:cNvPr id="196" name="直線コネクタ 195"/>
        <xdr:cNvCxnSpPr/>
      </xdr:nvCxnSpPr>
      <xdr:spPr>
        <a:xfrm flipV="1">
          <a:off x="3225800" y="14305708"/>
          <a:ext cx="889000" cy="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135522</xdr:rowOff>
    </xdr:from>
    <xdr:to>
      <xdr:col>4</xdr:col>
      <xdr:colOff>482600</xdr:colOff>
      <xdr:row>84</xdr:row>
      <xdr:rowOff>88461</xdr:rowOff>
    </xdr:to>
    <xdr:cxnSp macro="">
      <xdr:nvCxnSpPr>
        <xdr:cNvPr id="199" name="直線コネクタ 198"/>
        <xdr:cNvCxnSpPr/>
      </xdr:nvCxnSpPr>
      <xdr:spPr>
        <a:xfrm flipV="1">
          <a:off x="2336800" y="14365872"/>
          <a:ext cx="889000" cy="1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46999</xdr:rowOff>
    </xdr:from>
    <xdr:to>
      <xdr:col>3</xdr:col>
      <xdr:colOff>279400</xdr:colOff>
      <xdr:row>84</xdr:row>
      <xdr:rowOff>88461</xdr:rowOff>
    </xdr:to>
    <xdr:cxnSp macro="">
      <xdr:nvCxnSpPr>
        <xdr:cNvPr id="202" name="直線コネクタ 201"/>
        <xdr:cNvCxnSpPr/>
      </xdr:nvCxnSpPr>
      <xdr:spPr>
        <a:xfrm>
          <a:off x="1447800" y="14448799"/>
          <a:ext cx="889000" cy="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110782</xdr:rowOff>
    </xdr:from>
    <xdr:to>
      <xdr:col>7</xdr:col>
      <xdr:colOff>203200</xdr:colOff>
      <xdr:row>84</xdr:row>
      <xdr:rowOff>40932</xdr:rowOff>
    </xdr:to>
    <xdr:sp macro="" textlink="">
      <xdr:nvSpPr>
        <xdr:cNvPr id="212" name="円/楕円 211"/>
        <xdr:cNvSpPr/>
      </xdr:nvSpPr>
      <xdr:spPr>
        <a:xfrm>
          <a:off x="4902200" y="143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127309</xdr:rowOff>
    </xdr:from>
    <xdr:ext cx="762000" cy="259045"/>
    <xdr:sp macro="" textlink="">
      <xdr:nvSpPr>
        <xdr:cNvPr id="213" name="人件費・物件費等の状況該当値テキスト"/>
        <xdr:cNvSpPr txBox="1"/>
      </xdr:nvSpPr>
      <xdr:spPr>
        <a:xfrm>
          <a:off x="5041900" y="1418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24558</xdr:rowOff>
    </xdr:from>
    <xdr:to>
      <xdr:col>6</xdr:col>
      <xdr:colOff>50800</xdr:colOff>
      <xdr:row>83</xdr:row>
      <xdr:rowOff>126158</xdr:rowOff>
    </xdr:to>
    <xdr:sp macro="" textlink="">
      <xdr:nvSpPr>
        <xdr:cNvPr id="214" name="円/楕円 213"/>
        <xdr:cNvSpPr/>
      </xdr:nvSpPr>
      <xdr:spPr>
        <a:xfrm>
          <a:off x="4064000" y="142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136335</xdr:rowOff>
    </xdr:from>
    <xdr:ext cx="736600" cy="259045"/>
    <xdr:sp macro="" textlink="">
      <xdr:nvSpPr>
        <xdr:cNvPr id="215" name="テキスト ボックス 214"/>
        <xdr:cNvSpPr txBox="1"/>
      </xdr:nvSpPr>
      <xdr:spPr>
        <a:xfrm>
          <a:off x="3733800" y="1402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84722</xdr:rowOff>
    </xdr:from>
    <xdr:to>
      <xdr:col>4</xdr:col>
      <xdr:colOff>533400</xdr:colOff>
      <xdr:row>84</xdr:row>
      <xdr:rowOff>14872</xdr:rowOff>
    </xdr:to>
    <xdr:sp macro="" textlink="">
      <xdr:nvSpPr>
        <xdr:cNvPr id="216" name="円/楕円 215"/>
        <xdr:cNvSpPr/>
      </xdr:nvSpPr>
      <xdr:spPr>
        <a:xfrm>
          <a:off x="3175000" y="143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25049</xdr:rowOff>
    </xdr:from>
    <xdr:ext cx="762000" cy="259045"/>
    <xdr:sp macro="" textlink="">
      <xdr:nvSpPr>
        <xdr:cNvPr id="217" name="テキスト ボックス 216"/>
        <xdr:cNvSpPr txBox="1"/>
      </xdr:nvSpPr>
      <xdr:spPr>
        <a:xfrm>
          <a:off x="2844800" y="14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37661</xdr:rowOff>
    </xdr:from>
    <xdr:to>
      <xdr:col>3</xdr:col>
      <xdr:colOff>330200</xdr:colOff>
      <xdr:row>84</xdr:row>
      <xdr:rowOff>139261</xdr:rowOff>
    </xdr:to>
    <xdr:sp macro="" textlink="">
      <xdr:nvSpPr>
        <xdr:cNvPr id="218" name="円/楕円 217"/>
        <xdr:cNvSpPr/>
      </xdr:nvSpPr>
      <xdr:spPr>
        <a:xfrm>
          <a:off x="2286000" y="144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149438</xdr:rowOff>
    </xdr:from>
    <xdr:ext cx="762000" cy="259045"/>
    <xdr:sp macro="" textlink="">
      <xdr:nvSpPr>
        <xdr:cNvPr id="219" name="テキスト ボックス 218"/>
        <xdr:cNvSpPr txBox="1"/>
      </xdr:nvSpPr>
      <xdr:spPr>
        <a:xfrm>
          <a:off x="1955800" y="1420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167649</xdr:rowOff>
    </xdr:from>
    <xdr:to>
      <xdr:col>2</xdr:col>
      <xdr:colOff>127000</xdr:colOff>
      <xdr:row>84</xdr:row>
      <xdr:rowOff>97799</xdr:rowOff>
    </xdr:to>
    <xdr:sp macro="" textlink="">
      <xdr:nvSpPr>
        <xdr:cNvPr id="220" name="円/楕円 219"/>
        <xdr:cNvSpPr/>
      </xdr:nvSpPr>
      <xdr:spPr>
        <a:xfrm>
          <a:off x="1397000" y="14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107976</xdr:rowOff>
    </xdr:from>
    <xdr:ext cx="762000" cy="259045"/>
    <xdr:sp macro="" textlink="">
      <xdr:nvSpPr>
        <xdr:cNvPr id="221" name="テキスト ボックス 220"/>
        <xdr:cNvSpPr txBox="1"/>
      </xdr:nvSpPr>
      <xdr:spPr>
        <a:xfrm>
          <a:off x="1066800" y="1416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年度に国家公務員の給与減額措置がとられたため、指数は大きくあがったが、平成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年度から本市でも同様に給与減額措置を行ったため、指数は下がった。平成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年度については、国家公務員の給与減額措置が終了し、本市のみの実施となったためさらに指数が下がったが、本市の給与減額措置が平成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年度で終了したため、再び指数は上がっている。</a:t>
          </a:r>
          <a:endParaRPr kumimoji="1" lang="en-US" altLang="ja-JP" sz="1300">
            <a:solidFill>
              <a:sysClr val="windowText" lastClr="000000"/>
            </a:solidFill>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95250</xdr:rowOff>
    </xdr:from>
    <xdr:to>
      <xdr:col>24</xdr:col>
      <xdr:colOff>558800</xdr:colOff>
      <xdr:row>82</xdr:row>
      <xdr:rowOff>74991</xdr:rowOff>
    </xdr:to>
    <xdr:cxnSp macro="">
      <xdr:nvCxnSpPr>
        <xdr:cNvPr id="257" name="直線コネクタ 256"/>
        <xdr:cNvCxnSpPr/>
      </xdr:nvCxnSpPr>
      <xdr:spPr>
        <a:xfrm>
          <a:off x="16179800" y="13639800"/>
          <a:ext cx="8382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95250</xdr:rowOff>
    </xdr:from>
    <xdr:to>
      <xdr:col>23</xdr:col>
      <xdr:colOff>406400</xdr:colOff>
      <xdr:row>84</xdr:row>
      <xdr:rowOff>111277</xdr:rowOff>
    </xdr:to>
    <xdr:cxnSp macro="">
      <xdr:nvCxnSpPr>
        <xdr:cNvPr id="260" name="直線コネクタ 259"/>
        <xdr:cNvCxnSpPr/>
      </xdr:nvCxnSpPr>
      <xdr:spPr>
        <a:xfrm flipV="1">
          <a:off x="15290800" y="13639800"/>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2" name="テキスト ボックス 261"/>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87</xdr:row>
      <xdr:rowOff>10584</xdr:rowOff>
    </xdr:to>
    <xdr:cxnSp macro="">
      <xdr:nvCxnSpPr>
        <xdr:cNvPr id="263" name="直線コネクタ 262"/>
        <xdr:cNvCxnSpPr/>
      </xdr:nvCxnSpPr>
      <xdr:spPr>
        <a:xfrm flipV="1">
          <a:off x="14401800" y="1451307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87</xdr:row>
      <xdr:rowOff>10584</xdr:rowOff>
    </xdr:to>
    <xdr:cxnSp macro="">
      <xdr:nvCxnSpPr>
        <xdr:cNvPr id="266" name="直線コネクタ 265"/>
        <xdr:cNvCxnSpPr/>
      </xdr:nvCxnSpPr>
      <xdr:spPr>
        <a:xfrm>
          <a:off x="13512800" y="13996005"/>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68" name="テキスト ボックス 267"/>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6" name="円/楕円 275"/>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7"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44450</xdr:rowOff>
    </xdr:from>
    <xdr:to>
      <xdr:col>23</xdr:col>
      <xdr:colOff>457200</xdr:colOff>
      <xdr:row>79</xdr:row>
      <xdr:rowOff>146050</xdr:rowOff>
    </xdr:to>
    <xdr:sp macro="" textlink="">
      <xdr:nvSpPr>
        <xdr:cNvPr id="278" name="円/楕円 277"/>
        <xdr:cNvSpPr/>
      </xdr:nvSpPr>
      <xdr:spPr>
        <a:xfrm>
          <a:off x="1612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77</xdr:row>
      <xdr:rowOff>156227</xdr:rowOff>
    </xdr:from>
    <xdr:ext cx="736600" cy="259045"/>
    <xdr:sp macro="" textlink="">
      <xdr:nvSpPr>
        <xdr:cNvPr id="279" name="テキスト ボックス 278"/>
        <xdr:cNvSpPr txBox="1"/>
      </xdr:nvSpPr>
      <xdr:spPr>
        <a:xfrm>
          <a:off x="15798800" y="133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80" name="円/楕円 279"/>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81" name="テキスト ボックス 280"/>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2" name="円/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3" name="テキスト ボックス 282"/>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57755</xdr:rowOff>
    </xdr:from>
    <xdr:to>
      <xdr:col>19</xdr:col>
      <xdr:colOff>533400</xdr:colOff>
      <xdr:row>81</xdr:row>
      <xdr:rowOff>159355</xdr:rowOff>
    </xdr:to>
    <xdr:sp macro="" textlink="">
      <xdr:nvSpPr>
        <xdr:cNvPr id="284" name="円/楕円 283"/>
        <xdr:cNvSpPr/>
      </xdr:nvSpPr>
      <xdr:spPr>
        <a:xfrm>
          <a:off x="13462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169532</xdr:rowOff>
    </xdr:from>
    <xdr:ext cx="762000" cy="259045"/>
    <xdr:sp macro="" textlink="">
      <xdr:nvSpPr>
        <xdr:cNvPr id="285" name="テキスト ボックス 284"/>
        <xdr:cNvSpPr txBox="1"/>
      </xdr:nvSpPr>
      <xdr:spPr>
        <a:xfrm>
          <a:off x="13131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３年度に策定した「堺市要員管理方針」においてスリムで強靭な組織・人員体制を目指しており、平成２１年４月１日を起点として１０年間で要員数を２割以上削減することを目標としており、その方針に沿って職員数の削減を進めている結果、引き続き類似団体の平均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日時点の</a:t>
          </a:r>
          <a:r>
            <a:rPr kumimoji="1" lang="en-US" altLang="ja-JP" sz="1300">
              <a:solidFill>
                <a:sysClr val="windowText" lastClr="000000"/>
              </a:solidFill>
              <a:latin typeface="ＭＳ Ｐゴシック"/>
            </a:rPr>
            <a:t>6,065</a:t>
          </a:r>
          <a:r>
            <a:rPr kumimoji="1" lang="ja-JP" altLang="en-US" sz="1300">
              <a:solidFill>
                <a:sysClr val="windowText" lastClr="000000"/>
              </a:solidFill>
              <a:latin typeface="ＭＳ Ｐゴシック"/>
            </a:rPr>
            <a:t>人を起点とし、中期目標として平成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年に</a:t>
          </a:r>
          <a:r>
            <a:rPr kumimoji="1" lang="en-US" altLang="ja-JP" sz="1300">
              <a:solidFill>
                <a:sysClr val="windowText" lastClr="000000"/>
              </a:solidFill>
              <a:latin typeface="ＭＳ Ｐゴシック"/>
            </a:rPr>
            <a:t>5,100</a:t>
          </a:r>
          <a:r>
            <a:rPr kumimoji="1" lang="ja-JP" altLang="en-US" sz="1300">
              <a:solidFill>
                <a:sysClr val="windowText" lastClr="000000"/>
              </a:solidFill>
              <a:latin typeface="ＭＳ Ｐゴシック"/>
            </a:rPr>
            <a:t>人、長期目標として平成</a:t>
          </a:r>
          <a:r>
            <a:rPr kumimoji="1" lang="en-US" altLang="ja-JP" sz="1300">
              <a:solidFill>
                <a:sysClr val="windowText" lastClr="000000"/>
              </a:solidFill>
              <a:latin typeface="ＭＳ Ｐゴシック"/>
            </a:rPr>
            <a:t>31</a:t>
          </a:r>
          <a:r>
            <a:rPr kumimoji="1" lang="ja-JP" altLang="en-US" sz="1300">
              <a:solidFill>
                <a:sysClr val="windowText" lastClr="000000"/>
              </a:solidFill>
              <a:latin typeface="ＭＳ Ｐゴシック"/>
            </a:rPr>
            <a:t>年に</a:t>
          </a:r>
          <a:r>
            <a:rPr kumimoji="1" lang="en-US" altLang="ja-JP" sz="1300">
              <a:solidFill>
                <a:sysClr val="windowText" lastClr="000000"/>
              </a:solidFill>
              <a:latin typeface="ＭＳ Ｐゴシック"/>
            </a:rPr>
            <a:t>4,800</a:t>
          </a:r>
          <a:r>
            <a:rPr kumimoji="1" lang="ja-JP" altLang="en-US" sz="1300">
              <a:solidFill>
                <a:sysClr val="windowText" lastClr="000000"/>
              </a:solidFill>
              <a:latin typeface="ＭＳ Ｐゴシック"/>
            </a:rPr>
            <a:t>人にまで削減するという目標に対し、現状は平成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日時点で</a:t>
          </a:r>
          <a:r>
            <a:rPr kumimoji="1" lang="en-US" altLang="ja-JP" sz="1300">
              <a:solidFill>
                <a:sysClr val="windowText" lastClr="000000"/>
              </a:solidFill>
              <a:latin typeface="ＭＳ Ｐゴシック"/>
            </a:rPr>
            <a:t>4,966</a:t>
          </a:r>
          <a:r>
            <a:rPr kumimoji="1" lang="ja-JP" altLang="en-US" sz="1300">
              <a:solidFill>
                <a:sysClr val="windowText" lastClr="000000"/>
              </a:solidFill>
              <a:latin typeface="ＭＳ Ｐゴシック"/>
            </a:rPr>
            <a:t>人という実績である。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160655</xdr:rowOff>
    </xdr:from>
    <xdr:to>
      <xdr:col>24</xdr:col>
      <xdr:colOff>558800</xdr:colOff>
      <xdr:row>60</xdr:row>
      <xdr:rowOff>1270</xdr:rowOff>
    </xdr:to>
    <xdr:cxnSp macro="">
      <xdr:nvCxnSpPr>
        <xdr:cNvPr id="320" name="直線コネクタ 319"/>
        <xdr:cNvCxnSpPr/>
      </xdr:nvCxnSpPr>
      <xdr:spPr>
        <a:xfrm flipV="1">
          <a:off x="16179800" y="1027620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1270</xdr:rowOff>
    </xdr:to>
    <xdr:cxnSp macro="">
      <xdr:nvCxnSpPr>
        <xdr:cNvPr id="323" name="直線コネクタ 322"/>
        <xdr:cNvCxnSpPr/>
      </xdr:nvCxnSpPr>
      <xdr:spPr>
        <a:xfrm>
          <a:off x="15290800" y="102762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160655</xdr:rowOff>
    </xdr:from>
    <xdr:to>
      <xdr:col>22</xdr:col>
      <xdr:colOff>203200</xdr:colOff>
      <xdr:row>60</xdr:row>
      <xdr:rowOff>45508</xdr:rowOff>
    </xdr:to>
    <xdr:cxnSp macro="">
      <xdr:nvCxnSpPr>
        <xdr:cNvPr id="326" name="直線コネクタ 325"/>
        <xdr:cNvCxnSpPr/>
      </xdr:nvCxnSpPr>
      <xdr:spPr>
        <a:xfrm flipV="1">
          <a:off x="14401800" y="102762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45508</xdr:rowOff>
    </xdr:from>
    <xdr:to>
      <xdr:col>21</xdr:col>
      <xdr:colOff>0</xdr:colOff>
      <xdr:row>60</xdr:row>
      <xdr:rowOff>73660</xdr:rowOff>
    </xdr:to>
    <xdr:cxnSp macro="">
      <xdr:nvCxnSpPr>
        <xdr:cNvPr id="329" name="直線コネクタ 328"/>
        <xdr:cNvCxnSpPr/>
      </xdr:nvCxnSpPr>
      <xdr:spPr>
        <a:xfrm flipV="1">
          <a:off x="13512800" y="103325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109855</xdr:rowOff>
    </xdr:from>
    <xdr:to>
      <xdr:col>24</xdr:col>
      <xdr:colOff>609600</xdr:colOff>
      <xdr:row>60</xdr:row>
      <xdr:rowOff>40005</xdr:rowOff>
    </xdr:to>
    <xdr:sp macro="" textlink="">
      <xdr:nvSpPr>
        <xdr:cNvPr id="339" name="円/楕円 338"/>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126382</xdr:rowOff>
    </xdr:from>
    <xdr:ext cx="762000" cy="259045"/>
    <xdr:sp macro="" textlink="">
      <xdr:nvSpPr>
        <xdr:cNvPr id="340" name="定員管理の状況該当値テキスト"/>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41" name="円/楕円 340"/>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42" name="テキスト ボックス 341"/>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109855</xdr:rowOff>
    </xdr:from>
    <xdr:to>
      <xdr:col>22</xdr:col>
      <xdr:colOff>254000</xdr:colOff>
      <xdr:row>60</xdr:row>
      <xdr:rowOff>40005</xdr:rowOff>
    </xdr:to>
    <xdr:sp macro="" textlink="">
      <xdr:nvSpPr>
        <xdr:cNvPr id="343" name="円/楕円 342"/>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50182</xdr:rowOff>
    </xdr:from>
    <xdr:ext cx="762000" cy="259045"/>
    <xdr:sp macro="" textlink="">
      <xdr:nvSpPr>
        <xdr:cNvPr id="344" name="テキスト ボックス 343"/>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166158</xdr:rowOff>
    </xdr:from>
    <xdr:to>
      <xdr:col>21</xdr:col>
      <xdr:colOff>50800</xdr:colOff>
      <xdr:row>60</xdr:row>
      <xdr:rowOff>96308</xdr:rowOff>
    </xdr:to>
    <xdr:sp macro="" textlink="">
      <xdr:nvSpPr>
        <xdr:cNvPr id="345" name="円/楕円 344"/>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106485</xdr:rowOff>
    </xdr:from>
    <xdr:ext cx="762000" cy="259045"/>
    <xdr:sp macro="" textlink="">
      <xdr:nvSpPr>
        <xdr:cNvPr id="346" name="テキスト ボックス 345"/>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7" name="円/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年度から第三セクター等改革推進債の償還</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開始</a:t>
          </a:r>
          <a:r>
            <a:rPr kumimoji="1" lang="ja-JP" altLang="en-US" sz="1300">
              <a:solidFill>
                <a:sysClr val="windowText" lastClr="000000"/>
              </a:solidFill>
              <a:effectLst/>
              <a:latin typeface="+mn-lt"/>
              <a:ea typeface="+mn-ea"/>
              <a:cs typeface="+mn-cs"/>
            </a:rPr>
            <a:t>され</a:t>
          </a:r>
          <a:r>
            <a:rPr kumimoji="1" lang="ja-JP" altLang="ja-JP" sz="1300">
              <a:solidFill>
                <a:sysClr val="windowText" lastClr="000000"/>
              </a:solidFill>
              <a:effectLst/>
              <a:latin typeface="+mn-lt"/>
              <a:ea typeface="+mn-ea"/>
              <a:cs typeface="+mn-cs"/>
            </a:rPr>
            <a:t>元利償還金が増加し</a:t>
          </a:r>
          <a:r>
            <a:rPr kumimoji="1" lang="ja-JP" altLang="en-US" sz="1300">
              <a:solidFill>
                <a:sysClr val="windowText" lastClr="000000"/>
              </a:solidFill>
              <a:effectLst/>
              <a:latin typeface="+mn-lt"/>
              <a:ea typeface="+mn-ea"/>
              <a:cs typeface="+mn-cs"/>
            </a:rPr>
            <a:t>たこと等から、平成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年度以降実質公債費比率は増加傾向にある。</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今年度の算定から３カ</a:t>
          </a:r>
          <a:r>
            <a:rPr kumimoji="1" lang="ja-JP" altLang="ja-JP" sz="1300">
              <a:solidFill>
                <a:sysClr val="windowText" lastClr="000000"/>
              </a:solidFill>
              <a:effectLst/>
              <a:latin typeface="+mn-lt"/>
              <a:ea typeface="+mn-ea"/>
              <a:cs typeface="+mn-cs"/>
            </a:rPr>
            <a:t>年全ての単年度比率において</a:t>
          </a:r>
          <a:r>
            <a:rPr kumimoji="1" lang="ja-JP" altLang="en-US" sz="1300">
              <a:solidFill>
                <a:sysClr val="windowText" lastClr="000000"/>
              </a:solidFill>
              <a:effectLst/>
              <a:latin typeface="+mn-lt"/>
              <a:ea typeface="+mn-ea"/>
              <a:cs typeface="+mn-cs"/>
            </a:rPr>
            <a:t>、当該償還金が</a:t>
          </a:r>
          <a:r>
            <a:rPr kumimoji="1" lang="ja-JP" altLang="ja-JP" sz="1300">
              <a:solidFill>
                <a:sysClr val="windowText" lastClr="000000"/>
              </a:solidFill>
              <a:effectLst/>
              <a:latin typeface="+mn-lt"/>
              <a:ea typeface="+mn-ea"/>
              <a:cs typeface="+mn-cs"/>
            </a:rPr>
            <a:t>含まれることとなったため</a:t>
          </a:r>
          <a:r>
            <a:rPr kumimoji="1" lang="ja-JP" altLang="en-US" sz="1300">
              <a:solidFill>
                <a:sysClr val="windowText" lastClr="000000"/>
              </a:solidFill>
              <a:effectLst/>
              <a:latin typeface="+mn-lt"/>
              <a:ea typeface="+mn-ea"/>
              <a:cs typeface="+mn-cs"/>
            </a:rPr>
            <a:t>、前年度比</a:t>
          </a:r>
          <a:r>
            <a:rPr kumimoji="1" lang="en-US" altLang="ja-JP" sz="1300">
              <a:solidFill>
                <a:sysClr val="windowText" lastClr="000000"/>
              </a:solidFill>
              <a:effectLst/>
              <a:latin typeface="+mn-lt"/>
              <a:ea typeface="+mn-ea"/>
              <a:cs typeface="+mn-cs"/>
            </a:rPr>
            <a:t>0.2</a:t>
          </a:r>
          <a:r>
            <a:rPr kumimoji="1" lang="ja-JP" altLang="en-US" sz="1300">
              <a:solidFill>
                <a:sysClr val="windowText" lastClr="000000"/>
              </a:solidFill>
              <a:effectLst/>
              <a:latin typeface="+mn-lt"/>
              <a:ea typeface="+mn-ea"/>
              <a:cs typeface="+mn-cs"/>
            </a:rPr>
            <a:t>％増加しているが、類似団体平均を大きく下回っているため、現在の水準維持に努める。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32355</xdr:rowOff>
    </xdr:from>
    <xdr:to>
      <xdr:col>24</xdr:col>
      <xdr:colOff>558800</xdr:colOff>
      <xdr:row>37</xdr:row>
      <xdr:rowOff>55336</xdr:rowOff>
    </xdr:to>
    <xdr:cxnSp macro="">
      <xdr:nvCxnSpPr>
        <xdr:cNvPr id="385" name="直線コネクタ 384"/>
        <xdr:cNvCxnSpPr/>
      </xdr:nvCxnSpPr>
      <xdr:spPr>
        <a:xfrm>
          <a:off x="16179800" y="63760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37</xdr:row>
      <xdr:rowOff>32355</xdr:rowOff>
    </xdr:to>
    <xdr:cxnSp macro="">
      <xdr:nvCxnSpPr>
        <xdr:cNvPr id="388" name="直線コネクタ 387"/>
        <xdr:cNvCxnSpPr/>
      </xdr:nvCxnSpPr>
      <xdr:spPr>
        <a:xfrm>
          <a:off x="15290800" y="63415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36</xdr:row>
      <xdr:rowOff>169333</xdr:rowOff>
    </xdr:to>
    <xdr:cxnSp macro="">
      <xdr:nvCxnSpPr>
        <xdr:cNvPr id="391" name="直線コネクタ 390"/>
        <xdr:cNvCxnSpPr/>
      </xdr:nvCxnSpPr>
      <xdr:spPr>
        <a:xfrm>
          <a:off x="14401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169333</xdr:rowOff>
    </xdr:from>
    <xdr:to>
      <xdr:col>21</xdr:col>
      <xdr:colOff>0</xdr:colOff>
      <xdr:row>37</xdr:row>
      <xdr:rowOff>55336</xdr:rowOff>
    </xdr:to>
    <xdr:cxnSp macro="">
      <xdr:nvCxnSpPr>
        <xdr:cNvPr id="394" name="直線コネクタ 393"/>
        <xdr:cNvCxnSpPr/>
      </xdr:nvCxnSpPr>
      <xdr:spPr>
        <a:xfrm flipV="1">
          <a:off x="13512800" y="634153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4536</xdr:rowOff>
    </xdr:from>
    <xdr:to>
      <xdr:col>24</xdr:col>
      <xdr:colOff>609600</xdr:colOff>
      <xdr:row>37</xdr:row>
      <xdr:rowOff>106136</xdr:rowOff>
    </xdr:to>
    <xdr:sp macro="" textlink="">
      <xdr:nvSpPr>
        <xdr:cNvPr id="404" name="円/楕円 403"/>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21063</xdr:rowOff>
    </xdr:from>
    <xdr:ext cx="762000" cy="259045"/>
    <xdr:sp macro="" textlink="">
      <xdr:nvSpPr>
        <xdr:cNvPr id="405" name="公債費負担の状況該当値テキスト"/>
        <xdr:cNvSpPr txBox="1"/>
      </xdr:nvSpPr>
      <xdr:spPr>
        <a:xfrm>
          <a:off x="17106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153005</xdr:rowOff>
    </xdr:from>
    <xdr:to>
      <xdr:col>23</xdr:col>
      <xdr:colOff>457200</xdr:colOff>
      <xdr:row>37</xdr:row>
      <xdr:rowOff>83155</xdr:rowOff>
    </xdr:to>
    <xdr:sp macro="" textlink="">
      <xdr:nvSpPr>
        <xdr:cNvPr id="406" name="円/楕円 405"/>
        <xdr:cNvSpPr/>
      </xdr:nvSpPr>
      <xdr:spPr>
        <a:xfrm>
          <a:off x="16129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93332</xdr:rowOff>
    </xdr:from>
    <xdr:ext cx="736600" cy="259045"/>
    <xdr:sp macro="" textlink="">
      <xdr:nvSpPr>
        <xdr:cNvPr id="407" name="テキスト ボックス 406"/>
        <xdr:cNvSpPr txBox="1"/>
      </xdr:nvSpPr>
      <xdr:spPr>
        <a:xfrm>
          <a:off x="15798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118533</xdr:rowOff>
    </xdr:from>
    <xdr:to>
      <xdr:col>22</xdr:col>
      <xdr:colOff>254000</xdr:colOff>
      <xdr:row>37</xdr:row>
      <xdr:rowOff>48683</xdr:rowOff>
    </xdr:to>
    <xdr:sp macro="" textlink="">
      <xdr:nvSpPr>
        <xdr:cNvPr id="408" name="円/楕円 407"/>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58860</xdr:rowOff>
    </xdr:from>
    <xdr:ext cx="762000" cy="259045"/>
    <xdr:sp macro="" textlink="">
      <xdr:nvSpPr>
        <xdr:cNvPr id="409" name="テキスト ボックス 408"/>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118533</xdr:rowOff>
    </xdr:from>
    <xdr:to>
      <xdr:col>21</xdr:col>
      <xdr:colOff>50800</xdr:colOff>
      <xdr:row>37</xdr:row>
      <xdr:rowOff>48683</xdr:rowOff>
    </xdr:to>
    <xdr:sp macro="" textlink="">
      <xdr:nvSpPr>
        <xdr:cNvPr id="410" name="円/楕円 409"/>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58860</xdr:rowOff>
    </xdr:from>
    <xdr:ext cx="762000" cy="259045"/>
    <xdr:sp macro="" textlink="">
      <xdr:nvSpPr>
        <xdr:cNvPr id="411" name="テキスト ボックス 410"/>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4536</xdr:rowOff>
    </xdr:from>
    <xdr:to>
      <xdr:col>19</xdr:col>
      <xdr:colOff>533400</xdr:colOff>
      <xdr:row>37</xdr:row>
      <xdr:rowOff>106136</xdr:rowOff>
    </xdr:to>
    <xdr:sp macro="" textlink="">
      <xdr:nvSpPr>
        <xdr:cNvPr id="412" name="円/楕円 411"/>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116313</xdr:rowOff>
    </xdr:from>
    <xdr:ext cx="762000" cy="259045"/>
    <xdr:sp macro="" textlink="">
      <xdr:nvSpPr>
        <xdr:cNvPr id="413" name="テキスト ボックス 412"/>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年度に堺市立堺病院が独立行政法人化したことに伴い、堺病院事業会計が算定対象外となったことや、平成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年度に</a:t>
          </a:r>
          <a:r>
            <a:rPr kumimoji="1" lang="ja-JP" altLang="ja-JP" sz="1300">
              <a:solidFill>
                <a:sysClr val="windowText" lastClr="000000"/>
              </a:solidFill>
              <a:effectLst/>
              <a:latin typeface="+mn-lt"/>
              <a:ea typeface="+mn-ea"/>
              <a:cs typeface="+mn-cs"/>
            </a:rPr>
            <a:t>土地開発公社</a:t>
          </a:r>
          <a:r>
            <a:rPr kumimoji="1" lang="ja-JP" altLang="en-US" sz="1300">
              <a:solidFill>
                <a:sysClr val="windowText" lastClr="000000"/>
              </a:solidFill>
              <a:effectLst/>
              <a:latin typeface="+mn-lt"/>
              <a:ea typeface="+mn-ea"/>
              <a:cs typeface="+mn-cs"/>
            </a:rPr>
            <a:t>解散の方針が決定し、公社から</a:t>
          </a:r>
          <a:r>
            <a:rPr kumimoji="1" lang="ja-JP" altLang="ja-JP" sz="1300">
              <a:solidFill>
                <a:sysClr val="windowText" lastClr="000000"/>
              </a:solidFill>
              <a:effectLst/>
              <a:latin typeface="+mn-lt"/>
              <a:ea typeface="+mn-ea"/>
              <a:cs typeface="+mn-cs"/>
            </a:rPr>
            <a:t>事業用地</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取得</a:t>
          </a:r>
          <a:r>
            <a:rPr kumimoji="1" lang="ja-JP" altLang="en-US" sz="1300">
              <a:solidFill>
                <a:sysClr val="windowText" lastClr="000000"/>
              </a:solidFill>
              <a:effectLst/>
              <a:latin typeface="+mn-lt"/>
              <a:ea typeface="+mn-ea"/>
              <a:cs typeface="+mn-cs"/>
            </a:rPr>
            <a:t>を行ったため、</a:t>
          </a:r>
          <a:r>
            <a:rPr kumimoji="1" lang="ja-JP" altLang="ja-JP" sz="1300">
              <a:solidFill>
                <a:sysClr val="windowText" lastClr="000000"/>
              </a:solidFill>
              <a:effectLst/>
              <a:latin typeface="+mn-lt"/>
              <a:ea typeface="+mn-ea"/>
              <a:cs typeface="+mn-cs"/>
            </a:rPr>
            <a:t>当該用地にかかる債務負担行為額</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したこと、さらに平成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年度において</a:t>
          </a:r>
          <a:r>
            <a:rPr kumimoji="1" lang="ja-JP" altLang="ja-JP" sz="1300">
              <a:solidFill>
                <a:sysClr val="windowText" lastClr="000000"/>
              </a:solidFill>
              <a:effectLst/>
              <a:latin typeface="+mn-lt"/>
              <a:ea typeface="+mn-ea"/>
              <a:cs typeface="+mn-cs"/>
            </a:rPr>
            <a:t>退職手当の支給基準の見直しによる退職手当負担見込額の減少</a:t>
          </a:r>
          <a:r>
            <a:rPr kumimoji="1" lang="ja-JP" altLang="en-US" sz="1300">
              <a:solidFill>
                <a:sysClr val="windowText" lastClr="000000"/>
              </a:solidFill>
              <a:effectLst/>
              <a:latin typeface="+mn-lt"/>
              <a:ea typeface="+mn-ea"/>
              <a:cs typeface="+mn-cs"/>
            </a:rPr>
            <a:t>などにより、前年度と比較して</a:t>
          </a:r>
          <a:r>
            <a:rPr kumimoji="1" lang="en-US" altLang="ja-JP" sz="1300">
              <a:solidFill>
                <a:sysClr val="windowText" lastClr="000000"/>
              </a:solidFill>
              <a:effectLst/>
              <a:latin typeface="+mn-lt"/>
              <a:ea typeface="+mn-ea"/>
              <a:cs typeface="+mn-cs"/>
            </a:rPr>
            <a:t>5.7</a:t>
          </a:r>
          <a:r>
            <a:rPr kumimoji="1" lang="ja-JP" altLang="en-US" sz="1300">
              <a:solidFill>
                <a:sysClr val="windowText" lastClr="000000"/>
              </a:solidFill>
              <a:effectLst/>
              <a:latin typeface="+mn-lt"/>
              <a:ea typeface="+mn-ea"/>
              <a:cs typeface="+mn-cs"/>
            </a:rPr>
            <a:t>ポイント改善し、引き続き減少傾向にある。</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156489</xdr:rowOff>
    </xdr:from>
    <xdr:to>
      <xdr:col>24</xdr:col>
      <xdr:colOff>558800</xdr:colOff>
      <xdr:row>15</xdr:row>
      <xdr:rowOff>12548</xdr:rowOff>
    </xdr:to>
    <xdr:cxnSp macro="">
      <xdr:nvCxnSpPr>
        <xdr:cNvPr id="445" name="直線コネクタ 444"/>
        <xdr:cNvCxnSpPr/>
      </xdr:nvCxnSpPr>
      <xdr:spPr>
        <a:xfrm flipV="1">
          <a:off x="16179800" y="2556789"/>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12548</xdr:rowOff>
    </xdr:from>
    <xdr:to>
      <xdr:col>23</xdr:col>
      <xdr:colOff>406400</xdr:colOff>
      <xdr:row>15</xdr:row>
      <xdr:rowOff>57429</xdr:rowOff>
    </xdr:to>
    <xdr:cxnSp macro="">
      <xdr:nvCxnSpPr>
        <xdr:cNvPr id="448" name="直線コネクタ 447"/>
        <xdr:cNvCxnSpPr/>
      </xdr:nvCxnSpPr>
      <xdr:spPr>
        <a:xfrm flipV="1">
          <a:off x="15290800" y="2584298"/>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57429</xdr:rowOff>
    </xdr:from>
    <xdr:to>
      <xdr:col>22</xdr:col>
      <xdr:colOff>203200</xdr:colOff>
      <xdr:row>15</xdr:row>
      <xdr:rowOff>134163</xdr:rowOff>
    </xdr:to>
    <xdr:cxnSp macro="">
      <xdr:nvCxnSpPr>
        <xdr:cNvPr id="451" name="直線コネクタ 450"/>
        <xdr:cNvCxnSpPr/>
      </xdr:nvCxnSpPr>
      <xdr:spPr>
        <a:xfrm flipV="1">
          <a:off x="14401800" y="2629179"/>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134163</xdr:rowOff>
    </xdr:from>
    <xdr:to>
      <xdr:col>21</xdr:col>
      <xdr:colOff>0</xdr:colOff>
      <xdr:row>15</xdr:row>
      <xdr:rowOff>167945</xdr:rowOff>
    </xdr:to>
    <xdr:cxnSp macro="">
      <xdr:nvCxnSpPr>
        <xdr:cNvPr id="454" name="直線コネクタ 453"/>
        <xdr:cNvCxnSpPr/>
      </xdr:nvCxnSpPr>
      <xdr:spPr>
        <a:xfrm flipV="1">
          <a:off x="13512800" y="27059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105689</xdr:rowOff>
    </xdr:from>
    <xdr:to>
      <xdr:col>24</xdr:col>
      <xdr:colOff>609600</xdr:colOff>
      <xdr:row>15</xdr:row>
      <xdr:rowOff>35839</xdr:rowOff>
    </xdr:to>
    <xdr:sp macro="" textlink="">
      <xdr:nvSpPr>
        <xdr:cNvPr id="464" name="円/楕円 463"/>
        <xdr:cNvSpPr/>
      </xdr:nvSpPr>
      <xdr:spPr>
        <a:xfrm>
          <a:off x="16967200" y="25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26966</xdr:rowOff>
    </xdr:from>
    <xdr:ext cx="762000" cy="259045"/>
    <xdr:sp macro="" textlink="">
      <xdr:nvSpPr>
        <xdr:cNvPr id="465" name="将来負担の状況該当値テキスト"/>
        <xdr:cNvSpPr txBox="1"/>
      </xdr:nvSpPr>
      <xdr:spPr>
        <a:xfrm>
          <a:off x="17106900" y="242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133198</xdr:rowOff>
    </xdr:from>
    <xdr:to>
      <xdr:col>23</xdr:col>
      <xdr:colOff>457200</xdr:colOff>
      <xdr:row>15</xdr:row>
      <xdr:rowOff>63348</xdr:rowOff>
    </xdr:to>
    <xdr:sp macro="" textlink="">
      <xdr:nvSpPr>
        <xdr:cNvPr id="466" name="円/楕円 465"/>
        <xdr:cNvSpPr/>
      </xdr:nvSpPr>
      <xdr:spPr>
        <a:xfrm>
          <a:off x="161290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73525</xdr:rowOff>
    </xdr:from>
    <xdr:ext cx="736600" cy="259045"/>
    <xdr:sp macro="" textlink="">
      <xdr:nvSpPr>
        <xdr:cNvPr id="467" name="テキスト ボックス 466"/>
        <xdr:cNvSpPr txBox="1"/>
      </xdr:nvSpPr>
      <xdr:spPr>
        <a:xfrm>
          <a:off x="15798800" y="2302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6629</xdr:rowOff>
    </xdr:from>
    <xdr:to>
      <xdr:col>22</xdr:col>
      <xdr:colOff>254000</xdr:colOff>
      <xdr:row>15</xdr:row>
      <xdr:rowOff>108229</xdr:rowOff>
    </xdr:to>
    <xdr:sp macro="" textlink="">
      <xdr:nvSpPr>
        <xdr:cNvPr id="468" name="円/楕円 467"/>
        <xdr:cNvSpPr/>
      </xdr:nvSpPr>
      <xdr:spPr>
        <a:xfrm>
          <a:off x="15240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118406</xdr:rowOff>
    </xdr:from>
    <xdr:ext cx="762000" cy="259045"/>
    <xdr:sp macro="" textlink="">
      <xdr:nvSpPr>
        <xdr:cNvPr id="469" name="テキスト ボックス 468"/>
        <xdr:cNvSpPr txBox="1"/>
      </xdr:nvSpPr>
      <xdr:spPr>
        <a:xfrm>
          <a:off x="14909800" y="234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83363</xdr:rowOff>
    </xdr:from>
    <xdr:to>
      <xdr:col>21</xdr:col>
      <xdr:colOff>50800</xdr:colOff>
      <xdr:row>16</xdr:row>
      <xdr:rowOff>13513</xdr:rowOff>
    </xdr:to>
    <xdr:sp macro="" textlink="">
      <xdr:nvSpPr>
        <xdr:cNvPr id="470" name="円/楕円 469"/>
        <xdr:cNvSpPr/>
      </xdr:nvSpPr>
      <xdr:spPr>
        <a:xfrm>
          <a:off x="14351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23690</xdr:rowOff>
    </xdr:from>
    <xdr:ext cx="762000" cy="259045"/>
    <xdr:sp macro="" textlink="">
      <xdr:nvSpPr>
        <xdr:cNvPr id="471" name="テキスト ボックス 470"/>
        <xdr:cNvSpPr txBox="1"/>
      </xdr:nvSpPr>
      <xdr:spPr>
        <a:xfrm>
          <a:off x="14020800" y="24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117145</xdr:rowOff>
    </xdr:from>
    <xdr:to>
      <xdr:col>19</xdr:col>
      <xdr:colOff>533400</xdr:colOff>
      <xdr:row>16</xdr:row>
      <xdr:rowOff>47295</xdr:rowOff>
    </xdr:to>
    <xdr:sp macro="" textlink="">
      <xdr:nvSpPr>
        <xdr:cNvPr id="472" name="円/楕円 471"/>
        <xdr:cNvSpPr/>
      </xdr:nvSpPr>
      <xdr:spPr>
        <a:xfrm>
          <a:off x="13462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57472</xdr:rowOff>
    </xdr:from>
    <xdr:ext cx="762000" cy="259045"/>
    <xdr:sp macro="" textlink="">
      <xdr:nvSpPr>
        <xdr:cNvPr id="473" name="テキスト ボックス 472"/>
        <xdr:cNvSpPr txBox="1"/>
      </xdr:nvSpPr>
      <xdr:spPr>
        <a:xfrm>
          <a:off x="13131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847,719
835,743
149.81
353,078,550
350,241,172
1,740,192
189,377,871
385,678,396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年度に策定した「</a:t>
          </a:r>
          <a:r>
            <a:rPr kumimoji="1" lang="ja-JP" altLang="ja-JP" sz="1300">
              <a:solidFill>
                <a:sysClr val="windowText" lastClr="000000"/>
              </a:solidFill>
              <a:effectLst/>
              <a:latin typeface="+mn-lt"/>
              <a:ea typeface="+mn-ea"/>
              <a:cs typeface="+mn-cs"/>
            </a:rPr>
            <a:t>堺市要員管理方針</a:t>
          </a:r>
          <a:r>
            <a:rPr kumimoji="1" lang="ja-JP" altLang="en-US" sz="1300">
              <a:solidFill>
                <a:sysClr val="windowText" lastClr="000000"/>
              </a:solidFill>
              <a:latin typeface="ＭＳ Ｐゴシック"/>
            </a:rPr>
            <a:t>」に基づく</a:t>
          </a:r>
          <a:r>
            <a:rPr kumimoji="1" lang="ja-JP" altLang="ja-JP" sz="1300">
              <a:solidFill>
                <a:sysClr val="windowText" lastClr="000000"/>
              </a:solidFill>
              <a:effectLst/>
              <a:latin typeface="+mn-lt"/>
              <a:ea typeface="+mn-ea"/>
              <a:cs typeface="+mn-cs"/>
            </a:rPr>
            <a:t>要員</a:t>
          </a:r>
          <a:r>
            <a:rPr kumimoji="1" lang="ja-JP" altLang="ja-JP" sz="1300" b="0">
              <a:solidFill>
                <a:sysClr val="windowText" lastClr="000000"/>
              </a:solidFill>
              <a:effectLst/>
              <a:latin typeface="+mn-lt"/>
              <a:ea typeface="+mn-ea"/>
              <a:cs typeface="+mn-cs"/>
            </a:rPr>
            <a:t>管理の</a:t>
          </a:r>
          <a:r>
            <a:rPr kumimoji="1" lang="ja-JP" altLang="ja-JP" sz="1300">
              <a:solidFill>
                <a:sysClr val="windowText" lastClr="000000"/>
              </a:solidFill>
              <a:effectLst/>
              <a:latin typeface="+mn-lt"/>
              <a:ea typeface="+mn-ea"/>
              <a:cs typeface="+mn-cs"/>
            </a:rPr>
            <a:t>徹底によ</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職員数</a:t>
          </a:r>
          <a:r>
            <a:rPr kumimoji="1" lang="ja-JP" altLang="en-US" sz="1300">
              <a:solidFill>
                <a:sysClr val="windowText" lastClr="000000"/>
              </a:solidFill>
              <a:effectLst/>
              <a:latin typeface="+mn-lt"/>
              <a:ea typeface="+mn-ea"/>
              <a:cs typeface="+mn-cs"/>
            </a:rPr>
            <a:t>の削減を続けているところ、人件費は減少傾向にあり、平成２６年度においては、</a:t>
          </a:r>
          <a:r>
            <a:rPr kumimoji="1" lang="ja-JP" altLang="ja-JP" sz="1300">
              <a:solidFill>
                <a:sysClr val="windowText" lastClr="000000"/>
              </a:solidFill>
              <a:effectLst/>
              <a:latin typeface="+mn-lt"/>
              <a:ea typeface="+mn-ea"/>
              <a:cs typeface="+mn-cs"/>
            </a:rPr>
            <a:t>人事院勧告による職員給の増加がみられるものの、</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j-ea"/>
              <a:ea typeface="+mj-ea"/>
              <a:cs typeface="+mn-cs"/>
            </a:rPr>
            <a:t>26</a:t>
          </a:r>
          <a:r>
            <a:rPr kumimoji="1" lang="ja-JP" altLang="en-US" sz="1300">
              <a:solidFill>
                <a:sysClr val="windowText" lastClr="000000"/>
              </a:solidFill>
              <a:effectLst/>
              <a:latin typeface="+mn-lt"/>
              <a:ea typeface="+mn-ea"/>
              <a:cs typeface="+mn-cs"/>
            </a:rPr>
            <a:t>年度に</a:t>
          </a:r>
          <a:r>
            <a:rPr kumimoji="1" lang="ja-JP" altLang="en-US" sz="1300">
              <a:solidFill>
                <a:sysClr val="windowText" lastClr="000000"/>
              </a:solidFill>
              <a:latin typeface="ＭＳ Ｐゴシック"/>
            </a:rPr>
            <a:t>退職手当支給率の見直しを行ったため前年度と比較して</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ポイント減少した。</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53522</xdr:rowOff>
    </xdr:from>
    <xdr:to>
      <xdr:col>7</xdr:col>
      <xdr:colOff>15875</xdr:colOff>
      <xdr:row>37</xdr:row>
      <xdr:rowOff>118836</xdr:rowOff>
    </xdr:to>
    <xdr:cxnSp macro="">
      <xdr:nvCxnSpPr>
        <xdr:cNvPr id="66" name="直線コネクタ 65"/>
        <xdr:cNvCxnSpPr/>
      </xdr:nvCxnSpPr>
      <xdr:spPr>
        <a:xfrm flipV="1">
          <a:off x="3987800" y="63971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118836</xdr:rowOff>
    </xdr:from>
    <xdr:to>
      <xdr:col>5</xdr:col>
      <xdr:colOff>549275</xdr:colOff>
      <xdr:row>38</xdr:row>
      <xdr:rowOff>78015</xdr:rowOff>
    </xdr:to>
    <xdr:cxnSp macro="">
      <xdr:nvCxnSpPr>
        <xdr:cNvPr id="69" name="直線コネクタ 68"/>
        <xdr:cNvCxnSpPr/>
      </xdr:nvCxnSpPr>
      <xdr:spPr>
        <a:xfrm flipV="1">
          <a:off x="3098800" y="646248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78015</xdr:rowOff>
    </xdr:from>
    <xdr:to>
      <xdr:col>4</xdr:col>
      <xdr:colOff>346075</xdr:colOff>
      <xdr:row>39</xdr:row>
      <xdr:rowOff>102507</xdr:rowOff>
    </xdr:to>
    <xdr:cxnSp macro="">
      <xdr:nvCxnSpPr>
        <xdr:cNvPr id="72" name="直線コネクタ 71"/>
        <xdr:cNvCxnSpPr/>
      </xdr:nvCxnSpPr>
      <xdr:spPr>
        <a:xfrm flipV="1">
          <a:off x="2209800" y="65931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102507</xdr:rowOff>
    </xdr:from>
    <xdr:to>
      <xdr:col>3</xdr:col>
      <xdr:colOff>142875</xdr:colOff>
      <xdr:row>40</xdr:row>
      <xdr:rowOff>61685</xdr:rowOff>
    </xdr:to>
    <xdr:cxnSp macro="">
      <xdr:nvCxnSpPr>
        <xdr:cNvPr id="75" name="直線コネクタ 74"/>
        <xdr:cNvCxnSpPr/>
      </xdr:nvCxnSpPr>
      <xdr:spPr>
        <a:xfrm flipV="1">
          <a:off x="1320800" y="67890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2722</xdr:rowOff>
    </xdr:from>
    <xdr:to>
      <xdr:col>7</xdr:col>
      <xdr:colOff>66675</xdr:colOff>
      <xdr:row>37</xdr:row>
      <xdr:rowOff>104322</xdr:rowOff>
    </xdr:to>
    <xdr:sp macro="" textlink="">
      <xdr:nvSpPr>
        <xdr:cNvPr id="85" name="円/楕円 84"/>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19249</xdr:rowOff>
    </xdr:from>
    <xdr:ext cx="762000" cy="259045"/>
    <xdr:sp macro="" textlink="">
      <xdr:nvSpPr>
        <xdr:cNvPr id="86"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68036</xdr:rowOff>
    </xdr:from>
    <xdr:to>
      <xdr:col>5</xdr:col>
      <xdr:colOff>600075</xdr:colOff>
      <xdr:row>37</xdr:row>
      <xdr:rowOff>169636</xdr:rowOff>
    </xdr:to>
    <xdr:sp macro="" textlink="">
      <xdr:nvSpPr>
        <xdr:cNvPr id="87" name="円/楕円 86"/>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8363</xdr:rowOff>
    </xdr:from>
    <xdr:ext cx="736600" cy="259045"/>
    <xdr:sp macro="" textlink="">
      <xdr:nvSpPr>
        <xdr:cNvPr id="88" name="テキスト ボックス 87"/>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27215</xdr:rowOff>
    </xdr:from>
    <xdr:to>
      <xdr:col>4</xdr:col>
      <xdr:colOff>396875</xdr:colOff>
      <xdr:row>38</xdr:row>
      <xdr:rowOff>128815</xdr:rowOff>
    </xdr:to>
    <xdr:sp macro="" textlink="">
      <xdr:nvSpPr>
        <xdr:cNvPr id="89" name="円/楕円 88"/>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138991</xdr:rowOff>
    </xdr:from>
    <xdr:ext cx="762000" cy="259045"/>
    <xdr:sp macro="" textlink="">
      <xdr:nvSpPr>
        <xdr:cNvPr id="90" name="テキスト ボックス 89"/>
        <xdr:cNvSpPr txBox="1"/>
      </xdr:nvSpPr>
      <xdr:spPr>
        <a:xfrm>
          <a:off x="2717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51707</xdr:rowOff>
    </xdr:from>
    <xdr:to>
      <xdr:col>3</xdr:col>
      <xdr:colOff>193675</xdr:colOff>
      <xdr:row>39</xdr:row>
      <xdr:rowOff>153307</xdr:rowOff>
    </xdr:to>
    <xdr:sp macro="" textlink="">
      <xdr:nvSpPr>
        <xdr:cNvPr id="91" name="円/楕円 90"/>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92" name="テキスト ボックス 91"/>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10885</xdr:rowOff>
    </xdr:from>
    <xdr:to>
      <xdr:col>1</xdr:col>
      <xdr:colOff>676275</xdr:colOff>
      <xdr:row>40</xdr:row>
      <xdr:rowOff>112485</xdr:rowOff>
    </xdr:to>
    <xdr:sp macro="" textlink="">
      <xdr:nvSpPr>
        <xdr:cNvPr id="93" name="円/楕円 92"/>
        <xdr:cNvSpPr/>
      </xdr:nvSpPr>
      <xdr:spPr>
        <a:xfrm>
          <a:off x="1270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97262</xdr:rowOff>
    </xdr:from>
    <xdr:ext cx="762000" cy="259045"/>
    <xdr:sp macro="" textlink="">
      <xdr:nvSpPr>
        <xdr:cNvPr id="94" name="テキスト ボックス 93"/>
        <xdr:cNvSpPr txBox="1"/>
      </xdr:nvSpPr>
      <xdr:spPr>
        <a:xfrm>
          <a:off x="939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mn-lt"/>
              <a:ea typeface="+mn-ea"/>
              <a:cs typeface="+mn-cs"/>
            </a:rPr>
            <a:t>平成</a:t>
          </a:r>
          <a:r>
            <a:rPr lang="en-US" altLang="ja-JP" sz="1300">
              <a:solidFill>
                <a:sysClr val="windowText" lastClr="000000"/>
              </a:solidFill>
              <a:effectLst/>
              <a:latin typeface="+mn-ea"/>
              <a:ea typeface="+mn-ea"/>
              <a:cs typeface="+mn-cs"/>
            </a:rPr>
            <a:t>23</a:t>
          </a:r>
          <a:r>
            <a:rPr lang="ja-JP" altLang="en-US" sz="1300">
              <a:solidFill>
                <a:sysClr val="windowText" lastClr="000000"/>
              </a:solidFill>
              <a:effectLst/>
              <a:latin typeface="+mn-lt"/>
              <a:ea typeface="+mn-ea"/>
              <a:cs typeface="+mn-cs"/>
            </a:rPr>
            <a:t>年度から事務事業の</a:t>
          </a:r>
          <a:r>
            <a:rPr lang="ja-JP" altLang="en-US" sz="1300" b="0" i="0">
              <a:solidFill>
                <a:sysClr val="windowText" lastClr="000000"/>
              </a:solidFill>
              <a:effectLst/>
              <a:latin typeface="+mn-lt"/>
              <a:ea typeface="+mn-ea"/>
              <a:cs typeface="+mn-cs"/>
            </a:rPr>
            <a:t>総点検を実施し、行財政改革を進めているところであり、減少傾向で推移している。平成</a:t>
          </a:r>
          <a:r>
            <a:rPr lang="en-US" altLang="ja-JP" sz="1300" b="0" i="0">
              <a:solidFill>
                <a:sysClr val="windowText" lastClr="000000"/>
              </a:solidFill>
              <a:effectLst/>
              <a:latin typeface="+mn-lt"/>
              <a:ea typeface="+mn-ea"/>
              <a:cs typeface="+mn-cs"/>
            </a:rPr>
            <a:t>26</a:t>
          </a:r>
          <a:r>
            <a:rPr lang="ja-JP" altLang="en-US" sz="1300" b="0" i="0">
              <a:solidFill>
                <a:sysClr val="windowText" lastClr="000000"/>
              </a:solidFill>
              <a:effectLst/>
              <a:latin typeface="+mn-lt"/>
              <a:ea typeface="+mn-ea"/>
              <a:cs typeface="+mn-cs"/>
            </a:rPr>
            <a:t>年度においては住民</a:t>
          </a:r>
          <a:r>
            <a:rPr lang="ja-JP" altLang="ja-JP" sz="1300" b="0" i="0">
              <a:solidFill>
                <a:sysClr val="windowText" lastClr="000000"/>
              </a:solidFill>
              <a:effectLst/>
              <a:latin typeface="+mn-lt"/>
              <a:ea typeface="+mn-ea"/>
              <a:cs typeface="+mn-cs"/>
            </a:rPr>
            <a:t>情報系システムにおける汎用機廃止による賃借</a:t>
          </a:r>
          <a:r>
            <a:rPr lang="ja-JP" altLang="ja-JP" sz="1300" b="0">
              <a:solidFill>
                <a:sysClr val="windowText" lastClr="000000"/>
              </a:solidFill>
              <a:effectLst/>
              <a:latin typeface="+mn-lt"/>
              <a:ea typeface="+mn-ea"/>
              <a:cs typeface="+mn-cs"/>
            </a:rPr>
            <a:t>料の削減</a:t>
          </a:r>
          <a:r>
            <a:rPr lang="ja-JP" altLang="en-US" sz="1300" b="0">
              <a:solidFill>
                <a:sysClr val="windowText" lastClr="000000"/>
              </a:solidFill>
              <a:effectLst/>
              <a:latin typeface="+mn-lt"/>
              <a:ea typeface="+mn-ea"/>
              <a:cs typeface="+mn-cs"/>
            </a:rPr>
            <a:t>等を行ったことにより前年度比</a:t>
          </a:r>
          <a:r>
            <a:rPr lang="en-US" altLang="ja-JP" sz="1300" b="0">
              <a:solidFill>
                <a:sysClr val="windowText" lastClr="000000"/>
              </a:solidFill>
              <a:effectLst/>
              <a:latin typeface="+mn-lt"/>
              <a:ea typeface="+mn-ea"/>
              <a:cs typeface="+mn-cs"/>
            </a:rPr>
            <a:t>0.4</a:t>
          </a:r>
          <a:r>
            <a:rPr lang="ja-JP" altLang="en-US" sz="1300" b="0">
              <a:solidFill>
                <a:sysClr val="windowText" lastClr="000000"/>
              </a:solidFill>
              <a:effectLst/>
              <a:latin typeface="+mn-lt"/>
              <a:ea typeface="+mn-ea"/>
              <a:cs typeface="+mn-cs"/>
            </a:rPr>
            <a:t>ポイントの減少となった</a:t>
          </a:r>
          <a:r>
            <a:rPr lang="ja-JP" altLang="en-US" sz="1300">
              <a:solidFill>
                <a:sysClr val="windowText" lastClr="000000"/>
              </a:solidFill>
              <a:effectLst/>
              <a:latin typeface="+mn-lt"/>
              <a:ea typeface="+mn-ea"/>
              <a:cs typeface="+mn-cs"/>
            </a:rPr>
            <a:t>。</a:t>
          </a:r>
          <a:endParaRPr lang="en-US" altLang="ja-JP" sz="1300">
            <a:solidFill>
              <a:sysClr val="windowText" lastClr="000000"/>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38100</xdr:rowOff>
    </xdr:to>
    <xdr:cxnSp macro="">
      <xdr:nvCxnSpPr>
        <xdr:cNvPr id="127" name="直線コネクタ 126"/>
        <xdr:cNvCxnSpPr/>
      </xdr:nvCxnSpPr>
      <xdr:spPr>
        <a:xfrm flipV="1">
          <a:off x="15671800" y="307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38100</xdr:rowOff>
    </xdr:from>
    <xdr:to>
      <xdr:col>22</xdr:col>
      <xdr:colOff>565150</xdr:colOff>
      <xdr:row>18</xdr:row>
      <xdr:rowOff>63500</xdr:rowOff>
    </xdr:to>
    <xdr:cxnSp macro="">
      <xdr:nvCxnSpPr>
        <xdr:cNvPr id="130" name="直線コネクタ 129"/>
        <xdr:cNvCxnSpPr/>
      </xdr:nvCxnSpPr>
      <xdr:spPr>
        <a:xfrm flipV="1">
          <a:off x="14782800" y="312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63500</xdr:rowOff>
    </xdr:to>
    <xdr:cxnSp macro="">
      <xdr:nvCxnSpPr>
        <xdr:cNvPr id="133" name="直線コネクタ 132"/>
        <xdr:cNvCxnSpPr/>
      </xdr:nvCxnSpPr>
      <xdr:spPr>
        <a:xfrm>
          <a:off x="13893800" y="313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0</xdr:rowOff>
    </xdr:from>
    <xdr:to>
      <xdr:col>20</xdr:col>
      <xdr:colOff>158750</xdr:colOff>
      <xdr:row>18</xdr:row>
      <xdr:rowOff>50800</xdr:rowOff>
    </xdr:to>
    <xdr:cxnSp macro="">
      <xdr:nvCxnSpPr>
        <xdr:cNvPr id="136" name="直線コネクタ 135"/>
        <xdr:cNvCxnSpPr/>
      </xdr:nvCxnSpPr>
      <xdr:spPr>
        <a:xfrm>
          <a:off x="13004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46" name="円/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80027</xdr:rowOff>
    </xdr:from>
    <xdr:ext cx="762000" cy="259045"/>
    <xdr:sp macro="" textlink="">
      <xdr:nvSpPr>
        <xdr:cNvPr id="147"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158750</xdr:rowOff>
    </xdr:from>
    <xdr:to>
      <xdr:col>22</xdr:col>
      <xdr:colOff>615950</xdr:colOff>
      <xdr:row>18</xdr:row>
      <xdr:rowOff>88900</xdr:rowOff>
    </xdr:to>
    <xdr:sp macro="" textlink="">
      <xdr:nvSpPr>
        <xdr:cNvPr id="148" name="円/楕円 147"/>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73677</xdr:rowOff>
    </xdr:from>
    <xdr:ext cx="736600" cy="259045"/>
    <xdr:sp macro="" textlink="">
      <xdr:nvSpPr>
        <xdr:cNvPr id="149" name="テキスト ボックス 148"/>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xdr:rowOff>
    </xdr:from>
    <xdr:to>
      <xdr:col>21</xdr:col>
      <xdr:colOff>412750</xdr:colOff>
      <xdr:row>18</xdr:row>
      <xdr:rowOff>114300</xdr:rowOff>
    </xdr:to>
    <xdr:sp macro="" textlink="">
      <xdr:nvSpPr>
        <xdr:cNvPr id="150" name="円/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99077</xdr:rowOff>
    </xdr:from>
    <xdr:ext cx="762000" cy="259045"/>
    <xdr:sp macro="" textlink="">
      <xdr:nvSpPr>
        <xdr:cNvPr id="151" name="テキスト ボックス 150"/>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120650</xdr:rowOff>
    </xdr:from>
    <xdr:to>
      <xdr:col>19</xdr:col>
      <xdr:colOff>6350</xdr:colOff>
      <xdr:row>18</xdr:row>
      <xdr:rowOff>50800</xdr:rowOff>
    </xdr:to>
    <xdr:sp macro="" textlink="">
      <xdr:nvSpPr>
        <xdr:cNvPr id="154" name="円/楕円 153"/>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35577</xdr:rowOff>
    </xdr:from>
    <xdr:ext cx="762000" cy="259045"/>
    <xdr:sp macro="" textlink="">
      <xdr:nvSpPr>
        <xdr:cNvPr id="155" name="テキスト ボックス 154"/>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年度に児童手当、子ども手当に係る地方特例交付金が減少したことにより、分母となる歳入が減少し、経常収支比率が悪化した。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以降は、待機児童解消に向けた取り組みを推進したことによる保育所運営費の増や、障害者自立支援給付費、生活保護費など増加傾向にあるなかで、臨時財政対策債があわせて増加しているため、結果として経常収支比率は同水準で推移しており、依然として類似団体との比較では高水準となっている。</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45357</xdr:rowOff>
    </xdr:from>
    <xdr:to>
      <xdr:col>7</xdr:col>
      <xdr:colOff>15875</xdr:colOff>
      <xdr:row>60</xdr:row>
      <xdr:rowOff>45357</xdr:rowOff>
    </xdr:to>
    <xdr:cxnSp macro="">
      <xdr:nvCxnSpPr>
        <xdr:cNvPr id="190" name="直線コネクタ 189"/>
        <xdr:cNvCxnSpPr/>
      </xdr:nvCxnSpPr>
      <xdr:spPr>
        <a:xfrm>
          <a:off x="3987800" y="1033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45357</xdr:rowOff>
    </xdr:from>
    <xdr:to>
      <xdr:col>5</xdr:col>
      <xdr:colOff>549275</xdr:colOff>
      <xdr:row>60</xdr:row>
      <xdr:rowOff>45357</xdr:rowOff>
    </xdr:to>
    <xdr:cxnSp macro="">
      <xdr:nvCxnSpPr>
        <xdr:cNvPr id="193" name="直線コネクタ 192"/>
        <xdr:cNvCxnSpPr/>
      </xdr:nvCxnSpPr>
      <xdr:spPr>
        <a:xfrm>
          <a:off x="3098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60</xdr:row>
      <xdr:rowOff>45357</xdr:rowOff>
    </xdr:to>
    <xdr:cxnSp macro="">
      <xdr:nvCxnSpPr>
        <xdr:cNvPr id="196" name="直線コネクタ 195"/>
        <xdr:cNvCxnSpPr/>
      </xdr:nvCxnSpPr>
      <xdr:spPr>
        <a:xfrm>
          <a:off x="2209800" y="10185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69850</xdr:rowOff>
    </xdr:to>
    <xdr:cxnSp macro="">
      <xdr:nvCxnSpPr>
        <xdr:cNvPr id="199" name="直線コネクタ 198"/>
        <xdr:cNvCxnSpPr/>
      </xdr:nvCxnSpPr>
      <xdr:spPr>
        <a:xfrm>
          <a:off x="1320800" y="101364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166007</xdr:rowOff>
    </xdr:from>
    <xdr:to>
      <xdr:col>7</xdr:col>
      <xdr:colOff>66675</xdr:colOff>
      <xdr:row>60</xdr:row>
      <xdr:rowOff>96157</xdr:rowOff>
    </xdr:to>
    <xdr:sp macro="" textlink="">
      <xdr:nvSpPr>
        <xdr:cNvPr id="209" name="円/楕円 208"/>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138084</xdr:rowOff>
    </xdr:from>
    <xdr:ext cx="762000" cy="259045"/>
    <xdr:sp macro="" textlink="">
      <xdr:nvSpPr>
        <xdr:cNvPr id="210"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11" name="円/楕円 210"/>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12" name="テキスト ボックス 211"/>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166007</xdr:rowOff>
    </xdr:from>
    <xdr:to>
      <xdr:col>4</xdr:col>
      <xdr:colOff>396875</xdr:colOff>
      <xdr:row>60</xdr:row>
      <xdr:rowOff>96157</xdr:rowOff>
    </xdr:to>
    <xdr:sp macro="" textlink="">
      <xdr:nvSpPr>
        <xdr:cNvPr id="213" name="円/楕円 212"/>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14" name="テキスト ボックス 213"/>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5" name="円/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217" name="円/楕円 216"/>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218" name="テキスト ボックス 217"/>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年々、比率が増加しており、依然として類似団体より高い水準にある。この背景には、国民健康保険事業、介護保険事業、後期高齢者医療事業の各特別会計への繰出が増加しているためである。国民健康保険事業への繰出増加の要因については、主に、政令軽減の軽減判定基準が改正され、保険料軽減対象世帯が増えたことにより、基盤安定繰入金及び財政安定化支援事業の繰入額が増加したためである。</a:t>
          </a:r>
        </a:p>
        <a:p>
          <a:r>
            <a:rPr lang="ja-JP" altLang="ja-JP" sz="1000">
              <a:solidFill>
                <a:sysClr val="windowText" lastClr="000000"/>
              </a:solidFill>
              <a:effectLst/>
              <a:latin typeface="+mn-lt"/>
              <a:ea typeface="+mn-ea"/>
              <a:cs typeface="+mn-cs"/>
            </a:rPr>
            <a:t>介護保険事業への繰出増加の要因については、主に、高齢化の進行に伴い、要介護認定者数が年々増加していることにより、介護保険給付費が増加したためである。</a:t>
          </a:r>
        </a:p>
        <a:p>
          <a:r>
            <a:rPr lang="ja-JP" altLang="ja-JP" sz="1000">
              <a:solidFill>
                <a:sysClr val="windowText" lastClr="000000"/>
              </a:solidFill>
              <a:effectLst/>
              <a:latin typeface="+mn-lt"/>
              <a:ea typeface="+mn-ea"/>
              <a:cs typeface="+mn-cs"/>
            </a:rPr>
            <a:t>後期高齢者医療事業への繰出増加の要因については、主に、高齢化の進行に伴い被保険者数が年々増加していることや、政令軽減の対象者が拡大したことなどにより、保健基盤安定等に係る繰入額が増加したためである。</a:t>
          </a: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50800</xdr:rowOff>
    </xdr:from>
    <xdr:to>
      <xdr:col>24</xdr:col>
      <xdr:colOff>31750</xdr:colOff>
      <xdr:row>57</xdr:row>
      <xdr:rowOff>88900</xdr:rowOff>
    </xdr:to>
    <xdr:cxnSp macro="">
      <xdr:nvCxnSpPr>
        <xdr:cNvPr id="251" name="直線コネクタ 250"/>
        <xdr:cNvCxnSpPr/>
      </xdr:nvCxnSpPr>
      <xdr:spPr>
        <a:xfrm>
          <a:off x="15671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50800</xdr:rowOff>
    </xdr:from>
    <xdr:to>
      <xdr:col>22</xdr:col>
      <xdr:colOff>565150</xdr:colOff>
      <xdr:row>57</xdr:row>
      <xdr:rowOff>50800</xdr:rowOff>
    </xdr:to>
    <xdr:cxnSp macro="">
      <xdr:nvCxnSpPr>
        <xdr:cNvPr id="254" name="直線コネクタ 253"/>
        <xdr:cNvCxnSpPr/>
      </xdr:nvCxnSpPr>
      <xdr:spPr>
        <a:xfrm>
          <a:off x="14782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50800</xdr:rowOff>
    </xdr:to>
    <xdr:cxnSp macro="">
      <xdr:nvCxnSpPr>
        <xdr:cNvPr id="257" name="直線コネクタ 256"/>
        <xdr:cNvCxnSpPr/>
      </xdr:nvCxnSpPr>
      <xdr:spPr>
        <a:xfrm>
          <a:off x="13893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69850</xdr:rowOff>
    </xdr:from>
    <xdr:to>
      <xdr:col>20</xdr:col>
      <xdr:colOff>158750</xdr:colOff>
      <xdr:row>56</xdr:row>
      <xdr:rowOff>127000</xdr:rowOff>
    </xdr:to>
    <xdr:cxnSp macro="">
      <xdr:nvCxnSpPr>
        <xdr:cNvPr id="260" name="直線コネクタ 259"/>
        <xdr:cNvCxnSpPr/>
      </xdr:nvCxnSpPr>
      <xdr:spPr>
        <a:xfrm>
          <a:off x="13004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38100</xdr:rowOff>
    </xdr:from>
    <xdr:to>
      <xdr:col>24</xdr:col>
      <xdr:colOff>82550</xdr:colOff>
      <xdr:row>57</xdr:row>
      <xdr:rowOff>139700</xdr:rowOff>
    </xdr:to>
    <xdr:sp macro="" textlink="">
      <xdr:nvSpPr>
        <xdr:cNvPr id="270" name="円/楕円 269"/>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10177</xdr:rowOff>
    </xdr:from>
    <xdr:ext cx="762000" cy="259045"/>
    <xdr:sp macro="" textlink="">
      <xdr:nvSpPr>
        <xdr:cNvPr id="271"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0</xdr:rowOff>
    </xdr:from>
    <xdr:to>
      <xdr:col>22</xdr:col>
      <xdr:colOff>615950</xdr:colOff>
      <xdr:row>57</xdr:row>
      <xdr:rowOff>101600</xdr:rowOff>
    </xdr:to>
    <xdr:sp macro="" textlink="">
      <xdr:nvSpPr>
        <xdr:cNvPr id="272" name="円/楕円 271"/>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86377</xdr:rowOff>
    </xdr:from>
    <xdr:ext cx="736600" cy="259045"/>
    <xdr:sp macro="" textlink="">
      <xdr:nvSpPr>
        <xdr:cNvPr id="273" name="テキスト ボックス 272"/>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0</xdr:rowOff>
    </xdr:from>
    <xdr:to>
      <xdr:col>21</xdr:col>
      <xdr:colOff>412750</xdr:colOff>
      <xdr:row>57</xdr:row>
      <xdr:rowOff>101600</xdr:rowOff>
    </xdr:to>
    <xdr:sp macro="" textlink="">
      <xdr:nvSpPr>
        <xdr:cNvPr id="274" name="円/楕円 273"/>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86377</xdr:rowOff>
    </xdr:from>
    <xdr:ext cx="762000" cy="259045"/>
    <xdr:sp macro="" textlink="">
      <xdr:nvSpPr>
        <xdr:cNvPr id="275" name="テキスト ボックス 274"/>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7" name="テキスト ボックス 27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19050</xdr:rowOff>
    </xdr:from>
    <xdr:to>
      <xdr:col>19</xdr:col>
      <xdr:colOff>6350</xdr:colOff>
      <xdr:row>56</xdr:row>
      <xdr:rowOff>120650</xdr:rowOff>
    </xdr:to>
    <xdr:sp macro="" textlink="">
      <xdr:nvSpPr>
        <xdr:cNvPr id="278" name="円/楕円 277"/>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105427</xdr:rowOff>
    </xdr:from>
    <xdr:ext cx="762000" cy="259045"/>
    <xdr:sp macro="" textlink="">
      <xdr:nvSpPr>
        <xdr:cNvPr id="279" name="テキスト ボックス 278"/>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年度以前</a:t>
          </a:r>
          <a:r>
            <a:rPr lang="ja-JP" altLang="ja-JP" sz="1100">
              <a:solidFill>
                <a:sysClr val="windowText" lastClr="000000"/>
              </a:solidFill>
              <a:effectLst/>
              <a:latin typeface="+mn-lt"/>
              <a:ea typeface="+mn-ea"/>
              <a:cs typeface="+mn-cs"/>
            </a:rPr>
            <a:t>は類似団体の水準を下回っていたが、</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25</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a:t>
          </a:r>
          <a:r>
            <a:rPr lang="ja-JP" altLang="ja-JP" sz="1100">
              <a:solidFill>
                <a:sysClr val="windowText" lastClr="000000"/>
              </a:solidFill>
              <a:effectLst/>
              <a:latin typeface="+mn-lt"/>
              <a:ea typeface="+mn-ea"/>
              <a:cs typeface="+mn-cs"/>
            </a:rPr>
            <a:t>と２カ年続けて増加し、類似団体平均と同水準となっ</a:t>
          </a:r>
          <a:r>
            <a:rPr lang="ja-JP" altLang="en-US" sz="1100">
              <a:solidFill>
                <a:sysClr val="windowText" lastClr="000000"/>
              </a:solidFill>
              <a:effectLst/>
              <a:latin typeface="+mn-lt"/>
              <a:ea typeface="+mn-ea"/>
              <a:cs typeface="+mn-cs"/>
            </a:rPr>
            <a:t>ている</a:t>
          </a:r>
          <a:r>
            <a:rPr lang="ja-JP" altLang="ja-JP" sz="1100">
              <a:solidFill>
                <a:sysClr val="windowText" lastClr="000000"/>
              </a:solidFill>
              <a:effectLst/>
              <a:latin typeface="+mn-lt"/>
              <a:ea typeface="+mn-ea"/>
              <a:cs typeface="+mn-cs"/>
            </a:rPr>
            <a:t>。その要因は、</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25</a:t>
          </a:r>
          <a:r>
            <a:rPr lang="ja-JP" altLang="en-US" sz="1100">
              <a:solidFill>
                <a:sysClr val="windowText" lastClr="000000"/>
              </a:solidFill>
              <a:effectLst/>
              <a:latin typeface="+mn-lt"/>
              <a:ea typeface="+mn-ea"/>
              <a:cs typeface="+mn-cs"/>
            </a:rPr>
            <a:t>年度</a:t>
          </a:r>
          <a:r>
            <a:rPr lang="ja-JP" altLang="ja-JP" sz="1100">
              <a:solidFill>
                <a:sysClr val="windowText" lastClr="000000"/>
              </a:solidFill>
              <a:effectLst/>
              <a:latin typeface="+mn-lt"/>
              <a:ea typeface="+mn-ea"/>
              <a:cs typeface="+mn-cs"/>
            </a:rPr>
            <a:t>において民間保育所運営補助や堺市立病院機構運営費負担金が増加したこと、さらには</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年度</a:t>
          </a:r>
          <a:r>
            <a:rPr lang="ja-JP" altLang="ja-JP" sz="1100">
              <a:solidFill>
                <a:sysClr val="windowText" lastClr="000000"/>
              </a:solidFill>
              <a:effectLst/>
              <a:latin typeface="+mn-lt"/>
              <a:ea typeface="+mn-ea"/>
              <a:cs typeface="+mn-cs"/>
            </a:rPr>
            <a:t>において、さらに小規模保育事業運営補助及び住宅建築物耐震改修補助が増加したことによるものである。待機児童の解消や、耐震化による安全なまちの実現、まだ医療サービスの向上にかかるこれらの経費は必要であると考えるが、当該補助金や負担金及びその他の補助金等も含めて、今後とも見直しを図っていく必要がある。</a:t>
          </a:r>
          <a:endParaRPr kumimoji="1" lang="ja-JP" altLang="en-US" sz="11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69850</xdr:rowOff>
    </xdr:from>
    <xdr:to>
      <xdr:col>24</xdr:col>
      <xdr:colOff>31750</xdr:colOff>
      <xdr:row>37</xdr:row>
      <xdr:rowOff>31750</xdr:rowOff>
    </xdr:to>
    <xdr:cxnSp macro="">
      <xdr:nvCxnSpPr>
        <xdr:cNvPr id="312" name="直線コネクタ 311"/>
        <xdr:cNvCxnSpPr/>
      </xdr:nvCxnSpPr>
      <xdr:spPr>
        <a:xfrm>
          <a:off x="15671800" y="6242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36</xdr:row>
      <xdr:rowOff>69850</xdr:rowOff>
    </xdr:to>
    <xdr:cxnSp macro="">
      <xdr:nvCxnSpPr>
        <xdr:cNvPr id="315" name="直線コネクタ 314"/>
        <xdr:cNvCxnSpPr/>
      </xdr:nvCxnSpPr>
      <xdr:spPr>
        <a:xfrm>
          <a:off x="14782800" y="614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146050</xdr:rowOff>
    </xdr:from>
    <xdr:to>
      <xdr:col>21</xdr:col>
      <xdr:colOff>361950</xdr:colOff>
      <xdr:row>36</xdr:row>
      <xdr:rowOff>50800</xdr:rowOff>
    </xdr:to>
    <xdr:cxnSp macro="">
      <xdr:nvCxnSpPr>
        <xdr:cNvPr id="318" name="直線コネクタ 317"/>
        <xdr:cNvCxnSpPr/>
      </xdr:nvCxnSpPr>
      <xdr:spPr>
        <a:xfrm flipV="1">
          <a:off x="13893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69850</xdr:rowOff>
    </xdr:to>
    <xdr:cxnSp macro="">
      <xdr:nvCxnSpPr>
        <xdr:cNvPr id="321" name="直線コネクタ 320"/>
        <xdr:cNvCxnSpPr/>
      </xdr:nvCxnSpPr>
      <xdr:spPr>
        <a:xfrm flipV="1">
          <a:off x="13004800" y="622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1" name="円/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168927</xdr:rowOff>
    </xdr:from>
    <xdr:ext cx="762000" cy="259045"/>
    <xdr:sp macro="" textlink="">
      <xdr:nvSpPr>
        <xdr:cNvPr id="332"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19050</xdr:rowOff>
    </xdr:from>
    <xdr:to>
      <xdr:col>22</xdr:col>
      <xdr:colOff>615950</xdr:colOff>
      <xdr:row>36</xdr:row>
      <xdr:rowOff>120650</xdr:rowOff>
    </xdr:to>
    <xdr:sp macro="" textlink="">
      <xdr:nvSpPr>
        <xdr:cNvPr id="333" name="円/楕円 332"/>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130827</xdr:rowOff>
    </xdr:from>
    <xdr:ext cx="736600" cy="259045"/>
    <xdr:sp macro="" textlink="">
      <xdr:nvSpPr>
        <xdr:cNvPr id="334" name="テキスト ボックス 333"/>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35" name="円/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19050</xdr:rowOff>
    </xdr:from>
    <xdr:to>
      <xdr:col>19</xdr:col>
      <xdr:colOff>6350</xdr:colOff>
      <xdr:row>36</xdr:row>
      <xdr:rowOff>120650</xdr:rowOff>
    </xdr:to>
    <xdr:sp macro="" textlink="">
      <xdr:nvSpPr>
        <xdr:cNvPr id="339" name="円/楕円 338"/>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130827</xdr:rowOff>
    </xdr:from>
    <xdr:ext cx="762000" cy="259045"/>
    <xdr:sp macro="" textlink="">
      <xdr:nvSpPr>
        <xdr:cNvPr id="340" name="テキスト ボックス 339"/>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a:rPr>
            <a:t>平成</a:t>
          </a:r>
          <a:r>
            <a:rPr kumimoji="1" lang="en-US" altLang="ja-JP" sz="1300" b="0">
              <a:solidFill>
                <a:sysClr val="windowText" lastClr="000000"/>
              </a:solidFill>
              <a:latin typeface="ＭＳ Ｐゴシック"/>
            </a:rPr>
            <a:t>24</a:t>
          </a:r>
          <a:r>
            <a:rPr kumimoji="1" lang="ja-JP" altLang="en-US" sz="1300" b="0">
              <a:solidFill>
                <a:sysClr val="windowText" lastClr="000000"/>
              </a:solidFill>
              <a:latin typeface="ＭＳ Ｐゴシック"/>
            </a:rPr>
            <a:t>年度から第三セクター等改革推進債の償還が開始されたことにより、公債費の経常収支比率は増加傾向にあったが、平成</a:t>
          </a:r>
          <a:r>
            <a:rPr kumimoji="1" lang="en-US" altLang="ja-JP" sz="1300" b="0">
              <a:solidFill>
                <a:sysClr val="windowText" lastClr="000000"/>
              </a:solidFill>
              <a:latin typeface="ＭＳ Ｐゴシック"/>
            </a:rPr>
            <a:t>26</a:t>
          </a:r>
          <a:r>
            <a:rPr kumimoji="1" lang="ja-JP" altLang="en-US" sz="1300" b="0">
              <a:solidFill>
                <a:sysClr val="windowText" lastClr="000000"/>
              </a:solidFill>
              <a:latin typeface="ＭＳ Ｐゴシック"/>
            </a:rPr>
            <a:t>年度については、臨時財政対策債に対する元利償還金は増加したものの、平成</a:t>
          </a:r>
          <a:r>
            <a:rPr kumimoji="1" lang="en-US" altLang="ja-JP" sz="1300" b="0">
              <a:solidFill>
                <a:sysClr val="windowText" lastClr="000000"/>
              </a:solidFill>
              <a:latin typeface="ＭＳ Ｐゴシック"/>
            </a:rPr>
            <a:t>25</a:t>
          </a:r>
          <a:r>
            <a:rPr kumimoji="1" lang="ja-JP" altLang="en-US" sz="1300" b="0">
              <a:solidFill>
                <a:sysClr val="windowText" lastClr="000000"/>
              </a:solidFill>
              <a:latin typeface="ＭＳ Ｐゴシック"/>
            </a:rPr>
            <a:t>年度で償還終了するものが多く、その他市債に対する元利償還額が減少したため、前年度と比較して</a:t>
          </a:r>
          <a:r>
            <a:rPr kumimoji="1" lang="en-US" altLang="ja-JP" sz="1300" b="0">
              <a:solidFill>
                <a:sysClr val="windowText" lastClr="000000"/>
              </a:solidFill>
              <a:latin typeface="ＭＳ Ｐゴシック"/>
            </a:rPr>
            <a:t>1.1</a:t>
          </a:r>
          <a:r>
            <a:rPr kumimoji="1" lang="ja-JP" altLang="en-US" sz="1300" b="0">
              <a:solidFill>
                <a:sysClr val="windowText" lastClr="000000"/>
              </a:solidFill>
              <a:latin typeface="ＭＳ Ｐゴシック"/>
            </a:rPr>
            <a:t>ポイントの減少となった。</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135165</xdr:rowOff>
    </xdr:from>
    <xdr:to>
      <xdr:col>7</xdr:col>
      <xdr:colOff>15875</xdr:colOff>
      <xdr:row>74</xdr:row>
      <xdr:rowOff>83457</xdr:rowOff>
    </xdr:to>
    <xdr:cxnSp macro="">
      <xdr:nvCxnSpPr>
        <xdr:cNvPr id="375" name="直線コネクタ 374"/>
        <xdr:cNvCxnSpPr/>
      </xdr:nvCxnSpPr>
      <xdr:spPr>
        <a:xfrm flipV="1">
          <a:off x="3987800" y="126510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72572</xdr:rowOff>
    </xdr:from>
    <xdr:to>
      <xdr:col>5</xdr:col>
      <xdr:colOff>549275</xdr:colOff>
      <xdr:row>74</xdr:row>
      <xdr:rowOff>83457</xdr:rowOff>
    </xdr:to>
    <xdr:cxnSp macro="">
      <xdr:nvCxnSpPr>
        <xdr:cNvPr id="378" name="直線コネクタ 377"/>
        <xdr:cNvCxnSpPr/>
      </xdr:nvCxnSpPr>
      <xdr:spPr>
        <a:xfrm>
          <a:off x="3098800" y="12759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102507</xdr:rowOff>
    </xdr:from>
    <xdr:to>
      <xdr:col>4</xdr:col>
      <xdr:colOff>346075</xdr:colOff>
      <xdr:row>74</xdr:row>
      <xdr:rowOff>72572</xdr:rowOff>
    </xdr:to>
    <xdr:cxnSp macro="">
      <xdr:nvCxnSpPr>
        <xdr:cNvPr id="381" name="直線コネクタ 380"/>
        <xdr:cNvCxnSpPr/>
      </xdr:nvCxnSpPr>
      <xdr:spPr>
        <a:xfrm>
          <a:off x="2209800" y="12618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73</xdr:row>
      <xdr:rowOff>102507</xdr:rowOff>
    </xdr:to>
    <xdr:cxnSp macro="">
      <xdr:nvCxnSpPr>
        <xdr:cNvPr id="384" name="直線コネクタ 383"/>
        <xdr:cNvCxnSpPr/>
      </xdr:nvCxnSpPr>
      <xdr:spPr>
        <a:xfrm>
          <a:off x="1320800" y="12585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84365</xdr:rowOff>
    </xdr:from>
    <xdr:to>
      <xdr:col>7</xdr:col>
      <xdr:colOff>66675</xdr:colOff>
      <xdr:row>74</xdr:row>
      <xdr:rowOff>14515</xdr:rowOff>
    </xdr:to>
    <xdr:sp macro="" textlink="">
      <xdr:nvSpPr>
        <xdr:cNvPr id="394" name="円/楕円 393"/>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164392</xdr:rowOff>
    </xdr:from>
    <xdr:ext cx="762000" cy="259045"/>
    <xdr:sp macro="" textlink="">
      <xdr:nvSpPr>
        <xdr:cNvPr id="395" name="公債費該当値テキスト"/>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32657</xdr:rowOff>
    </xdr:from>
    <xdr:to>
      <xdr:col>5</xdr:col>
      <xdr:colOff>600075</xdr:colOff>
      <xdr:row>74</xdr:row>
      <xdr:rowOff>134257</xdr:rowOff>
    </xdr:to>
    <xdr:sp macro="" textlink="">
      <xdr:nvSpPr>
        <xdr:cNvPr id="396" name="円/楕円 395"/>
        <xdr:cNvSpPr/>
      </xdr:nvSpPr>
      <xdr:spPr>
        <a:xfrm>
          <a:off x="3937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144434</xdr:rowOff>
    </xdr:from>
    <xdr:ext cx="736600" cy="259045"/>
    <xdr:sp macro="" textlink="">
      <xdr:nvSpPr>
        <xdr:cNvPr id="397" name="テキスト ボックス 396"/>
        <xdr:cNvSpPr txBox="1"/>
      </xdr:nvSpPr>
      <xdr:spPr>
        <a:xfrm>
          <a:off x="3606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21772</xdr:rowOff>
    </xdr:from>
    <xdr:to>
      <xdr:col>4</xdr:col>
      <xdr:colOff>396875</xdr:colOff>
      <xdr:row>74</xdr:row>
      <xdr:rowOff>123372</xdr:rowOff>
    </xdr:to>
    <xdr:sp macro="" textlink="">
      <xdr:nvSpPr>
        <xdr:cNvPr id="398" name="円/楕円 397"/>
        <xdr:cNvSpPr/>
      </xdr:nvSpPr>
      <xdr:spPr>
        <a:xfrm>
          <a:off x="3048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133549</xdr:rowOff>
    </xdr:from>
    <xdr:ext cx="762000" cy="259045"/>
    <xdr:sp macro="" textlink="">
      <xdr:nvSpPr>
        <xdr:cNvPr id="399" name="テキスト ボックス 398"/>
        <xdr:cNvSpPr txBox="1"/>
      </xdr:nvSpPr>
      <xdr:spPr>
        <a:xfrm>
          <a:off x="2717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51707</xdr:rowOff>
    </xdr:from>
    <xdr:to>
      <xdr:col>3</xdr:col>
      <xdr:colOff>193675</xdr:colOff>
      <xdr:row>73</xdr:row>
      <xdr:rowOff>153307</xdr:rowOff>
    </xdr:to>
    <xdr:sp macro="" textlink="">
      <xdr:nvSpPr>
        <xdr:cNvPr id="400" name="円/楕円 399"/>
        <xdr:cNvSpPr/>
      </xdr:nvSpPr>
      <xdr:spPr>
        <a:xfrm>
          <a:off x="2159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163484</xdr:rowOff>
    </xdr:from>
    <xdr:ext cx="762000" cy="259045"/>
    <xdr:sp macro="" textlink="">
      <xdr:nvSpPr>
        <xdr:cNvPr id="401" name="テキスト ボックス 400"/>
        <xdr:cNvSpPr txBox="1"/>
      </xdr:nvSpPr>
      <xdr:spPr>
        <a:xfrm>
          <a:off x="1828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19050</xdr:rowOff>
    </xdr:from>
    <xdr:to>
      <xdr:col>1</xdr:col>
      <xdr:colOff>676275</xdr:colOff>
      <xdr:row>73</xdr:row>
      <xdr:rowOff>120650</xdr:rowOff>
    </xdr:to>
    <xdr:sp macro="" textlink="">
      <xdr:nvSpPr>
        <xdr:cNvPr id="402" name="円/楕円 401"/>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130827</xdr:rowOff>
    </xdr:from>
    <xdr:ext cx="762000" cy="259045"/>
    <xdr:sp macro="" textlink="">
      <xdr:nvSpPr>
        <xdr:cNvPr id="403" name="テキスト ボックス 402"/>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公債費以外の経常収支比率は、平成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年度に退職手当の支給率を見直したことにより人件費が減少したが、保育所運営費や障害者自立支援給付費、生活保護費などの扶助費の増が大きかったことから、前年度比</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％の増となった。</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50800</xdr:rowOff>
    </xdr:from>
    <xdr:to>
      <xdr:col>24</xdr:col>
      <xdr:colOff>31750</xdr:colOff>
      <xdr:row>79</xdr:row>
      <xdr:rowOff>60325</xdr:rowOff>
    </xdr:to>
    <xdr:cxnSp macro="">
      <xdr:nvCxnSpPr>
        <xdr:cNvPr id="440" name="直線コネクタ 439"/>
        <xdr:cNvCxnSpPr/>
      </xdr:nvCxnSpPr>
      <xdr:spPr>
        <a:xfrm>
          <a:off x="15671800" y="13595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50800</xdr:rowOff>
    </xdr:from>
    <xdr:to>
      <xdr:col>22</xdr:col>
      <xdr:colOff>565150</xdr:colOff>
      <xdr:row>79</xdr:row>
      <xdr:rowOff>98425</xdr:rowOff>
    </xdr:to>
    <xdr:cxnSp macro="">
      <xdr:nvCxnSpPr>
        <xdr:cNvPr id="443" name="直線コネクタ 442"/>
        <xdr:cNvCxnSpPr/>
      </xdr:nvCxnSpPr>
      <xdr:spPr>
        <a:xfrm flipV="1">
          <a:off x="14782800" y="13595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98425</xdr:rowOff>
    </xdr:from>
    <xdr:to>
      <xdr:col>21</xdr:col>
      <xdr:colOff>361950</xdr:colOff>
      <xdr:row>79</xdr:row>
      <xdr:rowOff>107950</xdr:rowOff>
    </xdr:to>
    <xdr:cxnSp macro="">
      <xdr:nvCxnSpPr>
        <xdr:cNvPr id="446" name="直線コネクタ 445"/>
        <xdr:cNvCxnSpPr/>
      </xdr:nvCxnSpPr>
      <xdr:spPr>
        <a:xfrm flipV="1">
          <a:off x="13893800" y="13642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98425</xdr:rowOff>
    </xdr:from>
    <xdr:to>
      <xdr:col>20</xdr:col>
      <xdr:colOff>158750</xdr:colOff>
      <xdr:row>79</xdr:row>
      <xdr:rowOff>107950</xdr:rowOff>
    </xdr:to>
    <xdr:cxnSp macro="">
      <xdr:nvCxnSpPr>
        <xdr:cNvPr id="449" name="直線コネクタ 448"/>
        <xdr:cNvCxnSpPr/>
      </xdr:nvCxnSpPr>
      <xdr:spPr>
        <a:xfrm>
          <a:off x="13004800" y="13642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9525</xdr:rowOff>
    </xdr:from>
    <xdr:to>
      <xdr:col>24</xdr:col>
      <xdr:colOff>82550</xdr:colOff>
      <xdr:row>79</xdr:row>
      <xdr:rowOff>111125</xdr:rowOff>
    </xdr:to>
    <xdr:sp macro="" textlink="">
      <xdr:nvSpPr>
        <xdr:cNvPr id="459" name="円/楕円 458"/>
        <xdr:cNvSpPr/>
      </xdr:nvSpPr>
      <xdr:spPr>
        <a:xfrm>
          <a:off x="164592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153052</xdr:rowOff>
    </xdr:from>
    <xdr:ext cx="762000" cy="259045"/>
    <xdr:sp macro="" textlink="">
      <xdr:nvSpPr>
        <xdr:cNvPr id="460" name="公債費以外該当値テキスト"/>
        <xdr:cNvSpPr txBox="1"/>
      </xdr:nvSpPr>
      <xdr:spPr>
        <a:xfrm>
          <a:off x="16598900" y="135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0</xdr:rowOff>
    </xdr:from>
    <xdr:to>
      <xdr:col>22</xdr:col>
      <xdr:colOff>615950</xdr:colOff>
      <xdr:row>79</xdr:row>
      <xdr:rowOff>101600</xdr:rowOff>
    </xdr:to>
    <xdr:sp macro="" textlink="">
      <xdr:nvSpPr>
        <xdr:cNvPr id="461" name="円/楕円 460"/>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86377</xdr:rowOff>
    </xdr:from>
    <xdr:ext cx="736600" cy="259045"/>
    <xdr:sp macro="" textlink="">
      <xdr:nvSpPr>
        <xdr:cNvPr id="462" name="テキスト ボックス 461"/>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47625</xdr:rowOff>
    </xdr:from>
    <xdr:to>
      <xdr:col>21</xdr:col>
      <xdr:colOff>412750</xdr:colOff>
      <xdr:row>79</xdr:row>
      <xdr:rowOff>149225</xdr:rowOff>
    </xdr:to>
    <xdr:sp macro="" textlink="">
      <xdr:nvSpPr>
        <xdr:cNvPr id="463" name="円/楕円 462"/>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134002</xdr:rowOff>
    </xdr:from>
    <xdr:ext cx="762000" cy="259045"/>
    <xdr:sp macro="" textlink="">
      <xdr:nvSpPr>
        <xdr:cNvPr id="464" name="テキスト ボックス 463"/>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57150</xdr:rowOff>
    </xdr:from>
    <xdr:to>
      <xdr:col>20</xdr:col>
      <xdr:colOff>209550</xdr:colOff>
      <xdr:row>79</xdr:row>
      <xdr:rowOff>158750</xdr:rowOff>
    </xdr:to>
    <xdr:sp macro="" textlink="">
      <xdr:nvSpPr>
        <xdr:cNvPr id="465" name="円/楕円 464"/>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143527</xdr:rowOff>
    </xdr:from>
    <xdr:ext cx="762000" cy="259045"/>
    <xdr:sp macro="" textlink="">
      <xdr:nvSpPr>
        <xdr:cNvPr id="466" name="テキスト ボックス 465"/>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47625</xdr:rowOff>
    </xdr:from>
    <xdr:to>
      <xdr:col>19</xdr:col>
      <xdr:colOff>6350</xdr:colOff>
      <xdr:row>79</xdr:row>
      <xdr:rowOff>149225</xdr:rowOff>
    </xdr:to>
    <xdr:sp macro="" textlink="">
      <xdr:nvSpPr>
        <xdr:cNvPr id="467" name="円/楕円 466"/>
        <xdr:cNvSpPr/>
      </xdr:nvSpPr>
      <xdr:spPr>
        <a:xfrm>
          <a:off x="12954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134002</xdr:rowOff>
    </xdr:from>
    <xdr:ext cx="762000" cy="259045"/>
    <xdr:sp macro="" textlink="">
      <xdr:nvSpPr>
        <xdr:cNvPr id="468" name="テキスト ボックス 467"/>
        <xdr:cNvSpPr txBox="1"/>
      </xdr:nvSpPr>
      <xdr:spPr>
        <a:xfrm>
          <a:off x="12623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116561</xdr:rowOff>
    </xdr:from>
    <xdr:to>
      <xdr:col>4</xdr:col>
      <xdr:colOff>1117600</xdr:colOff>
      <xdr:row>17</xdr:row>
      <xdr:rowOff>140198</xdr:rowOff>
    </xdr:to>
    <xdr:cxnSp macro="">
      <xdr:nvCxnSpPr>
        <xdr:cNvPr id="48" name="直線コネクタ 47"/>
        <xdr:cNvCxnSpPr/>
      </xdr:nvCxnSpPr>
      <xdr:spPr bwMode="auto">
        <a:xfrm flipV="1">
          <a:off x="5003800" y="3078836"/>
          <a:ext cx="647700" cy="2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82316</xdr:rowOff>
    </xdr:from>
    <xdr:to>
      <xdr:col>4</xdr:col>
      <xdr:colOff>469900</xdr:colOff>
      <xdr:row>17</xdr:row>
      <xdr:rowOff>140198</xdr:rowOff>
    </xdr:to>
    <xdr:cxnSp macro="">
      <xdr:nvCxnSpPr>
        <xdr:cNvPr id="51" name="直線コネクタ 50"/>
        <xdr:cNvCxnSpPr/>
      </xdr:nvCxnSpPr>
      <xdr:spPr bwMode="auto">
        <a:xfrm>
          <a:off x="4305300" y="3044591"/>
          <a:ext cx="698500" cy="5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155697</xdr:rowOff>
    </xdr:from>
    <xdr:to>
      <xdr:col>3</xdr:col>
      <xdr:colOff>904875</xdr:colOff>
      <xdr:row>17</xdr:row>
      <xdr:rowOff>82316</xdr:rowOff>
    </xdr:to>
    <xdr:cxnSp macro="">
      <xdr:nvCxnSpPr>
        <xdr:cNvPr id="54" name="直線コネクタ 53"/>
        <xdr:cNvCxnSpPr/>
      </xdr:nvCxnSpPr>
      <xdr:spPr bwMode="auto">
        <a:xfrm>
          <a:off x="3606800" y="2946522"/>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97404</xdr:rowOff>
    </xdr:from>
    <xdr:to>
      <xdr:col>3</xdr:col>
      <xdr:colOff>206375</xdr:colOff>
      <xdr:row>16</xdr:row>
      <xdr:rowOff>155697</xdr:rowOff>
    </xdr:to>
    <xdr:cxnSp macro="">
      <xdr:nvCxnSpPr>
        <xdr:cNvPr id="57" name="直線コネクタ 56"/>
        <xdr:cNvCxnSpPr/>
      </xdr:nvCxnSpPr>
      <xdr:spPr bwMode="auto">
        <a:xfrm>
          <a:off x="2908300" y="2888229"/>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65761</xdr:rowOff>
    </xdr:from>
    <xdr:to>
      <xdr:col>5</xdr:col>
      <xdr:colOff>34925</xdr:colOff>
      <xdr:row>17</xdr:row>
      <xdr:rowOff>167361</xdr:rowOff>
    </xdr:to>
    <xdr:sp macro="" textlink="">
      <xdr:nvSpPr>
        <xdr:cNvPr id="67" name="円/楕円 66"/>
        <xdr:cNvSpPr/>
      </xdr:nvSpPr>
      <xdr:spPr bwMode="auto">
        <a:xfrm>
          <a:off x="56007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37838</xdr:rowOff>
    </xdr:from>
    <xdr:ext cx="762000" cy="259045"/>
    <xdr:sp macro="" textlink="">
      <xdr:nvSpPr>
        <xdr:cNvPr id="68" name="人口1人当たり決算額の推移該当値テキスト130"/>
        <xdr:cNvSpPr txBox="1"/>
      </xdr:nvSpPr>
      <xdr:spPr>
        <a:xfrm>
          <a:off x="5740400" y="300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89398</xdr:rowOff>
    </xdr:from>
    <xdr:to>
      <xdr:col>4</xdr:col>
      <xdr:colOff>520700</xdr:colOff>
      <xdr:row>18</xdr:row>
      <xdr:rowOff>19548</xdr:rowOff>
    </xdr:to>
    <xdr:sp macro="" textlink="">
      <xdr:nvSpPr>
        <xdr:cNvPr id="69" name="円/楕円 68"/>
        <xdr:cNvSpPr/>
      </xdr:nvSpPr>
      <xdr:spPr bwMode="auto">
        <a:xfrm>
          <a:off x="4953000" y="305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4325</xdr:rowOff>
    </xdr:from>
    <xdr:ext cx="736600" cy="259045"/>
    <xdr:sp macro="" textlink="">
      <xdr:nvSpPr>
        <xdr:cNvPr id="70" name="テキスト ボックス 69"/>
        <xdr:cNvSpPr txBox="1"/>
      </xdr:nvSpPr>
      <xdr:spPr>
        <a:xfrm>
          <a:off x="4622800" y="313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31516</xdr:rowOff>
    </xdr:from>
    <xdr:to>
      <xdr:col>3</xdr:col>
      <xdr:colOff>955675</xdr:colOff>
      <xdr:row>17</xdr:row>
      <xdr:rowOff>133116</xdr:rowOff>
    </xdr:to>
    <xdr:sp macro="" textlink="">
      <xdr:nvSpPr>
        <xdr:cNvPr id="71" name="円/楕円 70"/>
        <xdr:cNvSpPr/>
      </xdr:nvSpPr>
      <xdr:spPr bwMode="auto">
        <a:xfrm>
          <a:off x="4254500" y="29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117893</xdr:rowOff>
    </xdr:from>
    <xdr:ext cx="762000" cy="259045"/>
    <xdr:sp macro="" textlink="">
      <xdr:nvSpPr>
        <xdr:cNvPr id="72" name="テキスト ボックス 71"/>
        <xdr:cNvSpPr txBox="1"/>
      </xdr:nvSpPr>
      <xdr:spPr>
        <a:xfrm>
          <a:off x="3924300" y="30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104897</xdr:rowOff>
    </xdr:from>
    <xdr:to>
      <xdr:col>3</xdr:col>
      <xdr:colOff>257175</xdr:colOff>
      <xdr:row>17</xdr:row>
      <xdr:rowOff>35047</xdr:rowOff>
    </xdr:to>
    <xdr:sp macro="" textlink="">
      <xdr:nvSpPr>
        <xdr:cNvPr id="73" name="円/楕円 72"/>
        <xdr:cNvSpPr/>
      </xdr:nvSpPr>
      <xdr:spPr bwMode="auto">
        <a:xfrm>
          <a:off x="3556000" y="28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19824</xdr:rowOff>
    </xdr:from>
    <xdr:ext cx="762000" cy="259045"/>
    <xdr:sp macro="" textlink="">
      <xdr:nvSpPr>
        <xdr:cNvPr id="74" name="テキスト ボックス 73"/>
        <xdr:cNvSpPr txBox="1"/>
      </xdr:nvSpPr>
      <xdr:spPr>
        <a:xfrm>
          <a:off x="3225800" y="298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46604</xdr:rowOff>
    </xdr:from>
    <xdr:to>
      <xdr:col>2</xdr:col>
      <xdr:colOff>692150</xdr:colOff>
      <xdr:row>16</xdr:row>
      <xdr:rowOff>148204</xdr:rowOff>
    </xdr:to>
    <xdr:sp macro="" textlink="">
      <xdr:nvSpPr>
        <xdr:cNvPr id="75" name="円/楕円 74"/>
        <xdr:cNvSpPr/>
      </xdr:nvSpPr>
      <xdr:spPr bwMode="auto">
        <a:xfrm>
          <a:off x="2857500" y="283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132981</xdr:rowOff>
    </xdr:from>
    <xdr:ext cx="762000" cy="259045"/>
    <xdr:sp macro="" textlink="">
      <xdr:nvSpPr>
        <xdr:cNvPr id="76" name="テキスト ボックス 75"/>
        <xdr:cNvSpPr txBox="1"/>
      </xdr:nvSpPr>
      <xdr:spPr>
        <a:xfrm>
          <a:off x="2527300" y="29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20320</xdr:rowOff>
    </xdr:from>
    <xdr:to>
      <xdr:col>4</xdr:col>
      <xdr:colOff>1117600</xdr:colOff>
      <xdr:row>37</xdr:row>
      <xdr:rowOff>47714</xdr:rowOff>
    </xdr:to>
    <xdr:cxnSp macro="">
      <xdr:nvCxnSpPr>
        <xdr:cNvPr id="110" name="直線コネクタ 109"/>
        <xdr:cNvCxnSpPr/>
      </xdr:nvCxnSpPr>
      <xdr:spPr bwMode="auto">
        <a:xfrm>
          <a:off x="5003800" y="7145020"/>
          <a:ext cx="6477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20320</xdr:rowOff>
    </xdr:from>
    <xdr:to>
      <xdr:col>4</xdr:col>
      <xdr:colOff>469900</xdr:colOff>
      <xdr:row>37</xdr:row>
      <xdr:rowOff>28626</xdr:rowOff>
    </xdr:to>
    <xdr:cxnSp macro="">
      <xdr:nvCxnSpPr>
        <xdr:cNvPr id="113" name="直線コネクタ 112"/>
        <xdr:cNvCxnSpPr/>
      </xdr:nvCxnSpPr>
      <xdr:spPr bwMode="auto">
        <a:xfrm flipV="1">
          <a:off x="4305300" y="7145020"/>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28626</xdr:rowOff>
    </xdr:from>
    <xdr:to>
      <xdr:col>3</xdr:col>
      <xdr:colOff>904875</xdr:colOff>
      <xdr:row>37</xdr:row>
      <xdr:rowOff>102273</xdr:rowOff>
    </xdr:to>
    <xdr:cxnSp macro="">
      <xdr:nvCxnSpPr>
        <xdr:cNvPr id="116" name="直線コネクタ 115"/>
        <xdr:cNvCxnSpPr/>
      </xdr:nvCxnSpPr>
      <xdr:spPr bwMode="auto">
        <a:xfrm flipV="1">
          <a:off x="3606800" y="7153326"/>
          <a:ext cx="6985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90157</xdr:rowOff>
    </xdr:from>
    <xdr:to>
      <xdr:col>3</xdr:col>
      <xdr:colOff>206375</xdr:colOff>
      <xdr:row>37</xdr:row>
      <xdr:rowOff>102273</xdr:rowOff>
    </xdr:to>
    <xdr:cxnSp macro="">
      <xdr:nvCxnSpPr>
        <xdr:cNvPr id="119" name="直線コネクタ 118"/>
        <xdr:cNvCxnSpPr/>
      </xdr:nvCxnSpPr>
      <xdr:spPr bwMode="auto">
        <a:xfrm>
          <a:off x="2908300" y="7214857"/>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168364</xdr:rowOff>
    </xdr:from>
    <xdr:to>
      <xdr:col>5</xdr:col>
      <xdr:colOff>34925</xdr:colOff>
      <xdr:row>37</xdr:row>
      <xdr:rowOff>98514</xdr:rowOff>
    </xdr:to>
    <xdr:sp macro="" textlink="">
      <xdr:nvSpPr>
        <xdr:cNvPr id="129" name="円/楕円 128"/>
        <xdr:cNvSpPr/>
      </xdr:nvSpPr>
      <xdr:spPr bwMode="auto">
        <a:xfrm>
          <a:off x="5600700" y="712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140441</xdr:rowOff>
    </xdr:from>
    <xdr:ext cx="762000" cy="259045"/>
    <xdr:sp macro="" textlink="">
      <xdr:nvSpPr>
        <xdr:cNvPr id="130" name="人口1人当たり決算額の推移該当値テキスト445"/>
        <xdr:cNvSpPr txBox="1"/>
      </xdr:nvSpPr>
      <xdr:spPr>
        <a:xfrm>
          <a:off x="5740400" y="70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140970</xdr:rowOff>
    </xdr:from>
    <xdr:to>
      <xdr:col>4</xdr:col>
      <xdr:colOff>520700</xdr:colOff>
      <xdr:row>37</xdr:row>
      <xdr:rowOff>71120</xdr:rowOff>
    </xdr:to>
    <xdr:sp macro="" textlink="">
      <xdr:nvSpPr>
        <xdr:cNvPr id="131" name="円/楕円 130"/>
        <xdr:cNvSpPr/>
      </xdr:nvSpPr>
      <xdr:spPr bwMode="auto">
        <a:xfrm>
          <a:off x="4953000" y="70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55897</xdr:rowOff>
    </xdr:from>
    <xdr:ext cx="736600" cy="259045"/>
    <xdr:sp macro="" textlink="">
      <xdr:nvSpPr>
        <xdr:cNvPr id="132" name="テキスト ボックス 131"/>
        <xdr:cNvSpPr txBox="1"/>
      </xdr:nvSpPr>
      <xdr:spPr>
        <a:xfrm>
          <a:off x="4622800" y="71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149276</xdr:rowOff>
    </xdr:from>
    <xdr:to>
      <xdr:col>3</xdr:col>
      <xdr:colOff>955675</xdr:colOff>
      <xdr:row>37</xdr:row>
      <xdr:rowOff>79426</xdr:rowOff>
    </xdr:to>
    <xdr:sp macro="" textlink="">
      <xdr:nvSpPr>
        <xdr:cNvPr id="133" name="円/楕円 132"/>
        <xdr:cNvSpPr/>
      </xdr:nvSpPr>
      <xdr:spPr bwMode="auto">
        <a:xfrm>
          <a:off x="4254500" y="710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64203</xdr:rowOff>
    </xdr:from>
    <xdr:ext cx="762000" cy="259045"/>
    <xdr:sp macro="" textlink="">
      <xdr:nvSpPr>
        <xdr:cNvPr id="134" name="テキスト ボックス 133"/>
        <xdr:cNvSpPr txBox="1"/>
      </xdr:nvSpPr>
      <xdr:spPr>
        <a:xfrm>
          <a:off x="3924300" y="718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51473</xdr:rowOff>
    </xdr:from>
    <xdr:to>
      <xdr:col>3</xdr:col>
      <xdr:colOff>257175</xdr:colOff>
      <xdr:row>37</xdr:row>
      <xdr:rowOff>153073</xdr:rowOff>
    </xdr:to>
    <xdr:sp macro="" textlink="">
      <xdr:nvSpPr>
        <xdr:cNvPr id="135" name="円/楕円 134"/>
        <xdr:cNvSpPr/>
      </xdr:nvSpPr>
      <xdr:spPr bwMode="auto">
        <a:xfrm>
          <a:off x="3556000" y="717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137850</xdr:rowOff>
    </xdr:from>
    <xdr:ext cx="762000" cy="259045"/>
    <xdr:sp macro="" textlink="">
      <xdr:nvSpPr>
        <xdr:cNvPr id="136" name="テキスト ボックス 135"/>
        <xdr:cNvSpPr txBox="1"/>
      </xdr:nvSpPr>
      <xdr:spPr>
        <a:xfrm>
          <a:off x="3225800" y="726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39357</xdr:rowOff>
    </xdr:from>
    <xdr:to>
      <xdr:col>2</xdr:col>
      <xdr:colOff>692150</xdr:colOff>
      <xdr:row>37</xdr:row>
      <xdr:rowOff>140957</xdr:rowOff>
    </xdr:to>
    <xdr:sp macro="" textlink="">
      <xdr:nvSpPr>
        <xdr:cNvPr id="137" name="円/楕円 136"/>
        <xdr:cNvSpPr/>
      </xdr:nvSpPr>
      <xdr:spPr bwMode="auto">
        <a:xfrm>
          <a:off x="2857500" y="716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125734</xdr:rowOff>
    </xdr:from>
    <xdr:ext cx="762000" cy="259045"/>
    <xdr:sp macro="" textlink="">
      <xdr:nvSpPr>
        <xdr:cNvPr id="138" name="テキスト ボックス 137"/>
        <xdr:cNvSpPr txBox="1"/>
      </xdr:nvSpPr>
      <xdr:spPr>
        <a:xfrm>
          <a:off x="2527300" y="72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b="0">
              <a:solidFill>
                <a:sysClr val="windowText" lastClr="000000"/>
              </a:solidFill>
              <a:effectLst/>
              <a:latin typeface="+mn-lt"/>
              <a:ea typeface="+mn-ea"/>
              <a:cs typeface="+mn-cs"/>
            </a:rPr>
            <a:t>平成</a:t>
          </a:r>
          <a:r>
            <a:rPr lang="en-US" altLang="ja-JP" sz="1200" b="0">
              <a:solidFill>
                <a:sysClr val="windowText" lastClr="000000"/>
              </a:solidFill>
              <a:effectLst/>
              <a:latin typeface="+mn-lt"/>
              <a:ea typeface="+mn-ea"/>
              <a:cs typeface="+mn-cs"/>
            </a:rPr>
            <a:t>22</a:t>
          </a:r>
          <a:r>
            <a:rPr lang="ja-JP" altLang="en-US" sz="1200" b="0">
              <a:solidFill>
                <a:sysClr val="windowText" lastClr="000000"/>
              </a:solidFill>
              <a:effectLst/>
              <a:latin typeface="+mn-lt"/>
              <a:ea typeface="+mn-ea"/>
              <a:cs typeface="+mn-cs"/>
            </a:rPr>
            <a:t>年度以降財政調整基金は、適切な財源の確保と要員管理等による人件費の削減や平成</a:t>
          </a:r>
          <a:r>
            <a:rPr lang="en-US" altLang="ja-JP" sz="1200" b="0">
              <a:solidFill>
                <a:sysClr val="windowText" lastClr="000000"/>
              </a:solidFill>
              <a:effectLst/>
              <a:latin typeface="+mn-lt"/>
              <a:ea typeface="+mn-ea"/>
              <a:cs typeface="+mn-cs"/>
            </a:rPr>
            <a:t>23</a:t>
          </a:r>
          <a:r>
            <a:rPr lang="ja-JP" altLang="en-US" sz="1200" b="0">
              <a:solidFill>
                <a:sysClr val="windowText" lastClr="000000"/>
              </a:solidFill>
              <a:effectLst/>
              <a:latin typeface="+mn-lt"/>
              <a:ea typeface="+mn-ea"/>
              <a:cs typeface="+mn-cs"/>
            </a:rPr>
            <a:t>年度から実施している事務事業総点検等による行財政改革に伴う歳出の精査により取り崩しを回避しており、微増ではあるが増加傾向にある。</a:t>
          </a:r>
          <a:r>
            <a:rPr lang="ja-JP" altLang="ja-JP" sz="1200" b="0">
              <a:solidFill>
                <a:sysClr val="windowText" lastClr="000000"/>
              </a:solidFill>
              <a:effectLst/>
              <a:latin typeface="+mn-lt"/>
              <a:ea typeface="+mn-ea"/>
              <a:cs typeface="+mn-cs"/>
            </a:rPr>
            <a:t>（前年度比</a:t>
          </a:r>
          <a:r>
            <a:rPr lang="en-US" altLang="ja-JP" sz="1200" b="0">
              <a:solidFill>
                <a:sysClr val="windowText" lastClr="000000"/>
              </a:solidFill>
              <a:effectLst/>
              <a:latin typeface="+mn-lt"/>
              <a:ea typeface="+mn-ea"/>
              <a:cs typeface="+mn-cs"/>
            </a:rPr>
            <a:t>0.24</a:t>
          </a:r>
          <a:r>
            <a:rPr lang="ja-JP" altLang="ja-JP" sz="1200" b="0">
              <a:solidFill>
                <a:sysClr val="windowText" lastClr="000000"/>
              </a:solidFill>
              <a:effectLst/>
              <a:latin typeface="+mn-lt"/>
              <a:ea typeface="+mn-ea"/>
              <a:cs typeface="+mn-cs"/>
            </a:rPr>
            <a:t>％増）</a:t>
          </a:r>
          <a:r>
            <a:rPr lang="ja-JP" altLang="en-US" sz="1200" b="0">
              <a:solidFill>
                <a:sysClr val="windowText" lastClr="000000"/>
              </a:solidFill>
              <a:effectLst/>
              <a:latin typeface="+mn-lt"/>
              <a:ea typeface="+mn-ea"/>
              <a:cs typeface="+mn-cs"/>
            </a:rPr>
            <a:t>分母となる標準財政規模についても、平成</a:t>
          </a:r>
          <a:r>
            <a:rPr lang="en-US" altLang="ja-JP" sz="1200" b="0">
              <a:solidFill>
                <a:sysClr val="windowText" lastClr="000000"/>
              </a:solidFill>
              <a:effectLst/>
              <a:latin typeface="+mn-lt"/>
              <a:ea typeface="+mn-ea"/>
              <a:cs typeface="+mn-cs"/>
            </a:rPr>
            <a:t>16</a:t>
          </a:r>
          <a:r>
            <a:rPr lang="ja-JP" altLang="en-US" sz="1200" b="0">
              <a:solidFill>
                <a:sysClr val="windowText" lastClr="000000"/>
              </a:solidFill>
              <a:effectLst/>
              <a:latin typeface="+mn-lt"/>
              <a:ea typeface="+mn-ea"/>
              <a:cs typeface="+mn-cs"/>
            </a:rPr>
            <a:t>年度以降市税の徴収強化等により増加傾向にあり、財政調整基金以上の増額</a:t>
          </a:r>
          <a:r>
            <a:rPr lang="ja-JP" altLang="ja-JP" sz="1200" b="0">
              <a:solidFill>
                <a:sysClr val="windowText" lastClr="000000"/>
              </a:solidFill>
              <a:effectLst/>
              <a:latin typeface="+mn-lt"/>
              <a:ea typeface="+mn-ea"/>
              <a:cs typeface="+mn-cs"/>
            </a:rPr>
            <a:t>（前年度比</a:t>
          </a:r>
          <a:r>
            <a:rPr lang="en-US" altLang="ja-JP" sz="1200" b="0">
              <a:solidFill>
                <a:sysClr val="windowText" lastClr="000000"/>
              </a:solidFill>
              <a:effectLst/>
              <a:latin typeface="+mn-lt"/>
              <a:ea typeface="+mn-ea"/>
              <a:cs typeface="+mn-cs"/>
            </a:rPr>
            <a:t>1.4</a:t>
          </a:r>
          <a:r>
            <a:rPr lang="ja-JP" altLang="ja-JP" sz="1200" b="0">
              <a:solidFill>
                <a:sysClr val="windowText" lastClr="000000"/>
              </a:solidFill>
              <a:effectLst/>
              <a:latin typeface="+mn-lt"/>
              <a:ea typeface="+mn-ea"/>
              <a:cs typeface="+mn-cs"/>
            </a:rPr>
            <a:t>％増）</a:t>
          </a:r>
          <a:r>
            <a:rPr lang="ja-JP" altLang="en-US" sz="1200" b="0">
              <a:solidFill>
                <a:sysClr val="windowText" lastClr="000000"/>
              </a:solidFill>
              <a:effectLst/>
              <a:latin typeface="+mn-lt"/>
              <a:ea typeface="+mn-ea"/>
              <a:cs typeface="+mn-cs"/>
            </a:rPr>
            <a:t>となっているため比率は微減している。</a:t>
          </a:r>
          <a:endParaRPr lang="en-US" altLang="ja-JP" sz="1200" b="0">
            <a:solidFill>
              <a:sysClr val="windowText" lastClr="000000"/>
            </a:solidFill>
            <a:effectLst/>
            <a:latin typeface="+mn-lt"/>
            <a:ea typeface="+mn-ea"/>
            <a:cs typeface="+mn-cs"/>
          </a:endParaRPr>
        </a:p>
        <a:p>
          <a:pPr eaLnBrk="1" fontAlgn="auto" latinLnBrk="0" hangingPunct="1"/>
          <a:r>
            <a:rPr lang="ja-JP" altLang="en-US" sz="1200" b="0">
              <a:solidFill>
                <a:sysClr val="windowText" lastClr="000000"/>
              </a:solidFill>
              <a:effectLst/>
              <a:latin typeface="+mn-lt"/>
              <a:ea typeface="+mn-ea"/>
              <a:cs typeface="+mn-cs"/>
            </a:rPr>
            <a:t>また、保育所整備や学校園の耐震化等普通建設事業費が増加したが、企業収益の改善等により市税も増加したため、引き続き黒字を確保している。</a:t>
          </a:r>
          <a:endParaRPr lang="en-US" altLang="ja-JP" sz="1200" b="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引き続きすべての会計で実質収支、資金収支が黒字となっており、連結実質赤字比率は生じていない。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平成２４年度から第三セクター等改革推進債の償還が開始され元利償還金が増加したが、今年度の算定から３カ年全ての単年度比率において、当該償還金が含まれることとなったため、前年度比</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％増加している。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標準財政規模が増加したことに加え、土地開発公社からの事業用地取得の推進に伴う当該用地にかかる債務負担行為額の減少及び土地開発基金残高の増加による充当可能基金の増加や、退職手当の支給基準の見直しによる退職手当負担見込額の減少などにより、前年度と比較して</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ポイント改善した。</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353078550</v>
      </c>
      <c r="BO4" s="349"/>
      <c r="BP4" s="349"/>
      <c r="BQ4" s="349"/>
      <c r="BR4" s="349"/>
      <c r="BS4" s="349"/>
      <c r="BT4" s="349"/>
      <c r="BU4" s="350"/>
      <c r="BV4" s="348">
        <v>340345277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0.9</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350241172</v>
      </c>
      <c r="BO5" s="386"/>
      <c r="BP5" s="386"/>
      <c r="BQ5" s="386"/>
      <c r="BR5" s="386"/>
      <c r="BS5" s="386"/>
      <c r="BT5" s="386"/>
      <c r="BU5" s="387"/>
      <c r="BV5" s="385">
        <v>337368905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95.3</v>
      </c>
      <c r="CU5" s="383"/>
      <c r="CV5" s="383"/>
      <c r="CW5" s="383"/>
      <c r="CX5" s="383"/>
      <c r="CY5" s="383"/>
      <c r="CZ5" s="383"/>
      <c r="DA5" s="384"/>
      <c r="DB5" s="382">
        <v>96.3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2837378</v>
      </c>
      <c r="BO6" s="386"/>
      <c r="BP6" s="386"/>
      <c r="BQ6" s="386"/>
      <c r="BR6" s="386"/>
      <c r="BS6" s="386"/>
      <c r="BT6" s="386"/>
      <c r="BU6" s="387"/>
      <c r="BV6" s="385">
        <v>2976372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110.2</v>
      </c>
      <c r="CU6" s="423"/>
      <c r="CV6" s="423"/>
      <c r="CW6" s="423"/>
      <c r="CX6" s="423"/>
      <c r="CY6" s="423"/>
      <c r="CZ6" s="423"/>
      <c r="DA6" s="424"/>
      <c r="DB6" s="422">
        <v>110.8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1097186</v>
      </c>
      <c r="BO7" s="386"/>
      <c r="BP7" s="386"/>
      <c r="BQ7" s="386"/>
      <c r="BR7" s="386"/>
      <c r="BS7" s="386"/>
      <c r="BT7" s="386"/>
      <c r="BU7" s="387"/>
      <c r="BV7" s="385">
        <v>1383907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189377871</v>
      </c>
      <c r="CU7" s="386"/>
      <c r="CV7" s="386"/>
      <c r="CW7" s="386"/>
      <c r="CX7" s="386"/>
      <c r="CY7" s="386"/>
      <c r="CZ7" s="386"/>
      <c r="DA7" s="387"/>
      <c r="DB7" s="385">
        <v>186684863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1740192</v>
      </c>
      <c r="BO8" s="386"/>
      <c r="BP8" s="386"/>
      <c r="BQ8" s="386"/>
      <c r="BR8" s="386"/>
      <c r="BS8" s="386"/>
      <c r="BT8" s="386"/>
      <c r="BU8" s="387"/>
      <c r="BV8" s="385">
        <v>1592465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841966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147727</v>
      </c>
      <c r="BO9" s="386"/>
      <c r="BP9" s="386"/>
      <c r="BQ9" s="386"/>
      <c r="BR9" s="386"/>
      <c r="BS9" s="386"/>
      <c r="BT9" s="386"/>
      <c r="BU9" s="387"/>
      <c r="BV9" s="385">
        <v>51475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16.2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830966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4400</v>
      </c>
      <c r="BO10" s="386"/>
      <c r="BP10" s="386"/>
      <c r="BQ10" s="386"/>
      <c r="BR10" s="386"/>
      <c r="BS10" s="386"/>
      <c r="BT10" s="386"/>
      <c r="BU10" s="387"/>
      <c r="BV10" s="385">
        <v>4400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847719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835743</v>
      </c>
      <c r="S13" s="467"/>
      <c r="T13" s="467"/>
      <c r="U13" s="467"/>
      <c r="V13" s="468"/>
      <c r="W13" s="401" t="s">
        <v>123</v>
      </c>
      <c r="X13" s="402"/>
      <c r="Y13" s="402"/>
      <c r="Z13" s="402"/>
      <c r="AA13" s="402"/>
      <c r="AB13" s="392"/>
      <c r="AC13" s="436">
        <v>1728</v>
      </c>
      <c r="AD13" s="437"/>
      <c r="AE13" s="437"/>
      <c r="AF13" s="437"/>
      <c r="AG13" s="476"/>
      <c r="AH13" s="436">
        <v>1971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152127</v>
      </c>
      <c r="BO13" s="386"/>
      <c r="BP13" s="386"/>
      <c r="BQ13" s="386"/>
      <c r="BR13" s="386"/>
      <c r="BS13" s="386"/>
      <c r="BT13" s="386"/>
      <c r="BU13" s="387"/>
      <c r="BV13" s="385">
        <v>55875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5.4</v>
      </c>
      <c r="CU13" s="383"/>
      <c r="CV13" s="383"/>
      <c r="CW13" s="383"/>
      <c r="CX13" s="383"/>
      <c r="CY13" s="383"/>
      <c r="CZ13" s="383"/>
      <c r="DA13" s="384"/>
      <c r="DB13" s="382">
        <v>5.2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849107</v>
      </c>
      <c r="S14" s="467"/>
      <c r="T14" s="467"/>
      <c r="U14" s="467"/>
      <c r="V14" s="468"/>
      <c r="W14" s="375"/>
      <c r="X14" s="376"/>
      <c r="Y14" s="376"/>
      <c r="Z14" s="376"/>
      <c r="AA14" s="376"/>
      <c r="AB14" s="365"/>
      <c r="AC14" s="469">
        <v>0.5</v>
      </c>
      <c r="AD14" s="470"/>
      <c r="AE14" s="470"/>
      <c r="AF14" s="470"/>
      <c r="AG14" s="471"/>
      <c r="AH14" s="469">
        <v>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21.9</v>
      </c>
      <c r="CU14" s="481"/>
      <c r="CV14" s="481"/>
      <c r="CW14" s="481"/>
      <c r="CX14" s="481"/>
      <c r="CY14" s="481"/>
      <c r="CZ14" s="481"/>
      <c r="DA14" s="482"/>
      <c r="DB14" s="480">
        <v>27.6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837383</v>
      </c>
      <c r="S15" s="467"/>
      <c r="T15" s="467"/>
      <c r="U15" s="467"/>
      <c r="V15" s="468"/>
      <c r="W15" s="401" t="s">
        <v>130</v>
      </c>
      <c r="X15" s="402"/>
      <c r="Y15" s="402"/>
      <c r="Z15" s="402"/>
      <c r="AA15" s="402"/>
      <c r="AB15" s="392"/>
      <c r="AC15" s="436">
        <v>81757</v>
      </c>
      <c r="AD15" s="437"/>
      <c r="AE15" s="437"/>
      <c r="AF15" s="437"/>
      <c r="AG15" s="476"/>
      <c r="AH15" s="436">
        <v>94927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107993797</v>
      </c>
      <c r="BO15" s="349"/>
      <c r="BP15" s="349"/>
      <c r="BQ15" s="349"/>
      <c r="BR15" s="349"/>
      <c r="BS15" s="349"/>
      <c r="BT15" s="349"/>
      <c r="BU15" s="350"/>
      <c r="BV15" s="348">
        <v>108514930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24.7</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128741550</v>
      </c>
      <c r="BO16" s="386"/>
      <c r="BP16" s="386"/>
      <c r="BQ16" s="386"/>
      <c r="BR16" s="386"/>
      <c r="BS16" s="386"/>
      <c r="BT16" s="386"/>
      <c r="BU16" s="387"/>
      <c r="BV16" s="385">
        <v>128782276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247212</v>
      </c>
      <c r="AD17" s="437"/>
      <c r="AE17" s="437"/>
      <c r="AF17" s="437"/>
      <c r="AG17" s="476"/>
      <c r="AH17" s="436">
        <v>258927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140555981</v>
      </c>
      <c r="BO17" s="386"/>
      <c r="BP17" s="386"/>
      <c r="BQ17" s="386"/>
      <c r="BR17" s="386"/>
      <c r="BS17" s="386"/>
      <c r="BT17" s="386"/>
      <c r="BU17" s="387"/>
      <c r="BV17" s="385">
        <v>141873932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149.81</v>
      </c>
      <c r="M18" s="498"/>
      <c r="N18" s="498"/>
      <c r="O18" s="498"/>
      <c r="P18" s="498"/>
      <c r="Q18" s="498"/>
      <c r="R18" s="499"/>
      <c r="S18" s="499"/>
      <c r="T18" s="499"/>
      <c r="U18" s="499"/>
      <c r="V18" s="500"/>
      <c r="W18" s="403"/>
      <c r="X18" s="404"/>
      <c r="Y18" s="404"/>
      <c r="Z18" s="404"/>
      <c r="AA18" s="404"/>
      <c r="AB18" s="395"/>
      <c r="AC18" s="501">
        <v>74.8</v>
      </c>
      <c r="AD18" s="502"/>
      <c r="AE18" s="502"/>
      <c r="AF18" s="502"/>
      <c r="AG18" s="503"/>
      <c r="AH18" s="501">
        <v>70</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185257486</v>
      </c>
      <c r="BO18" s="386"/>
      <c r="BP18" s="386"/>
      <c r="BQ18" s="386"/>
      <c r="BR18" s="386"/>
      <c r="BS18" s="386"/>
      <c r="BT18" s="386"/>
      <c r="BU18" s="387"/>
      <c r="BV18" s="385">
        <v>180395117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5620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211467987</v>
      </c>
      <c r="BO19" s="386"/>
      <c r="BP19" s="386"/>
      <c r="BQ19" s="386"/>
      <c r="BR19" s="386"/>
      <c r="BS19" s="386"/>
      <c r="BT19" s="386"/>
      <c r="BU19" s="387"/>
      <c r="BV19" s="385">
        <v>206854429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344465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385678396</v>
      </c>
      <c r="BO23" s="386"/>
      <c r="BP23" s="386"/>
      <c r="BQ23" s="386"/>
      <c r="BR23" s="386"/>
      <c r="BS23" s="386"/>
      <c r="BT23" s="386"/>
      <c r="BU23" s="387"/>
      <c r="BV23" s="385">
        <v>364793245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9520</v>
      </c>
      <c r="R24" s="437"/>
      <c r="S24" s="437"/>
      <c r="T24" s="437"/>
      <c r="U24" s="437"/>
      <c r="V24" s="476"/>
      <c r="W24" s="531"/>
      <c r="X24" s="519"/>
      <c r="Y24" s="520"/>
      <c r="Z24" s="435" t="s">
        <v>153</v>
      </c>
      <c r="AA24" s="415"/>
      <c r="AB24" s="415"/>
      <c r="AC24" s="415"/>
      <c r="AD24" s="415"/>
      <c r="AE24" s="415"/>
      <c r="AF24" s="415"/>
      <c r="AG24" s="416"/>
      <c r="AH24" s="436">
        <v>4533</v>
      </c>
      <c r="AI24" s="437"/>
      <c r="AJ24" s="437"/>
      <c r="AK24" s="437"/>
      <c r="AL24" s="476"/>
      <c r="AM24" s="436">
        <v>14641590</v>
      </c>
      <c r="AN24" s="437"/>
      <c r="AO24" s="437"/>
      <c r="AP24" s="437"/>
      <c r="AQ24" s="437"/>
      <c r="AR24" s="476"/>
      <c r="AS24" s="436">
        <v>3230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84682814</v>
      </c>
      <c r="BO24" s="386"/>
      <c r="BP24" s="386"/>
      <c r="BQ24" s="386"/>
      <c r="BR24" s="386"/>
      <c r="BS24" s="386"/>
      <c r="BT24" s="386"/>
      <c r="BU24" s="387"/>
      <c r="BV24" s="385">
        <v>91144164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3</v>
      </c>
      <c r="M25" s="437"/>
      <c r="N25" s="437"/>
      <c r="O25" s="437"/>
      <c r="P25" s="476"/>
      <c r="Q25" s="436">
        <v>8910</v>
      </c>
      <c r="R25" s="437"/>
      <c r="S25" s="437"/>
      <c r="T25" s="437"/>
      <c r="U25" s="437"/>
      <c r="V25" s="476"/>
      <c r="W25" s="531"/>
      <c r="X25" s="519"/>
      <c r="Y25" s="520"/>
      <c r="Z25" s="435" t="s">
        <v>156</v>
      </c>
      <c r="AA25" s="415"/>
      <c r="AB25" s="415"/>
      <c r="AC25" s="415"/>
      <c r="AD25" s="415"/>
      <c r="AE25" s="415"/>
      <c r="AF25" s="415"/>
      <c r="AG25" s="416"/>
      <c r="AH25" s="436">
        <v>901</v>
      </c>
      <c r="AI25" s="437"/>
      <c r="AJ25" s="437"/>
      <c r="AK25" s="437"/>
      <c r="AL25" s="476"/>
      <c r="AM25" s="436">
        <v>2737238</v>
      </c>
      <c r="AN25" s="437"/>
      <c r="AO25" s="437"/>
      <c r="AP25" s="437"/>
      <c r="AQ25" s="437"/>
      <c r="AR25" s="476"/>
      <c r="AS25" s="436">
        <v>3038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80663192</v>
      </c>
      <c r="BO25" s="349"/>
      <c r="BP25" s="349"/>
      <c r="BQ25" s="349"/>
      <c r="BR25" s="349"/>
      <c r="BS25" s="349"/>
      <c r="BT25" s="349"/>
      <c r="BU25" s="350"/>
      <c r="BV25" s="348">
        <v>134059426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7534</v>
      </c>
      <c r="R26" s="437"/>
      <c r="S26" s="437"/>
      <c r="T26" s="437"/>
      <c r="U26" s="437"/>
      <c r="V26" s="476"/>
      <c r="W26" s="531"/>
      <c r="X26" s="519"/>
      <c r="Y26" s="520"/>
      <c r="Z26" s="435" t="s">
        <v>159</v>
      </c>
      <c r="AA26" s="541"/>
      <c r="AB26" s="541"/>
      <c r="AC26" s="541"/>
      <c r="AD26" s="541"/>
      <c r="AE26" s="541"/>
      <c r="AF26" s="541"/>
      <c r="AG26" s="542"/>
      <c r="AH26" s="436">
        <v>77</v>
      </c>
      <c r="AI26" s="437"/>
      <c r="AJ26" s="437"/>
      <c r="AK26" s="437"/>
      <c r="AL26" s="476"/>
      <c r="AM26" s="436">
        <v>247093</v>
      </c>
      <c r="AN26" s="437"/>
      <c r="AO26" s="437"/>
      <c r="AP26" s="437"/>
      <c r="AQ26" s="437"/>
      <c r="AR26" s="476"/>
      <c r="AS26" s="436">
        <v>3209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2080259</v>
      </c>
      <c r="BO26" s="386"/>
      <c r="BP26" s="386"/>
      <c r="BQ26" s="386"/>
      <c r="BR26" s="386"/>
      <c r="BS26" s="386"/>
      <c r="BT26" s="386"/>
      <c r="BU26" s="387"/>
      <c r="BV26" s="385">
        <v>2104156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9025</v>
      </c>
      <c r="R27" s="437"/>
      <c r="S27" s="437"/>
      <c r="T27" s="437"/>
      <c r="U27" s="437"/>
      <c r="V27" s="476"/>
      <c r="W27" s="531"/>
      <c r="X27" s="519"/>
      <c r="Y27" s="520"/>
      <c r="Z27" s="435" t="s">
        <v>162</v>
      </c>
      <c r="AA27" s="415"/>
      <c r="AB27" s="415"/>
      <c r="AC27" s="415"/>
      <c r="AD27" s="415"/>
      <c r="AE27" s="415"/>
      <c r="AF27" s="415"/>
      <c r="AG27" s="416"/>
      <c r="AH27" s="436">
        <v>304</v>
      </c>
      <c r="AI27" s="437"/>
      <c r="AJ27" s="437"/>
      <c r="AK27" s="437"/>
      <c r="AL27" s="476"/>
      <c r="AM27" s="436">
        <v>1095164</v>
      </c>
      <c r="AN27" s="437"/>
      <c r="AO27" s="437"/>
      <c r="AP27" s="437"/>
      <c r="AQ27" s="437"/>
      <c r="AR27" s="476"/>
      <c r="AS27" s="436">
        <v>3603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8416773</v>
      </c>
      <c r="BO27" s="555"/>
      <c r="BP27" s="555"/>
      <c r="BQ27" s="555"/>
      <c r="BR27" s="555"/>
      <c r="BS27" s="555"/>
      <c r="BT27" s="555"/>
      <c r="BU27" s="556"/>
      <c r="BV27" s="554">
        <v>8333373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8075</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1809000</v>
      </c>
      <c r="BO28" s="349"/>
      <c r="BP28" s="349"/>
      <c r="BQ28" s="349"/>
      <c r="BR28" s="349"/>
      <c r="BS28" s="349"/>
      <c r="BT28" s="349"/>
      <c r="BU28" s="350"/>
      <c r="BV28" s="348">
        <v>1804600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50</v>
      </c>
      <c r="M29" s="437"/>
      <c r="N29" s="437"/>
      <c r="O29" s="437"/>
      <c r="P29" s="476"/>
      <c r="Q29" s="436">
        <v>7410</v>
      </c>
      <c r="R29" s="437"/>
      <c r="S29" s="437"/>
      <c r="T29" s="437"/>
      <c r="U29" s="437"/>
      <c r="V29" s="476"/>
      <c r="W29" s="532"/>
      <c r="X29" s="533"/>
      <c r="Y29" s="534"/>
      <c r="Z29" s="435" t="s">
        <v>169</v>
      </c>
      <c r="AA29" s="415"/>
      <c r="AB29" s="415"/>
      <c r="AC29" s="415"/>
      <c r="AD29" s="415"/>
      <c r="AE29" s="415"/>
      <c r="AF29" s="415"/>
      <c r="AG29" s="416"/>
      <c r="AH29" s="436">
        <v>4837</v>
      </c>
      <c r="AI29" s="437"/>
      <c r="AJ29" s="437"/>
      <c r="AK29" s="437"/>
      <c r="AL29" s="476"/>
      <c r="AM29" s="436">
        <v>15736754</v>
      </c>
      <c r="AN29" s="437"/>
      <c r="AO29" s="437"/>
      <c r="AP29" s="437"/>
      <c r="AQ29" s="437"/>
      <c r="AR29" s="476"/>
      <c r="AS29" s="436">
        <v>3253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4240659</v>
      </c>
      <c r="BO29" s="386"/>
      <c r="BP29" s="386"/>
      <c r="BQ29" s="386"/>
      <c r="BR29" s="386"/>
      <c r="BS29" s="386"/>
      <c r="BT29" s="386"/>
      <c r="BU29" s="387"/>
      <c r="BV29" s="385">
        <v>3399511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33304150</v>
      </c>
      <c r="BO30" s="555"/>
      <c r="BP30" s="555"/>
      <c r="BQ30" s="555"/>
      <c r="BR30" s="555"/>
      <c r="BS30" s="555"/>
      <c r="BT30" s="555"/>
      <c r="BU30" s="556"/>
      <c r="BV30" s="554">
        <v>35049370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堺市水道事業会計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大阪府都市競艇組合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（公財）堺都市政策研究所</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都市開発資金特別会計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IF('各会計、関係団体の財政状況及び健全化判断比率'!B32="","",'各会計、関係団体の財政状況及び健全化判断比率'!B32)</f>
        <v>堺市下水道事業会計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泉州水防事務組合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堺市土地開発公社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公共用地先行取得事業特別会計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大阪府後期高齢者医療広域連合（一般会計）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（公財）堺市文化振興財団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母子寡婦福祉資金貸付事業特別会計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大阪府後期高齢者医療広域連合（後期高齢者医療特別会計）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さかいウェルネス（株）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公債管理特別会計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大阪広域水道企業団（水道事業会計）</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（公財）堺市救急医療事業団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大阪広域水道企業団（工業用水道事業会計）</v>
      </c>
      <c r="BZ39" s="567"/>
      <c r="CA39" s="567"/>
      <c r="CB39" s="567"/>
      <c r="CC39" s="567"/>
      <c r="CD39" s="567"/>
      <c r="CE39" s="567"/>
      <c r="CF39" s="567"/>
      <c r="CG39" s="567"/>
      <c r="CH39" s="567"/>
      <c r="CI39" s="567"/>
      <c r="CJ39" s="567"/>
      <c r="CK39" s="567"/>
      <c r="CL39" s="567"/>
      <c r="CM39" s="567"/>
      <c r="CN39" s="165"/>
      <c r="CO39" s="566">
        <f t="shared" si="3"/>
        <v>22</v>
      </c>
      <c r="CP39" s="566"/>
      <c r="CQ39" s="567" t="str">
        <f>IF('各会計、関係団体の財政状況及び健全化判断比率'!BS12="","",'各会計、関係団体の財政状況及び健全化判断比率'!BS12)</f>
        <v>（株）さかい新事業創造センター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23</v>
      </c>
      <c r="CP40" s="566"/>
      <c r="CQ40" s="567" t="str">
        <f>IF('各会計、関係団体の財政状況及び健全化判断比率'!BS13="","",'各会計、関係団体の財政状況及び健全化判断比率'!BS13)</f>
        <v>（公財）堺市産業振興センター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24</v>
      </c>
      <c r="CP41" s="566"/>
      <c r="CQ41" s="567" t="str">
        <f>IF('各会計、関係団体の財政状況及び健全化判断比率'!BS14="","",'各会計、関係団体の財政状況及び健全化判断比率'!BS14)</f>
        <v>（公財）堺市勤労者福祉サービスセンター</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25</v>
      </c>
      <c r="CP42" s="566"/>
      <c r="CQ42" s="567" t="str">
        <f>IF('各会計、関係団体の財政状況及び健全化判断比率'!BS15="","",'各会計、関係団体の財政状況及び健全化判断比率'!BS15)</f>
        <v>堺市住宅供給公社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26</v>
      </c>
      <c r="CP43" s="566"/>
      <c r="CQ43" s="567" t="str">
        <f>IF('各会計、関係団体の財政状況及び健全化判断比率'!BS16="","",'各会計、関係団体の財政状況及び健全化判断比率'!BS16)</f>
        <v>（公財）堺市公園協会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132746566</v>
      </c>
      <c r="S5" s="583"/>
      <c r="T5" s="583"/>
      <c r="U5" s="583"/>
      <c r="V5" s="583"/>
      <c r="W5" s="583"/>
      <c r="X5" s="583"/>
      <c r="Y5" s="584"/>
      <c r="Z5" s="585">
        <v>37.6</v>
      </c>
      <c r="AA5" s="585"/>
      <c r="AB5" s="585"/>
      <c r="AC5" s="585"/>
      <c r="AD5" s="586">
        <v>122505388</v>
      </c>
      <c r="AE5" s="586"/>
      <c r="AF5" s="586"/>
      <c r="AG5" s="586"/>
      <c r="AH5" s="586"/>
      <c r="AI5" s="586"/>
      <c r="AJ5" s="586"/>
      <c r="AK5" s="586"/>
      <c r="AL5" s="587">
        <v>72.900000000000006</v>
      </c>
      <c r="AM5" s="588"/>
      <c r="AN5" s="588"/>
      <c r="AO5" s="589"/>
      <c r="AP5" s="579" t="s">
        <v>207</v>
      </c>
      <c r="AQ5" s="580"/>
      <c r="AR5" s="580"/>
      <c r="AS5" s="580"/>
      <c r="AT5" s="580"/>
      <c r="AU5" s="580"/>
      <c r="AV5" s="580"/>
      <c r="AW5" s="580"/>
      <c r="AX5" s="580"/>
      <c r="AY5" s="580"/>
      <c r="AZ5" s="580"/>
      <c r="BA5" s="580"/>
      <c r="BB5" s="580"/>
      <c r="BC5" s="580"/>
      <c r="BD5" s="580"/>
      <c r="BE5" s="580"/>
      <c r="BF5" s="581"/>
      <c r="BG5" s="593">
        <v>118132353</v>
      </c>
      <c r="BH5" s="594"/>
      <c r="BI5" s="594"/>
      <c r="BJ5" s="594"/>
      <c r="BK5" s="594"/>
      <c r="BL5" s="594"/>
      <c r="BM5" s="594"/>
      <c r="BN5" s="595"/>
      <c r="BO5" s="596">
        <v>89</v>
      </c>
      <c r="BP5" s="596"/>
      <c r="BQ5" s="596"/>
      <c r="BR5" s="596"/>
      <c r="BS5" s="597">
        <v>1447237</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2067347</v>
      </c>
      <c r="S6" s="594"/>
      <c r="T6" s="594"/>
      <c r="U6" s="594"/>
      <c r="V6" s="594"/>
      <c r="W6" s="594"/>
      <c r="X6" s="594"/>
      <c r="Y6" s="595"/>
      <c r="Z6" s="596">
        <v>0.6</v>
      </c>
      <c r="AA6" s="596"/>
      <c r="AB6" s="596"/>
      <c r="AC6" s="596"/>
      <c r="AD6" s="597">
        <v>2067347</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118132353</v>
      </c>
      <c r="BH6" s="594"/>
      <c r="BI6" s="594"/>
      <c r="BJ6" s="594"/>
      <c r="BK6" s="594"/>
      <c r="BL6" s="594"/>
      <c r="BM6" s="594"/>
      <c r="BN6" s="595"/>
      <c r="BO6" s="596">
        <v>89</v>
      </c>
      <c r="BP6" s="596"/>
      <c r="BQ6" s="596"/>
      <c r="BR6" s="596"/>
      <c r="BS6" s="597">
        <v>1447237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1298920</v>
      </c>
      <c r="CS6" s="594"/>
      <c r="CT6" s="594"/>
      <c r="CU6" s="594"/>
      <c r="CV6" s="594"/>
      <c r="CW6" s="594"/>
      <c r="CX6" s="594"/>
      <c r="CY6" s="595"/>
      <c r="CZ6" s="596">
        <v>0.4</v>
      </c>
      <c r="DA6" s="596"/>
      <c r="DB6" s="596"/>
      <c r="DC6" s="596"/>
      <c r="DD6" s="602" t="s">
        <v>214</v>
      </c>
      <c r="DE6" s="594"/>
      <c r="DF6" s="594"/>
      <c r="DG6" s="594"/>
      <c r="DH6" s="594"/>
      <c r="DI6" s="594"/>
      <c r="DJ6" s="594"/>
      <c r="DK6" s="594"/>
      <c r="DL6" s="594"/>
      <c r="DM6" s="594"/>
      <c r="DN6" s="594"/>
      <c r="DO6" s="594"/>
      <c r="DP6" s="595"/>
      <c r="DQ6" s="602">
        <v>1298353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447639</v>
      </c>
      <c r="S7" s="594"/>
      <c r="T7" s="594"/>
      <c r="U7" s="594"/>
      <c r="V7" s="594"/>
      <c r="W7" s="594"/>
      <c r="X7" s="594"/>
      <c r="Y7" s="595"/>
      <c r="Z7" s="596">
        <v>0.1</v>
      </c>
      <c r="AA7" s="596"/>
      <c r="AB7" s="596"/>
      <c r="AC7" s="596"/>
      <c r="AD7" s="597">
        <v>447639</v>
      </c>
      <c r="AE7" s="597"/>
      <c r="AF7" s="597"/>
      <c r="AG7" s="597"/>
      <c r="AH7" s="597"/>
      <c r="AI7" s="597"/>
      <c r="AJ7" s="597"/>
      <c r="AK7" s="597"/>
      <c r="AL7" s="598">
        <v>0.3</v>
      </c>
      <c r="AM7" s="599"/>
      <c r="AN7" s="599"/>
      <c r="AO7" s="600"/>
      <c r="AP7" s="590" t="s">
        <v>216</v>
      </c>
      <c r="AQ7" s="591"/>
      <c r="AR7" s="591"/>
      <c r="AS7" s="591"/>
      <c r="AT7" s="591"/>
      <c r="AU7" s="591"/>
      <c r="AV7" s="591"/>
      <c r="AW7" s="591"/>
      <c r="AX7" s="591"/>
      <c r="AY7" s="591"/>
      <c r="AZ7" s="591"/>
      <c r="BA7" s="591"/>
      <c r="BB7" s="591"/>
      <c r="BC7" s="591"/>
      <c r="BD7" s="591"/>
      <c r="BE7" s="591"/>
      <c r="BF7" s="592"/>
      <c r="BG7" s="593">
        <v>54735698</v>
      </c>
      <c r="BH7" s="594"/>
      <c r="BI7" s="594"/>
      <c r="BJ7" s="594"/>
      <c r="BK7" s="594"/>
      <c r="BL7" s="594"/>
      <c r="BM7" s="594"/>
      <c r="BN7" s="595"/>
      <c r="BO7" s="596">
        <v>41.2</v>
      </c>
      <c r="BP7" s="596"/>
      <c r="BQ7" s="596"/>
      <c r="BR7" s="596"/>
      <c r="BS7" s="597">
        <v>1447237</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28958022</v>
      </c>
      <c r="CS7" s="594"/>
      <c r="CT7" s="594"/>
      <c r="CU7" s="594"/>
      <c r="CV7" s="594"/>
      <c r="CW7" s="594"/>
      <c r="CX7" s="594"/>
      <c r="CY7" s="595"/>
      <c r="CZ7" s="596">
        <v>8.3000000000000007</v>
      </c>
      <c r="DA7" s="596"/>
      <c r="DB7" s="596"/>
      <c r="DC7" s="596"/>
      <c r="DD7" s="602">
        <v>5249788</v>
      </c>
      <c r="DE7" s="594"/>
      <c r="DF7" s="594"/>
      <c r="DG7" s="594"/>
      <c r="DH7" s="594"/>
      <c r="DI7" s="594"/>
      <c r="DJ7" s="594"/>
      <c r="DK7" s="594"/>
      <c r="DL7" s="594"/>
      <c r="DM7" s="594"/>
      <c r="DN7" s="594"/>
      <c r="DO7" s="594"/>
      <c r="DP7" s="595"/>
      <c r="DQ7" s="602">
        <v>21808070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1208576</v>
      </c>
      <c r="S8" s="594"/>
      <c r="T8" s="594"/>
      <c r="U8" s="594"/>
      <c r="V8" s="594"/>
      <c r="W8" s="594"/>
      <c r="X8" s="594"/>
      <c r="Y8" s="595"/>
      <c r="Z8" s="596">
        <v>0.3</v>
      </c>
      <c r="AA8" s="596"/>
      <c r="AB8" s="596"/>
      <c r="AC8" s="596"/>
      <c r="AD8" s="597">
        <v>1208576</v>
      </c>
      <c r="AE8" s="597"/>
      <c r="AF8" s="597"/>
      <c r="AG8" s="597"/>
      <c r="AH8" s="597"/>
      <c r="AI8" s="597"/>
      <c r="AJ8" s="597"/>
      <c r="AK8" s="597"/>
      <c r="AL8" s="598">
        <v>0.7</v>
      </c>
      <c r="AM8" s="599"/>
      <c r="AN8" s="599"/>
      <c r="AO8" s="600"/>
      <c r="AP8" s="590" t="s">
        <v>219</v>
      </c>
      <c r="AQ8" s="591"/>
      <c r="AR8" s="591"/>
      <c r="AS8" s="591"/>
      <c r="AT8" s="591"/>
      <c r="AU8" s="591"/>
      <c r="AV8" s="591"/>
      <c r="AW8" s="591"/>
      <c r="AX8" s="591"/>
      <c r="AY8" s="591"/>
      <c r="AZ8" s="591"/>
      <c r="BA8" s="591"/>
      <c r="BB8" s="591"/>
      <c r="BC8" s="591"/>
      <c r="BD8" s="591"/>
      <c r="BE8" s="591"/>
      <c r="BF8" s="592"/>
      <c r="BG8" s="593">
        <v>1256764</v>
      </c>
      <c r="BH8" s="594"/>
      <c r="BI8" s="594"/>
      <c r="BJ8" s="594"/>
      <c r="BK8" s="594"/>
      <c r="BL8" s="594"/>
      <c r="BM8" s="594"/>
      <c r="BN8" s="595"/>
      <c r="BO8" s="596">
        <v>0.9</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163188903</v>
      </c>
      <c r="CS8" s="594"/>
      <c r="CT8" s="594"/>
      <c r="CU8" s="594"/>
      <c r="CV8" s="594"/>
      <c r="CW8" s="594"/>
      <c r="CX8" s="594"/>
      <c r="CY8" s="595"/>
      <c r="CZ8" s="596">
        <v>46.6</v>
      </c>
      <c r="DA8" s="596"/>
      <c r="DB8" s="596"/>
      <c r="DC8" s="596"/>
      <c r="DD8" s="602">
        <v>4045733</v>
      </c>
      <c r="DE8" s="594"/>
      <c r="DF8" s="594"/>
      <c r="DG8" s="594"/>
      <c r="DH8" s="594"/>
      <c r="DI8" s="594"/>
      <c r="DJ8" s="594"/>
      <c r="DK8" s="594"/>
      <c r="DL8" s="594"/>
      <c r="DM8" s="594"/>
      <c r="DN8" s="594"/>
      <c r="DO8" s="594"/>
      <c r="DP8" s="595"/>
      <c r="DQ8" s="602">
        <v>74030725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636822</v>
      </c>
      <c r="S9" s="594"/>
      <c r="T9" s="594"/>
      <c r="U9" s="594"/>
      <c r="V9" s="594"/>
      <c r="W9" s="594"/>
      <c r="X9" s="594"/>
      <c r="Y9" s="595"/>
      <c r="Z9" s="596">
        <v>0.2</v>
      </c>
      <c r="AA9" s="596"/>
      <c r="AB9" s="596"/>
      <c r="AC9" s="596"/>
      <c r="AD9" s="597">
        <v>636822</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41911834</v>
      </c>
      <c r="BH9" s="594"/>
      <c r="BI9" s="594"/>
      <c r="BJ9" s="594"/>
      <c r="BK9" s="594"/>
      <c r="BL9" s="594"/>
      <c r="BM9" s="594"/>
      <c r="BN9" s="595"/>
      <c r="BO9" s="596">
        <v>31.6</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23934842</v>
      </c>
      <c r="CS9" s="594"/>
      <c r="CT9" s="594"/>
      <c r="CU9" s="594"/>
      <c r="CV9" s="594"/>
      <c r="CW9" s="594"/>
      <c r="CX9" s="594"/>
      <c r="CY9" s="595"/>
      <c r="CZ9" s="596">
        <v>6.8</v>
      </c>
      <c r="DA9" s="596"/>
      <c r="DB9" s="596"/>
      <c r="DC9" s="596"/>
      <c r="DD9" s="602">
        <v>393317</v>
      </c>
      <c r="DE9" s="594"/>
      <c r="DF9" s="594"/>
      <c r="DG9" s="594"/>
      <c r="DH9" s="594"/>
      <c r="DI9" s="594"/>
      <c r="DJ9" s="594"/>
      <c r="DK9" s="594"/>
      <c r="DL9" s="594"/>
      <c r="DM9" s="594"/>
      <c r="DN9" s="594"/>
      <c r="DO9" s="594"/>
      <c r="DP9" s="595"/>
      <c r="DQ9" s="602">
        <v>18268352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9393674</v>
      </c>
      <c r="S10" s="594"/>
      <c r="T10" s="594"/>
      <c r="U10" s="594"/>
      <c r="V10" s="594"/>
      <c r="W10" s="594"/>
      <c r="X10" s="594"/>
      <c r="Y10" s="595"/>
      <c r="Z10" s="596">
        <v>2.7</v>
      </c>
      <c r="AA10" s="596"/>
      <c r="AB10" s="596"/>
      <c r="AC10" s="596"/>
      <c r="AD10" s="597">
        <v>9393674</v>
      </c>
      <c r="AE10" s="597"/>
      <c r="AF10" s="597"/>
      <c r="AG10" s="597"/>
      <c r="AH10" s="597"/>
      <c r="AI10" s="597"/>
      <c r="AJ10" s="597"/>
      <c r="AK10" s="597"/>
      <c r="AL10" s="598">
        <v>5.6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2224868</v>
      </c>
      <c r="BH10" s="594"/>
      <c r="BI10" s="594"/>
      <c r="BJ10" s="594"/>
      <c r="BK10" s="594"/>
      <c r="BL10" s="594"/>
      <c r="BM10" s="594"/>
      <c r="BN10" s="595"/>
      <c r="BO10" s="596">
        <v>1.7</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454032</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325258</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148454</v>
      </c>
      <c r="S11" s="594"/>
      <c r="T11" s="594"/>
      <c r="U11" s="594"/>
      <c r="V11" s="594"/>
      <c r="W11" s="594"/>
      <c r="X11" s="594"/>
      <c r="Y11" s="595"/>
      <c r="Z11" s="596">
        <v>0</v>
      </c>
      <c r="AA11" s="596"/>
      <c r="AB11" s="596"/>
      <c r="AC11" s="596"/>
      <c r="AD11" s="597">
        <v>148454</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9342232</v>
      </c>
      <c r="BH11" s="594"/>
      <c r="BI11" s="594"/>
      <c r="BJ11" s="594"/>
      <c r="BK11" s="594"/>
      <c r="BL11" s="594"/>
      <c r="BM11" s="594"/>
      <c r="BN11" s="595"/>
      <c r="BO11" s="596">
        <v>7</v>
      </c>
      <c r="BP11" s="596"/>
      <c r="BQ11" s="596"/>
      <c r="BR11" s="596"/>
      <c r="BS11" s="602">
        <v>1447237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925921</v>
      </c>
      <c r="CS11" s="594"/>
      <c r="CT11" s="594"/>
      <c r="CU11" s="594"/>
      <c r="CV11" s="594"/>
      <c r="CW11" s="594"/>
      <c r="CX11" s="594"/>
      <c r="CY11" s="595"/>
      <c r="CZ11" s="596">
        <v>0.3</v>
      </c>
      <c r="DA11" s="596"/>
      <c r="DB11" s="596"/>
      <c r="DC11" s="596"/>
      <c r="DD11" s="602">
        <v>410220</v>
      </c>
      <c r="DE11" s="594"/>
      <c r="DF11" s="594"/>
      <c r="DG11" s="594"/>
      <c r="DH11" s="594"/>
      <c r="DI11" s="594"/>
      <c r="DJ11" s="594"/>
      <c r="DK11" s="594"/>
      <c r="DL11" s="594"/>
      <c r="DM11" s="594"/>
      <c r="DN11" s="594"/>
      <c r="DO11" s="594"/>
      <c r="DP11" s="595"/>
      <c r="DQ11" s="602">
        <v>761142</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56215976</v>
      </c>
      <c r="BH12" s="594"/>
      <c r="BI12" s="594"/>
      <c r="BJ12" s="594"/>
      <c r="BK12" s="594"/>
      <c r="BL12" s="594"/>
      <c r="BM12" s="594"/>
      <c r="BN12" s="595"/>
      <c r="BO12" s="596">
        <v>42.3</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4913738</v>
      </c>
      <c r="CS12" s="594"/>
      <c r="CT12" s="594"/>
      <c r="CU12" s="594"/>
      <c r="CV12" s="594"/>
      <c r="CW12" s="594"/>
      <c r="CX12" s="594"/>
      <c r="CY12" s="595"/>
      <c r="CZ12" s="596">
        <v>1.4</v>
      </c>
      <c r="DA12" s="596"/>
      <c r="DB12" s="596"/>
      <c r="DC12" s="596"/>
      <c r="DD12" s="602" t="s">
        <v>220</v>
      </c>
      <c r="DE12" s="594"/>
      <c r="DF12" s="594"/>
      <c r="DG12" s="594"/>
      <c r="DH12" s="594"/>
      <c r="DI12" s="594"/>
      <c r="DJ12" s="594"/>
      <c r="DK12" s="594"/>
      <c r="DL12" s="594"/>
      <c r="DM12" s="594"/>
      <c r="DN12" s="594"/>
      <c r="DO12" s="594"/>
      <c r="DP12" s="595"/>
      <c r="DQ12" s="602">
        <v>1866149</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461599</v>
      </c>
      <c r="S13" s="594"/>
      <c r="T13" s="594"/>
      <c r="U13" s="594"/>
      <c r="V13" s="594"/>
      <c r="W13" s="594"/>
      <c r="X13" s="594"/>
      <c r="Y13" s="595"/>
      <c r="Z13" s="596">
        <v>0.1</v>
      </c>
      <c r="AA13" s="596"/>
      <c r="AB13" s="596"/>
      <c r="AC13" s="596"/>
      <c r="AD13" s="597">
        <v>461599</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55236029</v>
      </c>
      <c r="BH13" s="594"/>
      <c r="BI13" s="594"/>
      <c r="BJ13" s="594"/>
      <c r="BK13" s="594"/>
      <c r="BL13" s="594"/>
      <c r="BM13" s="594"/>
      <c r="BN13" s="595"/>
      <c r="BO13" s="596">
        <v>41.6</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53804435</v>
      </c>
      <c r="CS13" s="594"/>
      <c r="CT13" s="594"/>
      <c r="CU13" s="594"/>
      <c r="CV13" s="594"/>
      <c r="CW13" s="594"/>
      <c r="CX13" s="594"/>
      <c r="CY13" s="595"/>
      <c r="CZ13" s="596">
        <v>15.4</v>
      </c>
      <c r="DA13" s="596"/>
      <c r="DB13" s="596"/>
      <c r="DC13" s="596"/>
      <c r="DD13" s="602">
        <v>27921714</v>
      </c>
      <c r="DE13" s="594"/>
      <c r="DF13" s="594"/>
      <c r="DG13" s="594"/>
      <c r="DH13" s="594"/>
      <c r="DI13" s="594"/>
      <c r="DJ13" s="594"/>
      <c r="DK13" s="594"/>
      <c r="DL13" s="594"/>
      <c r="DM13" s="594"/>
      <c r="DN13" s="594"/>
      <c r="DO13" s="594"/>
      <c r="DP13" s="595"/>
      <c r="DQ13" s="602">
        <v>27756185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v>5741191</v>
      </c>
      <c r="S14" s="594"/>
      <c r="T14" s="594"/>
      <c r="U14" s="594"/>
      <c r="V14" s="594"/>
      <c r="W14" s="594"/>
      <c r="X14" s="594"/>
      <c r="Y14" s="595"/>
      <c r="Z14" s="596">
        <v>1.6</v>
      </c>
      <c r="AA14" s="596"/>
      <c r="AB14" s="596"/>
      <c r="AC14" s="596"/>
      <c r="AD14" s="597">
        <v>5741191</v>
      </c>
      <c r="AE14" s="597"/>
      <c r="AF14" s="597"/>
      <c r="AG14" s="597"/>
      <c r="AH14" s="597"/>
      <c r="AI14" s="597"/>
      <c r="AJ14" s="597"/>
      <c r="AK14" s="597"/>
      <c r="AL14" s="598">
        <v>3.4</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871614</v>
      </c>
      <c r="BH14" s="594"/>
      <c r="BI14" s="594"/>
      <c r="BJ14" s="594"/>
      <c r="BK14" s="594"/>
      <c r="BL14" s="594"/>
      <c r="BM14" s="594"/>
      <c r="BN14" s="595"/>
      <c r="BO14" s="596">
        <v>0.7</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11651095</v>
      </c>
      <c r="CS14" s="594"/>
      <c r="CT14" s="594"/>
      <c r="CU14" s="594"/>
      <c r="CV14" s="594"/>
      <c r="CW14" s="594"/>
      <c r="CX14" s="594"/>
      <c r="CY14" s="595"/>
      <c r="CZ14" s="596">
        <v>3.3</v>
      </c>
      <c r="DA14" s="596"/>
      <c r="DB14" s="596"/>
      <c r="DC14" s="596"/>
      <c r="DD14" s="602">
        <v>2718681</v>
      </c>
      <c r="DE14" s="594"/>
      <c r="DF14" s="594"/>
      <c r="DG14" s="594"/>
      <c r="DH14" s="594"/>
      <c r="DI14" s="594"/>
      <c r="DJ14" s="594"/>
      <c r="DK14" s="594"/>
      <c r="DL14" s="594"/>
      <c r="DM14" s="594"/>
      <c r="DN14" s="594"/>
      <c r="DO14" s="594"/>
      <c r="DP14" s="595"/>
      <c r="DQ14" s="602">
        <v>8889265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633451</v>
      </c>
      <c r="S15" s="594"/>
      <c r="T15" s="594"/>
      <c r="U15" s="594"/>
      <c r="V15" s="594"/>
      <c r="W15" s="594"/>
      <c r="X15" s="594"/>
      <c r="Y15" s="595"/>
      <c r="Z15" s="596">
        <v>0.2</v>
      </c>
      <c r="AA15" s="596"/>
      <c r="AB15" s="596"/>
      <c r="AC15" s="596"/>
      <c r="AD15" s="597">
        <v>633451</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6306165</v>
      </c>
      <c r="BH15" s="594"/>
      <c r="BI15" s="594"/>
      <c r="BJ15" s="594"/>
      <c r="BK15" s="594"/>
      <c r="BL15" s="594"/>
      <c r="BM15" s="594"/>
      <c r="BN15" s="595"/>
      <c r="BO15" s="596">
        <v>4.8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28042533</v>
      </c>
      <c r="CS15" s="594"/>
      <c r="CT15" s="594"/>
      <c r="CU15" s="594"/>
      <c r="CV15" s="594"/>
      <c r="CW15" s="594"/>
      <c r="CX15" s="594"/>
      <c r="CY15" s="595"/>
      <c r="CZ15" s="596">
        <v>8</v>
      </c>
      <c r="DA15" s="596"/>
      <c r="DB15" s="596"/>
      <c r="DC15" s="596"/>
      <c r="DD15" s="602">
        <v>7510859</v>
      </c>
      <c r="DE15" s="594"/>
      <c r="DF15" s="594"/>
      <c r="DG15" s="594"/>
      <c r="DH15" s="594"/>
      <c r="DI15" s="594"/>
      <c r="DJ15" s="594"/>
      <c r="DK15" s="594"/>
      <c r="DL15" s="594"/>
      <c r="DM15" s="594"/>
      <c r="DN15" s="594"/>
      <c r="DO15" s="594"/>
      <c r="DP15" s="595"/>
      <c r="DQ15" s="602">
        <v>20911048</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23628775</v>
      </c>
      <c r="S16" s="594"/>
      <c r="T16" s="594"/>
      <c r="U16" s="594"/>
      <c r="V16" s="594"/>
      <c r="W16" s="594"/>
      <c r="X16" s="594"/>
      <c r="Y16" s="595"/>
      <c r="Z16" s="596">
        <v>6.7</v>
      </c>
      <c r="AA16" s="596"/>
      <c r="AB16" s="596"/>
      <c r="AC16" s="596"/>
      <c r="AD16" s="597">
        <v>22558208</v>
      </c>
      <c r="AE16" s="597"/>
      <c r="AF16" s="597"/>
      <c r="AG16" s="597"/>
      <c r="AH16" s="597"/>
      <c r="AI16" s="597"/>
      <c r="AJ16" s="597"/>
      <c r="AK16" s="597"/>
      <c r="AL16" s="598">
        <v>13.4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22558208</v>
      </c>
      <c r="S17" s="594"/>
      <c r="T17" s="594"/>
      <c r="U17" s="594"/>
      <c r="V17" s="594"/>
      <c r="W17" s="594"/>
      <c r="X17" s="594"/>
      <c r="Y17" s="595"/>
      <c r="Z17" s="596">
        <v>6.4</v>
      </c>
      <c r="AA17" s="596"/>
      <c r="AB17" s="596"/>
      <c r="AC17" s="596"/>
      <c r="AD17" s="597">
        <v>22558208</v>
      </c>
      <c r="AE17" s="597"/>
      <c r="AF17" s="597"/>
      <c r="AG17" s="597"/>
      <c r="AH17" s="597"/>
      <c r="AI17" s="597"/>
      <c r="AJ17" s="597"/>
      <c r="AK17" s="597"/>
      <c r="AL17" s="598">
        <v>13.4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v>2900</v>
      </c>
      <c r="BH17" s="594"/>
      <c r="BI17" s="594"/>
      <c r="BJ17" s="594"/>
      <c r="BK17" s="594"/>
      <c r="BL17" s="594"/>
      <c r="BM17" s="594"/>
      <c r="BN17" s="595"/>
      <c r="BO17" s="596">
        <v>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33042210</v>
      </c>
      <c r="CS17" s="594"/>
      <c r="CT17" s="594"/>
      <c r="CU17" s="594"/>
      <c r="CV17" s="594"/>
      <c r="CW17" s="594"/>
      <c r="CX17" s="594"/>
      <c r="CY17" s="595"/>
      <c r="CZ17" s="596">
        <v>9.4</v>
      </c>
      <c r="DA17" s="596"/>
      <c r="DB17" s="596"/>
      <c r="DC17" s="596"/>
      <c r="DD17" s="602" t="s">
        <v>220</v>
      </c>
      <c r="DE17" s="594"/>
      <c r="DF17" s="594"/>
      <c r="DG17" s="594"/>
      <c r="DH17" s="594"/>
      <c r="DI17" s="594"/>
      <c r="DJ17" s="594"/>
      <c r="DK17" s="594"/>
      <c r="DL17" s="594"/>
      <c r="DM17" s="594"/>
      <c r="DN17" s="594"/>
      <c r="DO17" s="594"/>
      <c r="DP17" s="595"/>
      <c r="DQ17" s="602">
        <v>32729241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1070567</v>
      </c>
      <c r="S18" s="594"/>
      <c r="T18" s="594"/>
      <c r="U18" s="594"/>
      <c r="V18" s="594"/>
      <c r="W18" s="594"/>
      <c r="X18" s="594"/>
      <c r="Y18" s="595"/>
      <c r="Z18" s="596">
        <v>0.3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26521</v>
      </c>
      <c r="CS18" s="594"/>
      <c r="CT18" s="594"/>
      <c r="CU18" s="594"/>
      <c r="CV18" s="594"/>
      <c r="CW18" s="594"/>
      <c r="CX18" s="594"/>
      <c r="CY18" s="595"/>
      <c r="CZ18" s="596">
        <v>0</v>
      </c>
      <c r="DA18" s="596"/>
      <c r="DB18" s="596"/>
      <c r="DC18" s="596"/>
      <c r="DD18" s="602" t="s">
        <v>220</v>
      </c>
      <c r="DE18" s="594"/>
      <c r="DF18" s="594"/>
      <c r="DG18" s="594"/>
      <c r="DH18" s="594"/>
      <c r="DI18" s="594"/>
      <c r="DJ18" s="594"/>
      <c r="DK18" s="594"/>
      <c r="DL18" s="594"/>
      <c r="DM18" s="594"/>
      <c r="DN18" s="594"/>
      <c r="DO18" s="594"/>
      <c r="DP18" s="595"/>
      <c r="DQ18" s="602">
        <v>26521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14614213</v>
      </c>
      <c r="BH19" s="594"/>
      <c r="BI19" s="594"/>
      <c r="BJ19" s="594"/>
      <c r="BK19" s="594"/>
      <c r="BL19" s="594"/>
      <c r="BM19" s="594"/>
      <c r="BN19" s="595"/>
      <c r="BO19" s="596">
        <v>11</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177114094</v>
      </c>
      <c r="S20" s="594"/>
      <c r="T20" s="594"/>
      <c r="U20" s="594"/>
      <c r="V20" s="594"/>
      <c r="W20" s="594"/>
      <c r="X20" s="594"/>
      <c r="Y20" s="595"/>
      <c r="Z20" s="596">
        <v>50.2</v>
      </c>
      <c r="AA20" s="596"/>
      <c r="AB20" s="596"/>
      <c r="AC20" s="596"/>
      <c r="AD20" s="597">
        <v>165802349</v>
      </c>
      <c r="AE20" s="597"/>
      <c r="AF20" s="597"/>
      <c r="AG20" s="597"/>
      <c r="AH20" s="597"/>
      <c r="AI20" s="597"/>
      <c r="AJ20" s="597"/>
      <c r="AK20" s="597"/>
      <c r="AL20" s="598">
        <v>98.7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14614213</v>
      </c>
      <c r="BH20" s="594"/>
      <c r="BI20" s="594"/>
      <c r="BJ20" s="594"/>
      <c r="BK20" s="594"/>
      <c r="BL20" s="594"/>
      <c r="BM20" s="594"/>
      <c r="BN20" s="595"/>
      <c r="BO20" s="596">
        <v>11</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350241172</v>
      </c>
      <c r="CS20" s="594"/>
      <c r="CT20" s="594"/>
      <c r="CU20" s="594"/>
      <c r="CV20" s="594"/>
      <c r="CW20" s="594"/>
      <c r="CX20" s="594"/>
      <c r="CY20" s="595"/>
      <c r="CZ20" s="596">
        <v>100</v>
      </c>
      <c r="DA20" s="596"/>
      <c r="DB20" s="596"/>
      <c r="DC20" s="596"/>
      <c r="DD20" s="602">
        <v>48250312</v>
      </c>
      <c r="DE20" s="594"/>
      <c r="DF20" s="594"/>
      <c r="DG20" s="594"/>
      <c r="DH20" s="594"/>
      <c r="DI20" s="594"/>
      <c r="DJ20" s="594"/>
      <c r="DK20" s="594"/>
      <c r="DL20" s="594"/>
      <c r="DM20" s="594"/>
      <c r="DN20" s="594"/>
      <c r="DO20" s="594"/>
      <c r="DP20" s="595"/>
      <c r="DQ20" s="602">
        <v>208670309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294625</v>
      </c>
      <c r="S21" s="594"/>
      <c r="T21" s="594"/>
      <c r="U21" s="594"/>
      <c r="V21" s="594"/>
      <c r="W21" s="594"/>
      <c r="X21" s="594"/>
      <c r="Y21" s="595"/>
      <c r="Z21" s="596">
        <v>0.1</v>
      </c>
      <c r="AA21" s="596"/>
      <c r="AB21" s="596"/>
      <c r="AC21" s="596"/>
      <c r="AD21" s="597">
        <v>294625</v>
      </c>
      <c r="AE21" s="597"/>
      <c r="AF21" s="597"/>
      <c r="AG21" s="597"/>
      <c r="AH21" s="597"/>
      <c r="AI21" s="597"/>
      <c r="AJ21" s="597"/>
      <c r="AK21" s="597"/>
      <c r="AL21" s="598">
        <v>0.2</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5653777</v>
      </c>
      <c r="S22" s="594"/>
      <c r="T22" s="594"/>
      <c r="U22" s="594"/>
      <c r="V22" s="594"/>
      <c r="W22" s="594"/>
      <c r="X22" s="594"/>
      <c r="Y22" s="595"/>
      <c r="Z22" s="596">
        <v>1.6</v>
      </c>
      <c r="AA22" s="596"/>
      <c r="AB22" s="596"/>
      <c r="AC22" s="596"/>
      <c r="AD22" s="597">
        <v>106601</v>
      </c>
      <c r="AE22" s="597"/>
      <c r="AF22" s="597"/>
      <c r="AG22" s="597"/>
      <c r="AH22" s="597"/>
      <c r="AI22" s="597"/>
      <c r="AJ22" s="597"/>
      <c r="AK22" s="597"/>
      <c r="AL22" s="598">
        <v>0.1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4373035</v>
      </c>
      <c r="BH22" s="594"/>
      <c r="BI22" s="594"/>
      <c r="BJ22" s="594"/>
      <c r="BK22" s="594"/>
      <c r="BL22" s="594"/>
      <c r="BM22" s="594"/>
      <c r="BN22" s="595"/>
      <c r="BO22" s="596">
        <v>3.3</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3896501</v>
      </c>
      <c r="S23" s="594"/>
      <c r="T23" s="594"/>
      <c r="U23" s="594"/>
      <c r="V23" s="594"/>
      <c r="W23" s="594"/>
      <c r="X23" s="594"/>
      <c r="Y23" s="595"/>
      <c r="Z23" s="596">
        <v>1.1000000000000001</v>
      </c>
      <c r="AA23" s="596"/>
      <c r="AB23" s="596"/>
      <c r="AC23" s="596"/>
      <c r="AD23" s="597">
        <v>1092549</v>
      </c>
      <c r="AE23" s="597"/>
      <c r="AF23" s="597"/>
      <c r="AG23" s="597"/>
      <c r="AH23" s="597"/>
      <c r="AI23" s="597"/>
      <c r="AJ23" s="597"/>
      <c r="AK23" s="597"/>
      <c r="AL23" s="598">
        <v>0.7</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10241178</v>
      </c>
      <c r="BH23" s="594"/>
      <c r="BI23" s="594"/>
      <c r="BJ23" s="594"/>
      <c r="BK23" s="594"/>
      <c r="BL23" s="594"/>
      <c r="BM23" s="594"/>
      <c r="BN23" s="595"/>
      <c r="BO23" s="596">
        <v>7.7</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2271778</v>
      </c>
      <c r="S24" s="594"/>
      <c r="T24" s="594"/>
      <c r="U24" s="594"/>
      <c r="V24" s="594"/>
      <c r="W24" s="594"/>
      <c r="X24" s="594"/>
      <c r="Y24" s="595"/>
      <c r="Z24" s="596">
        <v>0.6</v>
      </c>
      <c r="AA24" s="596"/>
      <c r="AB24" s="596"/>
      <c r="AC24" s="596"/>
      <c r="AD24" s="597">
        <v>4642</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195577314</v>
      </c>
      <c r="CS24" s="583"/>
      <c r="CT24" s="583"/>
      <c r="CU24" s="583"/>
      <c r="CV24" s="583"/>
      <c r="CW24" s="583"/>
      <c r="CX24" s="583"/>
      <c r="CY24" s="584"/>
      <c r="CZ24" s="620">
        <v>55.8</v>
      </c>
      <c r="DA24" s="621"/>
      <c r="DB24" s="621"/>
      <c r="DC24" s="622"/>
      <c r="DD24" s="619">
        <v>112305302</v>
      </c>
      <c r="DE24" s="583"/>
      <c r="DF24" s="583"/>
      <c r="DG24" s="583"/>
      <c r="DH24" s="583"/>
      <c r="DI24" s="583"/>
      <c r="DJ24" s="583"/>
      <c r="DK24" s="584"/>
      <c r="DL24" s="619">
        <v>112117501</v>
      </c>
      <c r="DM24" s="583"/>
      <c r="DN24" s="583"/>
      <c r="DO24" s="583"/>
      <c r="DP24" s="583"/>
      <c r="DQ24" s="583"/>
      <c r="DR24" s="583"/>
      <c r="DS24" s="583"/>
      <c r="DT24" s="583"/>
      <c r="DU24" s="583"/>
      <c r="DV24" s="584"/>
      <c r="DW24" s="587">
        <v>57.7</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81002084</v>
      </c>
      <c r="S25" s="594"/>
      <c r="T25" s="594"/>
      <c r="U25" s="594"/>
      <c r="V25" s="594"/>
      <c r="W25" s="594"/>
      <c r="X25" s="594"/>
      <c r="Y25" s="595"/>
      <c r="Z25" s="596">
        <v>22.9</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48667372</v>
      </c>
      <c r="CS25" s="625"/>
      <c r="CT25" s="625"/>
      <c r="CU25" s="625"/>
      <c r="CV25" s="625"/>
      <c r="CW25" s="625"/>
      <c r="CX25" s="625"/>
      <c r="CY25" s="626"/>
      <c r="CZ25" s="627">
        <v>13.9</v>
      </c>
      <c r="DA25" s="628"/>
      <c r="DB25" s="628"/>
      <c r="DC25" s="629"/>
      <c r="DD25" s="602">
        <v>44652763</v>
      </c>
      <c r="DE25" s="625"/>
      <c r="DF25" s="625"/>
      <c r="DG25" s="625"/>
      <c r="DH25" s="625"/>
      <c r="DI25" s="625"/>
      <c r="DJ25" s="625"/>
      <c r="DK25" s="626"/>
      <c r="DL25" s="602">
        <v>44529945</v>
      </c>
      <c r="DM25" s="625"/>
      <c r="DN25" s="625"/>
      <c r="DO25" s="625"/>
      <c r="DP25" s="625"/>
      <c r="DQ25" s="625"/>
      <c r="DR25" s="625"/>
      <c r="DS25" s="625"/>
      <c r="DT25" s="625"/>
      <c r="DU25" s="625"/>
      <c r="DV25" s="626"/>
      <c r="DW25" s="598">
        <v>22.9</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9698</v>
      </c>
      <c r="S26" s="594"/>
      <c r="T26" s="594"/>
      <c r="U26" s="594"/>
      <c r="V26" s="594"/>
      <c r="W26" s="594"/>
      <c r="X26" s="594"/>
      <c r="Y26" s="595"/>
      <c r="Z26" s="596">
        <v>0</v>
      </c>
      <c r="AA26" s="596"/>
      <c r="AB26" s="596"/>
      <c r="AC26" s="596"/>
      <c r="AD26" s="597">
        <v>9698</v>
      </c>
      <c r="AE26" s="597"/>
      <c r="AF26" s="597"/>
      <c r="AG26" s="597"/>
      <c r="AH26" s="597"/>
      <c r="AI26" s="597"/>
      <c r="AJ26" s="597"/>
      <c r="AK26" s="597"/>
      <c r="AL26" s="598">
        <v>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33932621</v>
      </c>
      <c r="CS26" s="594"/>
      <c r="CT26" s="594"/>
      <c r="CU26" s="594"/>
      <c r="CV26" s="594"/>
      <c r="CW26" s="594"/>
      <c r="CX26" s="594"/>
      <c r="CY26" s="595"/>
      <c r="CZ26" s="627">
        <v>9.6999999999999993</v>
      </c>
      <c r="DA26" s="628"/>
      <c r="DB26" s="628"/>
      <c r="DC26" s="629"/>
      <c r="DD26" s="602">
        <v>30645401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16408772</v>
      </c>
      <c r="S27" s="594"/>
      <c r="T27" s="594"/>
      <c r="U27" s="594"/>
      <c r="V27" s="594"/>
      <c r="W27" s="594"/>
      <c r="X27" s="594"/>
      <c r="Y27" s="595"/>
      <c r="Z27" s="596">
        <v>4.5999999999999996</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132746566</v>
      </c>
      <c r="BH27" s="594"/>
      <c r="BI27" s="594"/>
      <c r="BJ27" s="594"/>
      <c r="BK27" s="594"/>
      <c r="BL27" s="594"/>
      <c r="BM27" s="594"/>
      <c r="BN27" s="595"/>
      <c r="BO27" s="596">
        <v>100</v>
      </c>
      <c r="BP27" s="596"/>
      <c r="BQ27" s="596"/>
      <c r="BR27" s="596"/>
      <c r="BS27" s="602">
        <v>1447237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114002617</v>
      </c>
      <c r="CS27" s="625"/>
      <c r="CT27" s="625"/>
      <c r="CU27" s="625"/>
      <c r="CV27" s="625"/>
      <c r="CW27" s="625"/>
      <c r="CX27" s="625"/>
      <c r="CY27" s="626"/>
      <c r="CZ27" s="627">
        <v>32.5</v>
      </c>
      <c r="DA27" s="628"/>
      <c r="DB27" s="628"/>
      <c r="DC27" s="629"/>
      <c r="DD27" s="602">
        <v>35058183</v>
      </c>
      <c r="DE27" s="625"/>
      <c r="DF27" s="625"/>
      <c r="DG27" s="625"/>
      <c r="DH27" s="625"/>
      <c r="DI27" s="625"/>
      <c r="DJ27" s="625"/>
      <c r="DK27" s="626"/>
      <c r="DL27" s="602">
        <v>34996452</v>
      </c>
      <c r="DM27" s="625"/>
      <c r="DN27" s="625"/>
      <c r="DO27" s="625"/>
      <c r="DP27" s="625"/>
      <c r="DQ27" s="625"/>
      <c r="DR27" s="625"/>
      <c r="DS27" s="625"/>
      <c r="DT27" s="625"/>
      <c r="DU27" s="625"/>
      <c r="DV27" s="626"/>
      <c r="DW27" s="598">
        <v>18</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1681089</v>
      </c>
      <c r="S28" s="594"/>
      <c r="T28" s="594"/>
      <c r="U28" s="594"/>
      <c r="V28" s="594"/>
      <c r="W28" s="594"/>
      <c r="X28" s="594"/>
      <c r="Y28" s="595"/>
      <c r="Z28" s="596">
        <v>0.5</v>
      </c>
      <c r="AA28" s="596"/>
      <c r="AB28" s="596"/>
      <c r="AC28" s="596"/>
      <c r="AD28" s="597">
        <v>366389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32907325</v>
      </c>
      <c r="CS28" s="594"/>
      <c r="CT28" s="594"/>
      <c r="CU28" s="594"/>
      <c r="CV28" s="594"/>
      <c r="CW28" s="594"/>
      <c r="CX28" s="594"/>
      <c r="CY28" s="595"/>
      <c r="CZ28" s="627">
        <v>9.4</v>
      </c>
      <c r="DA28" s="628"/>
      <c r="DB28" s="628"/>
      <c r="DC28" s="629"/>
      <c r="DD28" s="602">
        <v>32594356</v>
      </c>
      <c r="DE28" s="594"/>
      <c r="DF28" s="594"/>
      <c r="DG28" s="594"/>
      <c r="DH28" s="594"/>
      <c r="DI28" s="594"/>
      <c r="DJ28" s="594"/>
      <c r="DK28" s="595"/>
      <c r="DL28" s="602">
        <v>32591104</v>
      </c>
      <c r="DM28" s="594"/>
      <c r="DN28" s="594"/>
      <c r="DO28" s="594"/>
      <c r="DP28" s="594"/>
      <c r="DQ28" s="594"/>
      <c r="DR28" s="594"/>
      <c r="DS28" s="594"/>
      <c r="DT28" s="594"/>
      <c r="DU28" s="594"/>
      <c r="DV28" s="595"/>
      <c r="DW28" s="598">
        <v>16.8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179867</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32907325</v>
      </c>
      <c r="CS29" s="625"/>
      <c r="CT29" s="625"/>
      <c r="CU29" s="625"/>
      <c r="CV29" s="625"/>
      <c r="CW29" s="625"/>
      <c r="CX29" s="625"/>
      <c r="CY29" s="626"/>
      <c r="CZ29" s="627">
        <v>9.4</v>
      </c>
      <c r="DA29" s="628"/>
      <c r="DB29" s="628"/>
      <c r="DC29" s="629"/>
      <c r="DD29" s="602">
        <v>32594356</v>
      </c>
      <c r="DE29" s="625"/>
      <c r="DF29" s="625"/>
      <c r="DG29" s="625"/>
      <c r="DH29" s="625"/>
      <c r="DI29" s="625"/>
      <c r="DJ29" s="625"/>
      <c r="DK29" s="626"/>
      <c r="DL29" s="602">
        <v>32591104</v>
      </c>
      <c r="DM29" s="625"/>
      <c r="DN29" s="625"/>
      <c r="DO29" s="625"/>
      <c r="DP29" s="625"/>
      <c r="DQ29" s="625"/>
      <c r="DR29" s="625"/>
      <c r="DS29" s="625"/>
      <c r="DT29" s="625"/>
      <c r="DU29" s="625"/>
      <c r="DV29" s="626"/>
      <c r="DW29" s="598">
        <v>16.8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3711578</v>
      </c>
      <c r="S30" s="594"/>
      <c r="T30" s="594"/>
      <c r="U30" s="594"/>
      <c r="V30" s="594"/>
      <c r="W30" s="594"/>
      <c r="X30" s="594"/>
      <c r="Y30" s="595"/>
      <c r="Z30" s="596">
        <v>1.1000000000000001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98.9</v>
      </c>
      <c r="BH30" s="652"/>
      <c r="BI30" s="652"/>
      <c r="BJ30" s="652"/>
      <c r="BK30" s="652"/>
      <c r="BL30" s="652"/>
      <c r="BM30" s="588">
        <v>96</v>
      </c>
      <c r="BN30" s="652"/>
      <c r="BO30" s="652"/>
      <c r="BP30" s="652"/>
      <c r="BQ30" s="653"/>
      <c r="BR30" s="651">
        <v>98.7</v>
      </c>
      <c r="BS30" s="652"/>
      <c r="BT30" s="652"/>
      <c r="BU30" s="652"/>
      <c r="BV30" s="652"/>
      <c r="BW30" s="652"/>
      <c r="BX30" s="588">
        <v>95.4</v>
      </c>
      <c r="BY30" s="652"/>
      <c r="BZ30" s="652"/>
      <c r="CA30" s="652"/>
      <c r="CB30" s="653"/>
      <c r="CD30" s="656"/>
      <c r="CE30" s="657"/>
      <c r="CF30" s="607" t="s">
        <v>292</v>
      </c>
      <c r="CG30" s="608"/>
      <c r="CH30" s="608"/>
      <c r="CI30" s="608"/>
      <c r="CJ30" s="608"/>
      <c r="CK30" s="608"/>
      <c r="CL30" s="608"/>
      <c r="CM30" s="608"/>
      <c r="CN30" s="608"/>
      <c r="CO30" s="608"/>
      <c r="CP30" s="608"/>
      <c r="CQ30" s="609"/>
      <c r="CR30" s="593">
        <v>27916249</v>
      </c>
      <c r="CS30" s="594"/>
      <c r="CT30" s="594"/>
      <c r="CU30" s="594"/>
      <c r="CV30" s="594"/>
      <c r="CW30" s="594"/>
      <c r="CX30" s="594"/>
      <c r="CY30" s="595"/>
      <c r="CZ30" s="627">
        <v>8</v>
      </c>
      <c r="DA30" s="628"/>
      <c r="DB30" s="628"/>
      <c r="DC30" s="629"/>
      <c r="DD30" s="602">
        <v>27603456</v>
      </c>
      <c r="DE30" s="594"/>
      <c r="DF30" s="594"/>
      <c r="DG30" s="594"/>
      <c r="DH30" s="594"/>
      <c r="DI30" s="594"/>
      <c r="DJ30" s="594"/>
      <c r="DK30" s="595"/>
      <c r="DL30" s="602">
        <v>27600204</v>
      </c>
      <c r="DM30" s="594"/>
      <c r="DN30" s="594"/>
      <c r="DO30" s="594"/>
      <c r="DP30" s="594"/>
      <c r="DQ30" s="594"/>
      <c r="DR30" s="594"/>
      <c r="DS30" s="594"/>
      <c r="DT30" s="594"/>
      <c r="DU30" s="594"/>
      <c r="DV30" s="595"/>
      <c r="DW30" s="598">
        <v>14.2</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2976372</v>
      </c>
      <c r="S31" s="594"/>
      <c r="T31" s="594"/>
      <c r="U31" s="594"/>
      <c r="V31" s="594"/>
      <c r="W31" s="594"/>
      <c r="X31" s="594"/>
      <c r="Y31" s="595"/>
      <c r="Z31" s="596">
        <v>0.8</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25"/>
      <c r="BI31" s="625"/>
      <c r="BJ31" s="625"/>
      <c r="BK31" s="625"/>
      <c r="BL31" s="625"/>
      <c r="BM31" s="599">
        <v>96</v>
      </c>
      <c r="BN31" s="649"/>
      <c r="BO31" s="649"/>
      <c r="BP31" s="649"/>
      <c r="BQ31" s="650"/>
      <c r="BR31" s="648">
        <v>98.6</v>
      </c>
      <c r="BS31" s="625"/>
      <c r="BT31" s="625"/>
      <c r="BU31" s="625"/>
      <c r="BV31" s="625"/>
      <c r="BW31" s="625"/>
      <c r="BX31" s="599">
        <v>95.4</v>
      </c>
      <c r="BY31" s="649"/>
      <c r="BZ31" s="649"/>
      <c r="CA31" s="649"/>
      <c r="CB31" s="650"/>
      <c r="CD31" s="656"/>
      <c r="CE31" s="657"/>
      <c r="CF31" s="607" t="s">
        <v>296</v>
      </c>
      <c r="CG31" s="608"/>
      <c r="CH31" s="608"/>
      <c r="CI31" s="608"/>
      <c r="CJ31" s="608"/>
      <c r="CK31" s="608"/>
      <c r="CL31" s="608"/>
      <c r="CM31" s="608"/>
      <c r="CN31" s="608"/>
      <c r="CO31" s="608"/>
      <c r="CP31" s="608"/>
      <c r="CQ31" s="609"/>
      <c r="CR31" s="593">
        <v>4991076</v>
      </c>
      <c r="CS31" s="625"/>
      <c r="CT31" s="625"/>
      <c r="CU31" s="625"/>
      <c r="CV31" s="625"/>
      <c r="CW31" s="625"/>
      <c r="CX31" s="625"/>
      <c r="CY31" s="626"/>
      <c r="CZ31" s="627">
        <v>1.4</v>
      </c>
      <c r="DA31" s="628"/>
      <c r="DB31" s="628"/>
      <c r="DC31" s="629"/>
      <c r="DD31" s="602">
        <v>4990900</v>
      </c>
      <c r="DE31" s="625"/>
      <c r="DF31" s="625"/>
      <c r="DG31" s="625"/>
      <c r="DH31" s="625"/>
      <c r="DI31" s="625"/>
      <c r="DJ31" s="625"/>
      <c r="DK31" s="626"/>
      <c r="DL31" s="602">
        <v>4990900</v>
      </c>
      <c r="DM31" s="625"/>
      <c r="DN31" s="625"/>
      <c r="DO31" s="625"/>
      <c r="DP31" s="625"/>
      <c r="DQ31" s="625"/>
      <c r="DR31" s="625"/>
      <c r="DS31" s="625"/>
      <c r="DT31" s="625"/>
      <c r="DU31" s="625"/>
      <c r="DV31" s="626"/>
      <c r="DW31" s="598">
        <v>2.6</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9076915</v>
      </c>
      <c r="S32" s="594"/>
      <c r="T32" s="594"/>
      <c r="U32" s="594"/>
      <c r="V32" s="594"/>
      <c r="W32" s="594"/>
      <c r="X32" s="594"/>
      <c r="Y32" s="595"/>
      <c r="Z32" s="596">
        <v>2.6</v>
      </c>
      <c r="AA32" s="596"/>
      <c r="AB32" s="596"/>
      <c r="AC32" s="596"/>
      <c r="AD32" s="597">
        <v>390508</v>
      </c>
      <c r="AE32" s="597"/>
      <c r="AF32" s="597"/>
      <c r="AG32" s="597"/>
      <c r="AH32" s="597"/>
      <c r="AI32" s="597"/>
      <c r="AJ32" s="597"/>
      <c r="AK32" s="597"/>
      <c r="AL32" s="598">
        <v>0.2</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98.9</v>
      </c>
      <c r="BH32" s="661"/>
      <c r="BI32" s="661"/>
      <c r="BJ32" s="661"/>
      <c r="BK32" s="661"/>
      <c r="BL32" s="661"/>
      <c r="BM32" s="662">
        <v>96.8</v>
      </c>
      <c r="BN32" s="661"/>
      <c r="BO32" s="661"/>
      <c r="BP32" s="661"/>
      <c r="BQ32" s="663"/>
      <c r="BR32" s="660">
        <v>98.7</v>
      </c>
      <c r="BS32" s="661"/>
      <c r="BT32" s="661"/>
      <c r="BU32" s="661"/>
      <c r="BV32" s="661"/>
      <c r="BW32" s="661"/>
      <c r="BX32" s="662">
        <v>96.2</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48801400</v>
      </c>
      <c r="S33" s="594"/>
      <c r="T33" s="594"/>
      <c r="U33" s="594"/>
      <c r="V33" s="594"/>
      <c r="W33" s="594"/>
      <c r="X33" s="594"/>
      <c r="Y33" s="595"/>
      <c r="Z33" s="596">
        <v>13.8</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106413546</v>
      </c>
      <c r="CS33" s="625"/>
      <c r="CT33" s="625"/>
      <c r="CU33" s="625"/>
      <c r="CV33" s="625"/>
      <c r="CW33" s="625"/>
      <c r="CX33" s="625"/>
      <c r="CY33" s="626"/>
      <c r="CZ33" s="627">
        <v>30.4</v>
      </c>
      <c r="DA33" s="628"/>
      <c r="DB33" s="628"/>
      <c r="DC33" s="629"/>
      <c r="DD33" s="602">
        <v>85114058</v>
      </c>
      <c r="DE33" s="625"/>
      <c r="DF33" s="625"/>
      <c r="DG33" s="625"/>
      <c r="DH33" s="625"/>
      <c r="DI33" s="625"/>
      <c r="DJ33" s="625"/>
      <c r="DK33" s="626"/>
      <c r="DL33" s="602">
        <v>73139985</v>
      </c>
      <c r="DM33" s="625"/>
      <c r="DN33" s="625"/>
      <c r="DO33" s="625"/>
      <c r="DP33" s="625"/>
      <c r="DQ33" s="625"/>
      <c r="DR33" s="625"/>
      <c r="DS33" s="625"/>
      <c r="DT33" s="625"/>
      <c r="DU33" s="625"/>
      <c r="DV33" s="626"/>
      <c r="DW33" s="598">
        <v>37.6</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41875018</v>
      </c>
      <c r="CS34" s="594"/>
      <c r="CT34" s="594"/>
      <c r="CU34" s="594"/>
      <c r="CV34" s="594"/>
      <c r="CW34" s="594"/>
      <c r="CX34" s="594"/>
      <c r="CY34" s="595"/>
      <c r="CZ34" s="627">
        <v>12</v>
      </c>
      <c r="DA34" s="628"/>
      <c r="DB34" s="628"/>
      <c r="DC34" s="629"/>
      <c r="DD34" s="602">
        <v>34136173</v>
      </c>
      <c r="DE34" s="594"/>
      <c r="DF34" s="594"/>
      <c r="DG34" s="594"/>
      <c r="DH34" s="594"/>
      <c r="DI34" s="594"/>
      <c r="DJ34" s="594"/>
      <c r="DK34" s="595"/>
      <c r="DL34" s="602">
        <v>30530772</v>
      </c>
      <c r="DM34" s="594"/>
      <c r="DN34" s="594"/>
      <c r="DO34" s="594"/>
      <c r="DP34" s="594"/>
      <c r="DQ34" s="594"/>
      <c r="DR34" s="594"/>
      <c r="DS34" s="594"/>
      <c r="DT34" s="594"/>
      <c r="DU34" s="594"/>
      <c r="DV34" s="595"/>
      <c r="DW34" s="598">
        <v>15.7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26263600</v>
      </c>
      <c r="S35" s="594"/>
      <c r="T35" s="594"/>
      <c r="U35" s="594"/>
      <c r="V35" s="594"/>
      <c r="W35" s="594"/>
      <c r="X35" s="594"/>
      <c r="Y35" s="595"/>
      <c r="Z35" s="596">
        <v>7.4</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36399777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1735170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1858001</v>
      </c>
      <c r="CS35" s="625"/>
      <c r="CT35" s="625"/>
      <c r="CU35" s="625"/>
      <c r="CV35" s="625"/>
      <c r="CW35" s="625"/>
      <c r="CX35" s="625"/>
      <c r="CY35" s="626"/>
      <c r="CZ35" s="627">
        <v>0.5</v>
      </c>
      <c r="DA35" s="628"/>
      <c r="DB35" s="628"/>
      <c r="DC35" s="629"/>
      <c r="DD35" s="602">
        <v>1514344</v>
      </c>
      <c r="DE35" s="625"/>
      <c r="DF35" s="625"/>
      <c r="DG35" s="625"/>
      <c r="DH35" s="625"/>
      <c r="DI35" s="625"/>
      <c r="DJ35" s="625"/>
      <c r="DK35" s="626"/>
      <c r="DL35" s="602">
        <v>1514344</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353078550</v>
      </c>
      <c r="S36" s="666"/>
      <c r="T36" s="666"/>
      <c r="U36" s="666"/>
      <c r="V36" s="666"/>
      <c r="W36" s="666"/>
      <c r="X36" s="666"/>
      <c r="Y36" s="667"/>
      <c r="Z36" s="668">
        <v>100</v>
      </c>
      <c r="AA36" s="668"/>
      <c r="AB36" s="668"/>
      <c r="AC36" s="668"/>
      <c r="AD36" s="669">
        <v>168067361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8692281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1932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26745628</v>
      </c>
      <c r="CS36" s="594"/>
      <c r="CT36" s="594"/>
      <c r="CU36" s="594"/>
      <c r="CV36" s="594"/>
      <c r="CW36" s="594"/>
      <c r="CX36" s="594"/>
      <c r="CY36" s="595"/>
      <c r="CZ36" s="627">
        <v>7.6</v>
      </c>
      <c r="DA36" s="628"/>
      <c r="DB36" s="628"/>
      <c r="DC36" s="629"/>
      <c r="DD36" s="602">
        <v>24369342</v>
      </c>
      <c r="DE36" s="594"/>
      <c r="DF36" s="594"/>
      <c r="DG36" s="594"/>
      <c r="DH36" s="594"/>
      <c r="DI36" s="594"/>
      <c r="DJ36" s="594"/>
      <c r="DK36" s="595"/>
      <c r="DL36" s="602">
        <v>18999088</v>
      </c>
      <c r="DM36" s="594"/>
      <c r="DN36" s="594"/>
      <c r="DO36" s="594"/>
      <c r="DP36" s="594"/>
      <c r="DQ36" s="594"/>
      <c r="DR36" s="594"/>
      <c r="DS36" s="594"/>
      <c r="DT36" s="594"/>
      <c r="DU36" s="594"/>
      <c r="DV36" s="595"/>
      <c r="DW36" s="598">
        <v>9.8000000000000007</v>
      </c>
      <c r="DX36" s="623"/>
      <c r="DY36" s="623"/>
      <c r="DZ36" s="623"/>
      <c r="EA36" s="623"/>
      <c r="EB36" s="623"/>
      <c r="EC36" s="624"/>
    </row>
    <row r="37" spans="2:133" ht="11.25" customHeight="1">
      <c r="AQ37" s="672" t="s">
        <v>314</v>
      </c>
      <c r="AR37" s="673"/>
      <c r="AS37" s="673"/>
      <c r="AT37" s="673"/>
      <c r="AU37" s="673"/>
      <c r="AV37" s="673"/>
      <c r="AW37" s="673"/>
      <c r="AX37" s="673"/>
      <c r="AY37" s="674"/>
      <c r="AZ37" s="593">
        <v>137910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134427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33863</v>
      </c>
      <c r="CS37" s="625"/>
      <c r="CT37" s="625"/>
      <c r="CU37" s="625"/>
      <c r="CV37" s="625"/>
      <c r="CW37" s="625"/>
      <c r="CX37" s="625"/>
      <c r="CY37" s="626"/>
      <c r="CZ37" s="627">
        <v>0</v>
      </c>
      <c r="DA37" s="628"/>
      <c r="DB37" s="628"/>
      <c r="DC37" s="629"/>
      <c r="DD37" s="602">
        <v>33863</v>
      </c>
      <c r="DE37" s="625"/>
      <c r="DF37" s="625"/>
      <c r="DG37" s="625"/>
      <c r="DH37" s="625"/>
      <c r="DI37" s="625"/>
      <c r="DJ37" s="625"/>
      <c r="DK37" s="626"/>
      <c r="DL37" s="602">
        <v>33863</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317</v>
      </c>
      <c r="AR38" s="673"/>
      <c r="AS38" s="673"/>
      <c r="AT38" s="673"/>
      <c r="AU38" s="673"/>
      <c r="AV38" s="673"/>
      <c r="AW38" s="673"/>
      <c r="AX38" s="673"/>
      <c r="AY38" s="674"/>
      <c r="AZ38" s="593">
        <v>26521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225522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27569586</v>
      </c>
      <c r="CS38" s="594"/>
      <c r="CT38" s="594"/>
      <c r="CU38" s="594"/>
      <c r="CV38" s="594"/>
      <c r="CW38" s="594"/>
      <c r="CX38" s="594"/>
      <c r="CY38" s="595"/>
      <c r="CZ38" s="627">
        <v>7.9</v>
      </c>
      <c r="DA38" s="628"/>
      <c r="DB38" s="628"/>
      <c r="DC38" s="629"/>
      <c r="DD38" s="602">
        <v>22520854</v>
      </c>
      <c r="DE38" s="594"/>
      <c r="DF38" s="594"/>
      <c r="DG38" s="594"/>
      <c r="DH38" s="594"/>
      <c r="DI38" s="594"/>
      <c r="DJ38" s="594"/>
      <c r="DK38" s="595"/>
      <c r="DL38" s="602">
        <v>22095781</v>
      </c>
      <c r="DM38" s="594"/>
      <c r="DN38" s="594"/>
      <c r="DO38" s="594"/>
      <c r="DP38" s="594"/>
      <c r="DQ38" s="594"/>
      <c r="DR38" s="594"/>
      <c r="DS38" s="594"/>
      <c r="DT38" s="594"/>
      <c r="DU38" s="594"/>
      <c r="DV38" s="595"/>
      <c r="DW38" s="598">
        <v>11.4</v>
      </c>
      <c r="DX38" s="623"/>
      <c r="DY38" s="623"/>
      <c r="DZ38" s="623"/>
      <c r="EA38" s="623"/>
      <c r="EB38" s="623"/>
      <c r="EC38" s="624"/>
    </row>
    <row r="39" spans="2:133" ht="11.25" customHeight="1">
      <c r="AQ39" s="672" t="s">
        <v>320</v>
      </c>
      <c r="AR39" s="673"/>
      <c r="AS39" s="673"/>
      <c r="AT39" s="673"/>
      <c r="AU39" s="673"/>
      <c r="AV39" s="673"/>
      <c r="AW39" s="673"/>
      <c r="AX39" s="673"/>
      <c r="AY39" s="674"/>
      <c r="AZ39" s="593">
        <v>203</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2811585</v>
      </c>
      <c r="CS39" s="625"/>
      <c r="CT39" s="625"/>
      <c r="CU39" s="625"/>
      <c r="CV39" s="625"/>
      <c r="CW39" s="625"/>
      <c r="CX39" s="625"/>
      <c r="CY39" s="626"/>
      <c r="CZ39" s="627">
        <v>0.8</v>
      </c>
      <c r="DA39" s="628"/>
      <c r="DB39" s="628"/>
      <c r="DC39" s="629"/>
      <c r="DD39" s="602">
        <v>2336345</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8468864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5553728</v>
      </c>
      <c r="CS40" s="594"/>
      <c r="CT40" s="594"/>
      <c r="CU40" s="594"/>
      <c r="CV40" s="594"/>
      <c r="CW40" s="594"/>
      <c r="CX40" s="594"/>
      <c r="CY40" s="595"/>
      <c r="CZ40" s="627">
        <v>1.6</v>
      </c>
      <c r="DA40" s="628"/>
      <c r="DB40" s="628"/>
      <c r="DC40" s="629"/>
      <c r="DD40" s="602">
        <v>237000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317</v>
      </c>
      <c r="AR41" s="614"/>
      <c r="AS41" s="614"/>
      <c r="AT41" s="614"/>
      <c r="AU41" s="614"/>
      <c r="AV41" s="614"/>
      <c r="AW41" s="614"/>
      <c r="AX41" s="614"/>
      <c r="AY41" s="615"/>
      <c r="AZ41" s="665">
        <v>19073998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308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48250312</v>
      </c>
      <c r="CS42" s="594"/>
      <c r="CT42" s="594"/>
      <c r="CU42" s="594"/>
      <c r="CV42" s="594"/>
      <c r="CW42" s="594"/>
      <c r="CX42" s="594"/>
      <c r="CY42" s="595"/>
      <c r="CZ42" s="627">
        <v>13.8</v>
      </c>
      <c r="DA42" s="676"/>
      <c r="DB42" s="676"/>
      <c r="DC42" s="677"/>
      <c r="DD42" s="602">
        <v>11250949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675468</v>
      </c>
      <c r="CS43" s="625"/>
      <c r="CT43" s="625"/>
      <c r="CU43" s="625"/>
      <c r="CV43" s="625"/>
      <c r="CW43" s="625"/>
      <c r="CX43" s="625"/>
      <c r="CY43" s="626"/>
      <c r="CZ43" s="627">
        <v>0.2</v>
      </c>
      <c r="DA43" s="628"/>
      <c r="DB43" s="628"/>
      <c r="DC43" s="629"/>
      <c r="DD43" s="602">
        <v>655275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48250312</v>
      </c>
      <c r="CS44" s="594"/>
      <c r="CT44" s="594"/>
      <c r="CU44" s="594"/>
      <c r="CV44" s="594"/>
      <c r="CW44" s="594"/>
      <c r="CX44" s="594"/>
      <c r="CY44" s="595"/>
      <c r="CZ44" s="627">
        <v>13.8</v>
      </c>
      <c r="DA44" s="676"/>
      <c r="DB44" s="676"/>
      <c r="DC44" s="677"/>
      <c r="DD44" s="602">
        <v>11250949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20627942</v>
      </c>
      <c r="CS45" s="625"/>
      <c r="CT45" s="625"/>
      <c r="CU45" s="625"/>
      <c r="CV45" s="625"/>
      <c r="CW45" s="625"/>
      <c r="CX45" s="625"/>
      <c r="CY45" s="626"/>
      <c r="CZ45" s="627">
        <v>5.9</v>
      </c>
      <c r="DA45" s="628"/>
      <c r="DB45" s="628"/>
      <c r="DC45" s="629"/>
      <c r="DD45" s="602">
        <v>369964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27190025</v>
      </c>
      <c r="CS46" s="594"/>
      <c r="CT46" s="594"/>
      <c r="CU46" s="594"/>
      <c r="CV46" s="594"/>
      <c r="CW46" s="594"/>
      <c r="CX46" s="594"/>
      <c r="CY46" s="595"/>
      <c r="CZ46" s="627">
        <v>7.8</v>
      </c>
      <c r="DA46" s="676"/>
      <c r="DB46" s="676"/>
      <c r="DC46" s="677"/>
      <c r="DD46" s="602">
        <v>10828240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324</v>
      </c>
      <c r="CS47" s="625"/>
      <c r="CT47" s="625"/>
      <c r="CU47" s="625"/>
      <c r="CV47" s="625"/>
      <c r="CW47" s="625"/>
      <c r="CX47" s="625"/>
      <c r="CY47" s="626"/>
      <c r="CZ47" s="627" t="s">
        <v>324</v>
      </c>
      <c r="DA47" s="628"/>
      <c r="DB47" s="628"/>
      <c r="DC47" s="629"/>
      <c r="DD47" s="602" t="s">
        <v>324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340</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350241172</v>
      </c>
      <c r="CS49" s="661"/>
      <c r="CT49" s="661"/>
      <c r="CU49" s="661"/>
      <c r="CV49" s="661"/>
      <c r="CW49" s="661"/>
      <c r="CX49" s="661"/>
      <c r="CY49" s="688"/>
      <c r="CZ49" s="689">
        <v>100</v>
      </c>
      <c r="DA49" s="690"/>
      <c r="DB49" s="690"/>
      <c r="DC49" s="691"/>
      <c r="DD49" s="692">
        <v>208670309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351458</v>
      </c>
      <c r="R7" s="723"/>
      <c r="S7" s="723"/>
      <c r="T7" s="723"/>
      <c r="U7" s="723"/>
      <c r="V7" s="723">
        <v>348695</v>
      </c>
      <c r="W7" s="723"/>
      <c r="X7" s="723"/>
      <c r="Y7" s="723"/>
      <c r="Z7" s="723"/>
      <c r="AA7" s="723">
        <v>2763</v>
      </c>
      <c r="AB7" s="723"/>
      <c r="AC7" s="723"/>
      <c r="AD7" s="723"/>
      <c r="AE7" s="724"/>
      <c r="AF7" s="725">
        <v>1665</v>
      </c>
      <c r="AG7" s="726"/>
      <c r="AH7" s="726"/>
      <c r="AI7" s="726"/>
      <c r="AJ7" s="727"/>
      <c r="AK7" s="762">
        <v>320</v>
      </c>
      <c r="AL7" s="763"/>
      <c r="AM7" s="763"/>
      <c r="AN7" s="763"/>
      <c r="AO7" s="763"/>
      <c r="AP7" s="763">
        <v>414394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0</v>
      </c>
      <c r="CI7" s="760"/>
      <c r="CJ7" s="760"/>
      <c r="CK7" s="760"/>
      <c r="CL7" s="761"/>
      <c r="CM7" s="759">
        <v>530</v>
      </c>
      <c r="CN7" s="760"/>
      <c r="CO7" s="760"/>
      <c r="CP7" s="760"/>
      <c r="CQ7" s="761"/>
      <c r="CR7" s="759">
        <v>500</v>
      </c>
      <c r="CS7" s="760"/>
      <c r="CT7" s="760"/>
      <c r="CU7" s="760"/>
      <c r="CV7" s="761"/>
      <c r="CW7" s="759">
        <v>48</v>
      </c>
      <c r="CX7" s="760"/>
      <c r="CY7" s="760"/>
      <c r="CZ7" s="760"/>
      <c r="DA7" s="761"/>
      <c r="DB7" s="759" t="s">
        <v>550</v>
      </c>
      <c r="DC7" s="760"/>
      <c r="DD7" s="760"/>
      <c r="DE7" s="760"/>
      <c r="DF7" s="761"/>
      <c r="DG7" s="759" t="s">
        <v>483</v>
      </c>
      <c r="DH7" s="760"/>
      <c r="DI7" s="760"/>
      <c r="DJ7" s="760"/>
      <c r="DK7" s="761"/>
      <c r="DL7" s="759" t="s">
        <v>483</v>
      </c>
      <c r="DM7" s="760"/>
      <c r="DN7" s="760"/>
      <c r="DO7" s="760"/>
      <c r="DP7" s="761"/>
      <c r="DQ7" s="759" t="s">
        <v>483</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117</v>
      </c>
      <c r="R8" s="747"/>
      <c r="S8" s="747"/>
      <c r="T8" s="747"/>
      <c r="U8" s="747"/>
      <c r="V8" s="747">
        <v>117</v>
      </c>
      <c r="W8" s="747"/>
      <c r="X8" s="747"/>
      <c r="Y8" s="747"/>
      <c r="Z8" s="747"/>
      <c r="AA8" s="747"/>
      <c r="AB8" s="747"/>
      <c r="AC8" s="747"/>
      <c r="AD8" s="747"/>
      <c r="AE8" s="748"/>
      <c r="AF8" s="749" t="s">
        <v>111</v>
      </c>
      <c r="AG8" s="750"/>
      <c r="AH8" s="750"/>
      <c r="AI8" s="750"/>
      <c r="AJ8" s="751"/>
      <c r="AK8" s="752">
        <v>88</v>
      </c>
      <c r="AL8" s="753"/>
      <c r="AM8" s="753"/>
      <c r="AN8" s="753"/>
      <c r="AO8" s="753"/>
      <c r="AP8" s="753">
        <v>189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27</v>
      </c>
      <c r="CI8" s="770"/>
      <c r="CJ8" s="770"/>
      <c r="CK8" s="770"/>
      <c r="CL8" s="771"/>
      <c r="CM8" s="769">
        <v>4177</v>
      </c>
      <c r="CN8" s="770"/>
      <c r="CO8" s="770"/>
      <c r="CP8" s="770"/>
      <c r="CQ8" s="771"/>
      <c r="CR8" s="769">
        <v>5</v>
      </c>
      <c r="CS8" s="770"/>
      <c r="CT8" s="770"/>
      <c r="CU8" s="770"/>
      <c r="CV8" s="771"/>
      <c r="CW8" s="769" t="s">
        <v>550</v>
      </c>
      <c r="CX8" s="770"/>
      <c r="CY8" s="770"/>
      <c r="CZ8" s="770"/>
      <c r="DA8" s="771"/>
      <c r="DB8" s="769">
        <v>4470</v>
      </c>
      <c r="DC8" s="770"/>
      <c r="DD8" s="770"/>
      <c r="DE8" s="770"/>
      <c r="DF8" s="771"/>
      <c r="DG8" s="769" t="s">
        <v>483</v>
      </c>
      <c r="DH8" s="770"/>
      <c r="DI8" s="770"/>
      <c r="DJ8" s="770"/>
      <c r="DK8" s="771"/>
      <c r="DL8" s="769" t="s">
        <v>483</v>
      </c>
      <c r="DM8" s="770"/>
      <c r="DN8" s="770"/>
      <c r="DO8" s="770"/>
      <c r="DP8" s="771"/>
      <c r="DQ8" s="769" t="s">
        <v>483</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2355</v>
      </c>
      <c r="R9" s="747"/>
      <c r="S9" s="747"/>
      <c r="T9" s="747"/>
      <c r="U9" s="747"/>
      <c r="V9" s="747">
        <v>2355</v>
      </c>
      <c r="W9" s="747"/>
      <c r="X9" s="747"/>
      <c r="Y9" s="747"/>
      <c r="Z9" s="747"/>
      <c r="AA9" s="747"/>
      <c r="AB9" s="747"/>
      <c r="AC9" s="747"/>
      <c r="AD9" s="747"/>
      <c r="AE9" s="748"/>
      <c r="AF9" s="749" t="s">
        <v>111</v>
      </c>
      <c r="AG9" s="750"/>
      <c r="AH9" s="750"/>
      <c r="AI9" s="750"/>
      <c r="AJ9" s="751"/>
      <c r="AK9" s="752">
        <v>407</v>
      </c>
      <c r="AL9" s="753"/>
      <c r="AM9" s="753"/>
      <c r="AN9" s="753"/>
      <c r="AO9" s="753"/>
      <c r="AP9" s="753">
        <v>5107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552</v>
      </c>
      <c r="BT9" s="757"/>
      <c r="BU9" s="757"/>
      <c r="BV9" s="757"/>
      <c r="BW9" s="757"/>
      <c r="BX9" s="757"/>
      <c r="BY9" s="757"/>
      <c r="BZ9" s="757"/>
      <c r="CA9" s="757"/>
      <c r="CB9" s="757"/>
      <c r="CC9" s="757"/>
      <c r="CD9" s="757"/>
      <c r="CE9" s="757"/>
      <c r="CF9" s="757"/>
      <c r="CG9" s="758"/>
      <c r="CH9" s="769">
        <v>6</v>
      </c>
      <c r="CI9" s="770"/>
      <c r="CJ9" s="770"/>
      <c r="CK9" s="770"/>
      <c r="CL9" s="771"/>
      <c r="CM9" s="769">
        <v>390</v>
      </c>
      <c r="CN9" s="770"/>
      <c r="CO9" s="770"/>
      <c r="CP9" s="770"/>
      <c r="CQ9" s="771"/>
      <c r="CR9" s="769">
        <v>300</v>
      </c>
      <c r="CS9" s="770"/>
      <c r="CT9" s="770"/>
      <c r="CU9" s="770"/>
      <c r="CV9" s="771"/>
      <c r="CW9" s="769">
        <v>150</v>
      </c>
      <c r="CX9" s="770"/>
      <c r="CY9" s="770"/>
      <c r="CZ9" s="770"/>
      <c r="DA9" s="771"/>
      <c r="DB9" s="769" t="s">
        <v>550</v>
      </c>
      <c r="DC9" s="770"/>
      <c r="DD9" s="770"/>
      <c r="DE9" s="770"/>
      <c r="DF9" s="771"/>
      <c r="DG9" s="769" t="s">
        <v>483</v>
      </c>
      <c r="DH9" s="770"/>
      <c r="DI9" s="770"/>
      <c r="DJ9" s="770"/>
      <c r="DK9" s="771"/>
      <c r="DL9" s="769" t="s">
        <v>483</v>
      </c>
      <c r="DM9" s="770"/>
      <c r="DN9" s="770"/>
      <c r="DO9" s="770"/>
      <c r="DP9" s="771"/>
      <c r="DQ9" s="769" t="s">
        <v>483</v>
      </c>
      <c r="DR9" s="770"/>
      <c r="DS9" s="770"/>
      <c r="DT9" s="770"/>
      <c r="DU9" s="771"/>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384</v>
      </c>
      <c r="R10" s="747"/>
      <c r="S10" s="747"/>
      <c r="T10" s="747"/>
      <c r="U10" s="747"/>
      <c r="V10" s="747">
        <v>309</v>
      </c>
      <c r="W10" s="747"/>
      <c r="X10" s="747"/>
      <c r="Y10" s="747"/>
      <c r="Z10" s="747"/>
      <c r="AA10" s="747">
        <v>75</v>
      </c>
      <c r="AB10" s="747"/>
      <c r="AC10" s="747"/>
      <c r="AD10" s="747"/>
      <c r="AE10" s="748"/>
      <c r="AF10" s="749">
        <v>75</v>
      </c>
      <c r="AG10" s="750"/>
      <c r="AH10" s="750"/>
      <c r="AI10" s="750"/>
      <c r="AJ10" s="751"/>
      <c r="AK10" s="752">
        <v>18</v>
      </c>
      <c r="AL10" s="753"/>
      <c r="AM10" s="753"/>
      <c r="AN10" s="753"/>
      <c r="AO10" s="753"/>
      <c r="AP10" s="753">
        <v>3029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4</v>
      </c>
      <c r="CI10" s="770"/>
      <c r="CJ10" s="770"/>
      <c r="CK10" s="770"/>
      <c r="CL10" s="771"/>
      <c r="CM10" s="769">
        <v>125</v>
      </c>
      <c r="CN10" s="770"/>
      <c r="CO10" s="770"/>
      <c r="CP10" s="770"/>
      <c r="CQ10" s="771"/>
      <c r="CR10" s="769">
        <v>13</v>
      </c>
      <c r="CS10" s="770"/>
      <c r="CT10" s="770"/>
      <c r="CU10" s="770"/>
      <c r="CV10" s="771"/>
      <c r="CW10" s="769" t="s">
        <v>550</v>
      </c>
      <c r="CX10" s="770"/>
      <c r="CY10" s="770"/>
      <c r="CZ10" s="770"/>
      <c r="DA10" s="771"/>
      <c r="DB10" s="769" t="s">
        <v>550</v>
      </c>
      <c r="DC10" s="770"/>
      <c r="DD10" s="770"/>
      <c r="DE10" s="770"/>
      <c r="DF10" s="771"/>
      <c r="DG10" s="769" t="s">
        <v>483</v>
      </c>
      <c r="DH10" s="770"/>
      <c r="DI10" s="770"/>
      <c r="DJ10" s="770"/>
      <c r="DK10" s="771"/>
      <c r="DL10" s="769" t="s">
        <v>483</v>
      </c>
      <c r="DM10" s="770"/>
      <c r="DN10" s="770"/>
      <c r="DO10" s="770"/>
      <c r="DP10" s="771"/>
      <c r="DQ10" s="769" t="s">
        <v>483</v>
      </c>
      <c r="DR10" s="770"/>
      <c r="DS10" s="770"/>
      <c r="DT10" s="770"/>
      <c r="DU10" s="771"/>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39018</v>
      </c>
      <c r="R11" s="747"/>
      <c r="S11" s="747"/>
      <c r="T11" s="747"/>
      <c r="U11" s="747"/>
      <c r="V11" s="747">
        <v>39018</v>
      </c>
      <c r="W11" s="747"/>
      <c r="X11" s="747"/>
      <c r="Y11" s="747"/>
      <c r="Z11" s="747"/>
      <c r="AA11" s="747"/>
      <c r="AB11" s="747"/>
      <c r="AC11" s="747"/>
      <c r="AD11" s="747"/>
      <c r="AE11" s="748"/>
      <c r="AF11" s="749" t="s">
        <v>111</v>
      </c>
      <c r="AG11" s="750"/>
      <c r="AH11" s="750"/>
      <c r="AI11" s="750"/>
      <c r="AJ11" s="751"/>
      <c r="AK11" s="752">
        <v>33437</v>
      </c>
      <c r="AL11" s="753"/>
      <c r="AM11" s="753"/>
      <c r="AN11" s="753"/>
      <c r="AO11" s="753"/>
      <c r="AP11" s="753">
        <v>0</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554</v>
      </c>
      <c r="BT11" s="757"/>
      <c r="BU11" s="757"/>
      <c r="BV11" s="757"/>
      <c r="BW11" s="757"/>
      <c r="BX11" s="757"/>
      <c r="BY11" s="757"/>
      <c r="BZ11" s="757"/>
      <c r="CA11" s="757"/>
      <c r="CB11" s="757"/>
      <c r="CC11" s="757"/>
      <c r="CD11" s="757"/>
      <c r="CE11" s="757"/>
      <c r="CF11" s="757"/>
      <c r="CG11" s="758"/>
      <c r="CH11" s="769">
        <v>7</v>
      </c>
      <c r="CI11" s="770"/>
      <c r="CJ11" s="770"/>
      <c r="CK11" s="770"/>
      <c r="CL11" s="771"/>
      <c r="CM11" s="769">
        <v>138</v>
      </c>
      <c r="CN11" s="770"/>
      <c r="CO11" s="770"/>
      <c r="CP11" s="770"/>
      <c r="CQ11" s="771"/>
      <c r="CR11" s="769">
        <v>30</v>
      </c>
      <c r="CS11" s="770"/>
      <c r="CT11" s="770"/>
      <c r="CU11" s="770"/>
      <c r="CV11" s="771"/>
      <c r="CW11" s="769">
        <v>157</v>
      </c>
      <c r="CX11" s="770"/>
      <c r="CY11" s="770"/>
      <c r="CZ11" s="770"/>
      <c r="DA11" s="771"/>
      <c r="DB11" s="769" t="s">
        <v>550</v>
      </c>
      <c r="DC11" s="770"/>
      <c r="DD11" s="770"/>
      <c r="DE11" s="770"/>
      <c r="DF11" s="771"/>
      <c r="DG11" s="769" t="s">
        <v>483</v>
      </c>
      <c r="DH11" s="770"/>
      <c r="DI11" s="770"/>
      <c r="DJ11" s="770"/>
      <c r="DK11" s="771"/>
      <c r="DL11" s="769" t="s">
        <v>483</v>
      </c>
      <c r="DM11" s="770"/>
      <c r="DN11" s="770"/>
      <c r="DO11" s="770"/>
      <c r="DP11" s="771"/>
      <c r="DQ11" s="769" t="s">
        <v>483</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c r="BU12" s="757"/>
      <c r="BV12" s="757"/>
      <c r="BW12" s="757"/>
      <c r="BX12" s="757"/>
      <c r="BY12" s="757"/>
      <c r="BZ12" s="757"/>
      <c r="CA12" s="757"/>
      <c r="CB12" s="757"/>
      <c r="CC12" s="757"/>
      <c r="CD12" s="757"/>
      <c r="CE12" s="757"/>
      <c r="CF12" s="757"/>
      <c r="CG12" s="758"/>
      <c r="CH12" s="769">
        <v>10</v>
      </c>
      <c r="CI12" s="770"/>
      <c r="CJ12" s="770"/>
      <c r="CK12" s="770"/>
      <c r="CL12" s="771"/>
      <c r="CM12" s="769">
        <v>1779</v>
      </c>
      <c r="CN12" s="770"/>
      <c r="CO12" s="770"/>
      <c r="CP12" s="770"/>
      <c r="CQ12" s="771"/>
      <c r="CR12" s="769">
        <v>854</v>
      </c>
      <c r="CS12" s="770"/>
      <c r="CT12" s="770"/>
      <c r="CU12" s="770"/>
      <c r="CV12" s="771"/>
      <c r="CW12" s="769" t="s">
        <v>550</v>
      </c>
      <c r="CX12" s="770"/>
      <c r="CY12" s="770"/>
      <c r="CZ12" s="770"/>
      <c r="DA12" s="771"/>
      <c r="DB12" s="769" t="s">
        <v>550</v>
      </c>
      <c r="DC12" s="770"/>
      <c r="DD12" s="770"/>
      <c r="DE12" s="770"/>
      <c r="DF12" s="771"/>
      <c r="DG12" s="769" t="s">
        <v>483</v>
      </c>
      <c r="DH12" s="770"/>
      <c r="DI12" s="770"/>
      <c r="DJ12" s="770"/>
      <c r="DK12" s="771"/>
      <c r="DL12" s="769" t="s">
        <v>483</v>
      </c>
      <c r="DM12" s="770"/>
      <c r="DN12" s="770"/>
      <c r="DO12" s="770"/>
      <c r="DP12" s="771"/>
      <c r="DQ12" s="769" t="s">
        <v>483</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556</v>
      </c>
      <c r="BT13" s="757"/>
      <c r="BU13" s="757"/>
      <c r="BV13" s="757"/>
      <c r="BW13" s="757"/>
      <c r="BX13" s="757"/>
      <c r="BY13" s="757"/>
      <c r="BZ13" s="757"/>
      <c r="CA13" s="757"/>
      <c r="CB13" s="757"/>
      <c r="CC13" s="757"/>
      <c r="CD13" s="757"/>
      <c r="CE13" s="757"/>
      <c r="CF13" s="757"/>
      <c r="CG13" s="758"/>
      <c r="CH13" s="769">
        <v>94</v>
      </c>
      <c r="CI13" s="770"/>
      <c r="CJ13" s="770"/>
      <c r="CK13" s="770"/>
      <c r="CL13" s="771"/>
      <c r="CM13" s="769">
        <v>4463</v>
      </c>
      <c r="CN13" s="770"/>
      <c r="CO13" s="770"/>
      <c r="CP13" s="770"/>
      <c r="CQ13" s="771"/>
      <c r="CR13" s="769">
        <v>434</v>
      </c>
      <c r="CS13" s="770"/>
      <c r="CT13" s="770"/>
      <c r="CU13" s="770"/>
      <c r="CV13" s="771"/>
      <c r="CW13" s="769">
        <v>352</v>
      </c>
      <c r="CX13" s="770"/>
      <c r="CY13" s="770"/>
      <c r="CZ13" s="770"/>
      <c r="DA13" s="771"/>
      <c r="DB13" s="769" t="s">
        <v>550</v>
      </c>
      <c r="DC13" s="770"/>
      <c r="DD13" s="770"/>
      <c r="DE13" s="770"/>
      <c r="DF13" s="771"/>
      <c r="DG13" s="769" t="s">
        <v>483</v>
      </c>
      <c r="DH13" s="770"/>
      <c r="DI13" s="770"/>
      <c r="DJ13" s="770"/>
      <c r="DK13" s="771"/>
      <c r="DL13" s="769" t="s">
        <v>483</v>
      </c>
      <c r="DM13" s="770"/>
      <c r="DN13" s="770"/>
      <c r="DO13" s="770"/>
      <c r="DP13" s="771"/>
      <c r="DQ13" s="769" t="s">
        <v>483</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557</v>
      </c>
      <c r="BT14" s="757"/>
      <c r="BU14" s="757"/>
      <c r="BV14" s="757"/>
      <c r="BW14" s="757"/>
      <c r="BX14" s="757"/>
      <c r="BY14" s="757"/>
      <c r="BZ14" s="757"/>
      <c r="CA14" s="757"/>
      <c r="CB14" s="757"/>
      <c r="CC14" s="757"/>
      <c r="CD14" s="757"/>
      <c r="CE14" s="757"/>
      <c r="CF14" s="757"/>
      <c r="CG14" s="758"/>
      <c r="CH14" s="769">
        <v>-4</v>
      </c>
      <c r="CI14" s="770"/>
      <c r="CJ14" s="770"/>
      <c r="CK14" s="770"/>
      <c r="CL14" s="771"/>
      <c r="CM14" s="769">
        <v>167</v>
      </c>
      <c r="CN14" s="770"/>
      <c r="CO14" s="770"/>
      <c r="CP14" s="770"/>
      <c r="CQ14" s="771"/>
      <c r="CR14" s="769">
        <v>30</v>
      </c>
      <c r="CS14" s="770"/>
      <c r="CT14" s="770"/>
      <c r="CU14" s="770"/>
      <c r="CV14" s="771"/>
      <c r="CW14" s="769">
        <v>60</v>
      </c>
      <c r="CX14" s="770"/>
      <c r="CY14" s="770"/>
      <c r="CZ14" s="770"/>
      <c r="DA14" s="771"/>
      <c r="DB14" s="769" t="s">
        <v>550</v>
      </c>
      <c r="DC14" s="770"/>
      <c r="DD14" s="770"/>
      <c r="DE14" s="770"/>
      <c r="DF14" s="771"/>
      <c r="DG14" s="769" t="s">
        <v>483</v>
      </c>
      <c r="DH14" s="770"/>
      <c r="DI14" s="770"/>
      <c r="DJ14" s="770"/>
      <c r="DK14" s="771"/>
      <c r="DL14" s="769" t="s">
        <v>483</v>
      </c>
      <c r="DM14" s="770"/>
      <c r="DN14" s="770"/>
      <c r="DO14" s="770"/>
      <c r="DP14" s="771"/>
      <c r="DQ14" s="769" t="s">
        <v>483</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558</v>
      </c>
      <c r="BT15" s="757"/>
      <c r="BU15" s="757"/>
      <c r="BV15" s="757"/>
      <c r="BW15" s="757"/>
      <c r="BX15" s="757"/>
      <c r="BY15" s="757"/>
      <c r="BZ15" s="757"/>
      <c r="CA15" s="757"/>
      <c r="CB15" s="757"/>
      <c r="CC15" s="757"/>
      <c r="CD15" s="757"/>
      <c r="CE15" s="757"/>
      <c r="CF15" s="757"/>
      <c r="CG15" s="758"/>
      <c r="CH15" s="769">
        <v>16</v>
      </c>
      <c r="CI15" s="770"/>
      <c r="CJ15" s="770"/>
      <c r="CK15" s="770"/>
      <c r="CL15" s="771"/>
      <c r="CM15" s="769">
        <v>451</v>
      </c>
      <c r="CN15" s="770"/>
      <c r="CO15" s="770"/>
      <c r="CP15" s="770"/>
      <c r="CQ15" s="771"/>
      <c r="CR15" s="769">
        <v>10</v>
      </c>
      <c r="CS15" s="770"/>
      <c r="CT15" s="770"/>
      <c r="CU15" s="770"/>
      <c r="CV15" s="771"/>
      <c r="CW15" s="769">
        <v>253</v>
      </c>
      <c r="CX15" s="770"/>
      <c r="CY15" s="770"/>
      <c r="CZ15" s="770"/>
      <c r="DA15" s="771"/>
      <c r="DB15" s="769" t="s">
        <v>550</v>
      </c>
      <c r="DC15" s="770"/>
      <c r="DD15" s="770"/>
      <c r="DE15" s="770"/>
      <c r="DF15" s="771"/>
      <c r="DG15" s="769" t="s">
        <v>483</v>
      </c>
      <c r="DH15" s="770"/>
      <c r="DI15" s="770"/>
      <c r="DJ15" s="770"/>
      <c r="DK15" s="771"/>
      <c r="DL15" s="769" t="s">
        <v>483</v>
      </c>
      <c r="DM15" s="770"/>
      <c r="DN15" s="770"/>
      <c r="DO15" s="770"/>
      <c r="DP15" s="771"/>
      <c r="DQ15" s="769" t="s">
        <v>483</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559</v>
      </c>
      <c r="BT16" s="757"/>
      <c r="BU16" s="757"/>
      <c r="BV16" s="757"/>
      <c r="BW16" s="757"/>
      <c r="BX16" s="757"/>
      <c r="BY16" s="757"/>
      <c r="BZ16" s="757"/>
      <c r="CA16" s="757"/>
      <c r="CB16" s="757"/>
      <c r="CC16" s="757"/>
      <c r="CD16" s="757"/>
      <c r="CE16" s="757"/>
      <c r="CF16" s="757"/>
      <c r="CG16" s="758"/>
      <c r="CH16" s="769">
        <v>5</v>
      </c>
      <c r="CI16" s="770"/>
      <c r="CJ16" s="770"/>
      <c r="CK16" s="770"/>
      <c r="CL16" s="771"/>
      <c r="CM16" s="769">
        <v>314</v>
      </c>
      <c r="CN16" s="770"/>
      <c r="CO16" s="770"/>
      <c r="CP16" s="770"/>
      <c r="CQ16" s="771"/>
      <c r="CR16" s="769">
        <v>1</v>
      </c>
      <c r="CS16" s="770"/>
      <c r="CT16" s="770"/>
      <c r="CU16" s="770"/>
      <c r="CV16" s="771"/>
      <c r="CW16" s="769" t="s">
        <v>550</v>
      </c>
      <c r="CX16" s="770"/>
      <c r="CY16" s="770"/>
      <c r="CZ16" s="770"/>
      <c r="DA16" s="771"/>
      <c r="DB16" s="769" t="s">
        <v>550</v>
      </c>
      <c r="DC16" s="770"/>
      <c r="DD16" s="770"/>
      <c r="DE16" s="770"/>
      <c r="DF16" s="771"/>
      <c r="DG16" s="769" t="s">
        <v>483</v>
      </c>
      <c r="DH16" s="770"/>
      <c r="DI16" s="770"/>
      <c r="DJ16" s="770"/>
      <c r="DK16" s="771"/>
      <c r="DL16" s="769" t="s">
        <v>483</v>
      </c>
      <c r="DM16" s="770"/>
      <c r="DN16" s="770"/>
      <c r="DO16" s="770"/>
      <c r="DP16" s="771"/>
      <c r="DQ16" s="769" t="s">
        <v>483</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560</v>
      </c>
      <c r="BT17" s="757"/>
      <c r="BU17" s="757"/>
      <c r="BV17" s="757"/>
      <c r="BW17" s="757"/>
      <c r="BX17" s="757"/>
      <c r="BY17" s="757"/>
      <c r="BZ17" s="757"/>
      <c r="CA17" s="757"/>
      <c r="CB17" s="757"/>
      <c r="CC17" s="757"/>
      <c r="CD17" s="757"/>
      <c r="CE17" s="757"/>
      <c r="CF17" s="757"/>
      <c r="CG17" s="758"/>
      <c r="CH17" s="769">
        <v>0</v>
      </c>
      <c r="CI17" s="770"/>
      <c r="CJ17" s="770"/>
      <c r="CK17" s="770"/>
      <c r="CL17" s="771"/>
      <c r="CM17" s="769">
        <v>411</v>
      </c>
      <c r="CN17" s="770"/>
      <c r="CO17" s="770"/>
      <c r="CP17" s="770"/>
      <c r="CQ17" s="771"/>
      <c r="CR17" s="769">
        <v>300</v>
      </c>
      <c r="CS17" s="770"/>
      <c r="CT17" s="770"/>
      <c r="CU17" s="770"/>
      <c r="CV17" s="771"/>
      <c r="CW17" s="769">
        <v>37</v>
      </c>
      <c r="CX17" s="770"/>
      <c r="CY17" s="770"/>
      <c r="CZ17" s="770"/>
      <c r="DA17" s="771"/>
      <c r="DB17" s="769" t="s">
        <v>550</v>
      </c>
      <c r="DC17" s="770"/>
      <c r="DD17" s="770"/>
      <c r="DE17" s="770"/>
      <c r="DF17" s="771"/>
      <c r="DG17" s="769" t="s">
        <v>483</v>
      </c>
      <c r="DH17" s="770"/>
      <c r="DI17" s="770"/>
      <c r="DJ17" s="770"/>
      <c r="DK17" s="771"/>
      <c r="DL17" s="769" t="s">
        <v>483</v>
      </c>
      <c r="DM17" s="770"/>
      <c r="DN17" s="770"/>
      <c r="DO17" s="770"/>
      <c r="DP17" s="771"/>
      <c r="DQ17" s="769" t="s">
        <v>483</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561</v>
      </c>
      <c r="BT18" s="757"/>
      <c r="BU18" s="757"/>
      <c r="BV18" s="757"/>
      <c r="BW18" s="757"/>
      <c r="BX18" s="757"/>
      <c r="BY18" s="757"/>
      <c r="BZ18" s="757"/>
      <c r="CA18" s="757"/>
      <c r="CB18" s="757"/>
      <c r="CC18" s="757"/>
      <c r="CD18" s="757"/>
      <c r="CE18" s="757"/>
      <c r="CF18" s="757"/>
      <c r="CG18" s="758"/>
      <c r="CH18" s="769">
        <v>342</v>
      </c>
      <c r="CI18" s="770"/>
      <c r="CJ18" s="770"/>
      <c r="CK18" s="770"/>
      <c r="CL18" s="771"/>
      <c r="CM18" s="769">
        <v>1502</v>
      </c>
      <c r="CN18" s="770"/>
      <c r="CO18" s="770"/>
      <c r="CP18" s="770"/>
      <c r="CQ18" s="771"/>
      <c r="CR18" s="769">
        <v>304</v>
      </c>
      <c r="CS18" s="770"/>
      <c r="CT18" s="770"/>
      <c r="CU18" s="770"/>
      <c r="CV18" s="771"/>
      <c r="CW18" s="769">
        <v>1880</v>
      </c>
      <c r="CX18" s="770"/>
      <c r="CY18" s="770"/>
      <c r="CZ18" s="770"/>
      <c r="DA18" s="771"/>
      <c r="DB18" s="769">
        <v>15535</v>
      </c>
      <c r="DC18" s="770"/>
      <c r="DD18" s="770"/>
      <c r="DE18" s="770"/>
      <c r="DF18" s="771"/>
      <c r="DG18" s="769" t="s">
        <v>483</v>
      </c>
      <c r="DH18" s="770"/>
      <c r="DI18" s="770"/>
      <c r="DJ18" s="770"/>
      <c r="DK18" s="771"/>
      <c r="DL18" s="769" t="s">
        <v>483</v>
      </c>
      <c r="DM18" s="770"/>
      <c r="DN18" s="770"/>
      <c r="DO18" s="770"/>
      <c r="DP18" s="771"/>
      <c r="DQ18" s="769" t="s">
        <v>483</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393332</v>
      </c>
      <c r="R23" s="782"/>
      <c r="S23" s="782"/>
      <c r="T23" s="782"/>
      <c r="U23" s="782"/>
      <c r="V23" s="782">
        <v>390494</v>
      </c>
      <c r="W23" s="782"/>
      <c r="X23" s="782"/>
      <c r="Y23" s="782"/>
      <c r="Z23" s="782"/>
      <c r="AA23" s="782">
        <v>2838</v>
      </c>
      <c r="AB23" s="782"/>
      <c r="AC23" s="782"/>
      <c r="AD23" s="782"/>
      <c r="AE23" s="783"/>
      <c r="AF23" s="784">
        <v>1740</v>
      </c>
      <c r="AG23" s="782"/>
      <c r="AH23" s="782"/>
      <c r="AI23" s="782"/>
      <c r="AJ23" s="785"/>
      <c r="AK23" s="786"/>
      <c r="AL23" s="787"/>
      <c r="AM23" s="787"/>
      <c r="AN23" s="787"/>
      <c r="AO23" s="787"/>
      <c r="AP23" s="782">
        <v>422719</v>
      </c>
      <c r="AQ23" s="782"/>
      <c r="AR23" s="782"/>
      <c r="AS23" s="782"/>
      <c r="AT23" s="782"/>
      <c r="AU23" s="788"/>
      <c r="AV23" s="788"/>
      <c r="AW23" s="788"/>
      <c r="AX23" s="788"/>
      <c r="AY23" s="789"/>
      <c r="AZ23" s="797" t="s">
        <v>372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103122</v>
      </c>
      <c r="R28" s="811"/>
      <c r="S28" s="811"/>
      <c r="T28" s="811"/>
      <c r="U28" s="811"/>
      <c r="V28" s="811">
        <v>101386</v>
      </c>
      <c r="W28" s="811"/>
      <c r="X28" s="811"/>
      <c r="Y28" s="811"/>
      <c r="Z28" s="811"/>
      <c r="AA28" s="811">
        <v>1735</v>
      </c>
      <c r="AB28" s="811"/>
      <c r="AC28" s="811"/>
      <c r="AD28" s="811"/>
      <c r="AE28" s="812"/>
      <c r="AF28" s="813">
        <v>1735</v>
      </c>
      <c r="AG28" s="811"/>
      <c r="AH28" s="811"/>
      <c r="AI28" s="811"/>
      <c r="AJ28" s="814"/>
      <c r="AK28" s="815">
        <v>8469</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63731</v>
      </c>
      <c r="R29" s="747"/>
      <c r="S29" s="747"/>
      <c r="T29" s="747"/>
      <c r="U29" s="747"/>
      <c r="V29" s="747">
        <v>63491</v>
      </c>
      <c r="W29" s="747"/>
      <c r="X29" s="747"/>
      <c r="Y29" s="747"/>
      <c r="Z29" s="747"/>
      <c r="AA29" s="747">
        <v>240</v>
      </c>
      <c r="AB29" s="747"/>
      <c r="AC29" s="747"/>
      <c r="AD29" s="747"/>
      <c r="AE29" s="748"/>
      <c r="AF29" s="749">
        <v>240</v>
      </c>
      <c r="AG29" s="750"/>
      <c r="AH29" s="750"/>
      <c r="AI29" s="750"/>
      <c r="AJ29" s="751"/>
      <c r="AK29" s="818">
        <v>9354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10008</v>
      </c>
      <c r="R30" s="747"/>
      <c r="S30" s="747"/>
      <c r="T30" s="747"/>
      <c r="U30" s="747"/>
      <c r="V30" s="747">
        <v>9670</v>
      </c>
      <c r="W30" s="747"/>
      <c r="X30" s="747"/>
      <c r="Y30" s="747"/>
      <c r="Z30" s="747"/>
      <c r="AA30" s="747">
        <v>338</v>
      </c>
      <c r="AB30" s="747"/>
      <c r="AC30" s="747"/>
      <c r="AD30" s="747"/>
      <c r="AE30" s="748"/>
      <c r="AF30" s="749">
        <v>338</v>
      </c>
      <c r="AG30" s="750"/>
      <c r="AH30" s="750"/>
      <c r="AI30" s="750"/>
      <c r="AJ30" s="751"/>
      <c r="AK30" s="818">
        <v>2034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829">
        <v>16576</v>
      </c>
      <c r="R31" s="750"/>
      <c r="S31" s="750"/>
      <c r="T31" s="750"/>
      <c r="U31" s="830"/>
      <c r="V31" s="748">
        <v>16860</v>
      </c>
      <c r="W31" s="750"/>
      <c r="X31" s="750"/>
      <c r="Y31" s="750"/>
      <c r="Z31" s="830"/>
      <c r="AA31" s="748">
        <v>-284</v>
      </c>
      <c r="AB31" s="750"/>
      <c r="AC31" s="750"/>
      <c r="AD31" s="750"/>
      <c r="AE31" s="751"/>
      <c r="AF31" s="749">
        <v>10490</v>
      </c>
      <c r="AG31" s="750"/>
      <c r="AH31" s="750"/>
      <c r="AI31" s="750"/>
      <c r="AJ31" s="751"/>
      <c r="AK31" s="831">
        <v>137</v>
      </c>
      <c r="AL31" s="822"/>
      <c r="AM31" s="822"/>
      <c r="AN31" s="822"/>
      <c r="AO31" s="818"/>
      <c r="AP31" s="821">
        <v>27057</v>
      </c>
      <c r="AQ31" s="822"/>
      <c r="AR31" s="822"/>
      <c r="AS31" s="822"/>
      <c r="AT31" s="818"/>
      <c r="AU31" s="821">
        <v>81</v>
      </c>
      <c r="AV31" s="822"/>
      <c r="AW31" s="822"/>
      <c r="AX31" s="822"/>
      <c r="AY31" s="818"/>
      <c r="AZ31" s="823" t="s">
        <v>483</v>
      </c>
      <c r="BA31" s="824"/>
      <c r="BB31" s="824"/>
      <c r="BC31" s="824"/>
      <c r="BD31" s="825"/>
      <c r="BE31" s="826" t="s">
        <v>540</v>
      </c>
      <c r="BF31" s="827"/>
      <c r="BG31" s="827"/>
      <c r="BH31" s="827"/>
      <c r="BI31" s="82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829">
        <v>28769</v>
      </c>
      <c r="R32" s="750"/>
      <c r="S32" s="750"/>
      <c r="T32" s="750"/>
      <c r="U32" s="830"/>
      <c r="V32" s="748">
        <v>27510</v>
      </c>
      <c r="W32" s="750"/>
      <c r="X32" s="750"/>
      <c r="Y32" s="750"/>
      <c r="Z32" s="830"/>
      <c r="AA32" s="748">
        <v>1259</v>
      </c>
      <c r="AB32" s="750"/>
      <c r="AC32" s="750"/>
      <c r="AD32" s="750"/>
      <c r="AE32" s="751"/>
      <c r="AF32" s="749">
        <v>1313</v>
      </c>
      <c r="AG32" s="750"/>
      <c r="AH32" s="750"/>
      <c r="AI32" s="750"/>
      <c r="AJ32" s="751"/>
      <c r="AK32" s="831">
        <v>8771</v>
      </c>
      <c r="AL32" s="822"/>
      <c r="AM32" s="822"/>
      <c r="AN32" s="822"/>
      <c r="AO32" s="818"/>
      <c r="AP32" s="821">
        <v>268226</v>
      </c>
      <c r="AQ32" s="822"/>
      <c r="AR32" s="822"/>
      <c r="AS32" s="822"/>
      <c r="AT32" s="818"/>
      <c r="AU32" s="821">
        <v>110241</v>
      </c>
      <c r="AV32" s="822"/>
      <c r="AW32" s="822"/>
      <c r="AX32" s="822"/>
      <c r="AY32" s="818"/>
      <c r="AZ32" s="823" t="s">
        <v>483</v>
      </c>
      <c r="BA32" s="824"/>
      <c r="BB32" s="824"/>
      <c r="BC32" s="824"/>
      <c r="BD32" s="825"/>
      <c r="BE32" s="826" t="s">
        <v>540</v>
      </c>
      <c r="BF32" s="827"/>
      <c r="BG32" s="827"/>
      <c r="BH32" s="827"/>
      <c r="BI32" s="82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32"/>
      <c r="R50" s="833"/>
      <c r="S50" s="833"/>
      <c r="T50" s="833"/>
      <c r="U50" s="833"/>
      <c r="V50" s="833"/>
      <c r="W50" s="833"/>
      <c r="X50" s="833"/>
      <c r="Y50" s="833"/>
      <c r="Z50" s="833"/>
      <c r="AA50" s="833"/>
      <c r="AB50" s="833"/>
      <c r="AC50" s="833"/>
      <c r="AD50" s="833"/>
      <c r="AE50" s="834"/>
      <c r="AF50" s="749"/>
      <c r="AG50" s="750"/>
      <c r="AH50" s="750"/>
      <c r="AI50" s="750"/>
      <c r="AJ50" s="751"/>
      <c r="AK50" s="835"/>
      <c r="AL50" s="833"/>
      <c r="AM50" s="833"/>
      <c r="AN50" s="833"/>
      <c r="AO50" s="833"/>
      <c r="AP50" s="833"/>
      <c r="AQ50" s="833"/>
      <c r="AR50" s="833"/>
      <c r="AS50" s="833"/>
      <c r="AT50" s="833"/>
      <c r="AU50" s="833"/>
      <c r="AV50" s="833"/>
      <c r="AW50" s="833"/>
      <c r="AX50" s="833"/>
      <c r="AY50" s="833"/>
      <c r="AZ50" s="836"/>
      <c r="BA50" s="836"/>
      <c r="BB50" s="836"/>
      <c r="BC50" s="836"/>
      <c r="BD50" s="83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32"/>
      <c r="R51" s="833"/>
      <c r="S51" s="833"/>
      <c r="T51" s="833"/>
      <c r="U51" s="833"/>
      <c r="V51" s="833"/>
      <c r="W51" s="833"/>
      <c r="X51" s="833"/>
      <c r="Y51" s="833"/>
      <c r="Z51" s="833"/>
      <c r="AA51" s="833"/>
      <c r="AB51" s="833"/>
      <c r="AC51" s="833"/>
      <c r="AD51" s="833"/>
      <c r="AE51" s="834"/>
      <c r="AF51" s="749"/>
      <c r="AG51" s="750"/>
      <c r="AH51" s="750"/>
      <c r="AI51" s="750"/>
      <c r="AJ51" s="751"/>
      <c r="AK51" s="835"/>
      <c r="AL51" s="833"/>
      <c r="AM51" s="833"/>
      <c r="AN51" s="833"/>
      <c r="AO51" s="833"/>
      <c r="AP51" s="833"/>
      <c r="AQ51" s="833"/>
      <c r="AR51" s="833"/>
      <c r="AS51" s="833"/>
      <c r="AT51" s="833"/>
      <c r="AU51" s="833"/>
      <c r="AV51" s="833"/>
      <c r="AW51" s="833"/>
      <c r="AX51" s="833"/>
      <c r="AY51" s="833"/>
      <c r="AZ51" s="836"/>
      <c r="BA51" s="836"/>
      <c r="BB51" s="836"/>
      <c r="BC51" s="836"/>
      <c r="BD51" s="83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32"/>
      <c r="R52" s="833"/>
      <c r="S52" s="833"/>
      <c r="T52" s="833"/>
      <c r="U52" s="833"/>
      <c r="V52" s="833"/>
      <c r="W52" s="833"/>
      <c r="X52" s="833"/>
      <c r="Y52" s="833"/>
      <c r="Z52" s="833"/>
      <c r="AA52" s="833"/>
      <c r="AB52" s="833"/>
      <c r="AC52" s="833"/>
      <c r="AD52" s="833"/>
      <c r="AE52" s="834"/>
      <c r="AF52" s="749"/>
      <c r="AG52" s="750"/>
      <c r="AH52" s="750"/>
      <c r="AI52" s="750"/>
      <c r="AJ52" s="751"/>
      <c r="AK52" s="835"/>
      <c r="AL52" s="833"/>
      <c r="AM52" s="833"/>
      <c r="AN52" s="833"/>
      <c r="AO52" s="833"/>
      <c r="AP52" s="833"/>
      <c r="AQ52" s="833"/>
      <c r="AR52" s="833"/>
      <c r="AS52" s="833"/>
      <c r="AT52" s="833"/>
      <c r="AU52" s="833"/>
      <c r="AV52" s="833"/>
      <c r="AW52" s="833"/>
      <c r="AX52" s="833"/>
      <c r="AY52" s="833"/>
      <c r="AZ52" s="836"/>
      <c r="BA52" s="836"/>
      <c r="BB52" s="836"/>
      <c r="BC52" s="836"/>
      <c r="BD52" s="83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32"/>
      <c r="R53" s="833"/>
      <c r="S53" s="833"/>
      <c r="T53" s="833"/>
      <c r="U53" s="833"/>
      <c r="V53" s="833"/>
      <c r="W53" s="833"/>
      <c r="X53" s="833"/>
      <c r="Y53" s="833"/>
      <c r="Z53" s="833"/>
      <c r="AA53" s="833"/>
      <c r="AB53" s="833"/>
      <c r="AC53" s="833"/>
      <c r="AD53" s="833"/>
      <c r="AE53" s="834"/>
      <c r="AF53" s="749"/>
      <c r="AG53" s="750"/>
      <c r="AH53" s="750"/>
      <c r="AI53" s="750"/>
      <c r="AJ53" s="751"/>
      <c r="AK53" s="835"/>
      <c r="AL53" s="833"/>
      <c r="AM53" s="833"/>
      <c r="AN53" s="833"/>
      <c r="AO53" s="833"/>
      <c r="AP53" s="833"/>
      <c r="AQ53" s="833"/>
      <c r="AR53" s="833"/>
      <c r="AS53" s="833"/>
      <c r="AT53" s="833"/>
      <c r="AU53" s="833"/>
      <c r="AV53" s="833"/>
      <c r="AW53" s="833"/>
      <c r="AX53" s="833"/>
      <c r="AY53" s="833"/>
      <c r="AZ53" s="836"/>
      <c r="BA53" s="836"/>
      <c r="BB53" s="836"/>
      <c r="BC53" s="836"/>
      <c r="BD53" s="83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32"/>
      <c r="R54" s="833"/>
      <c r="S54" s="833"/>
      <c r="T54" s="833"/>
      <c r="U54" s="833"/>
      <c r="V54" s="833"/>
      <c r="W54" s="833"/>
      <c r="X54" s="833"/>
      <c r="Y54" s="833"/>
      <c r="Z54" s="833"/>
      <c r="AA54" s="833"/>
      <c r="AB54" s="833"/>
      <c r="AC54" s="833"/>
      <c r="AD54" s="833"/>
      <c r="AE54" s="834"/>
      <c r="AF54" s="749"/>
      <c r="AG54" s="750"/>
      <c r="AH54" s="750"/>
      <c r="AI54" s="750"/>
      <c r="AJ54" s="751"/>
      <c r="AK54" s="835"/>
      <c r="AL54" s="833"/>
      <c r="AM54" s="833"/>
      <c r="AN54" s="833"/>
      <c r="AO54" s="833"/>
      <c r="AP54" s="833"/>
      <c r="AQ54" s="833"/>
      <c r="AR54" s="833"/>
      <c r="AS54" s="833"/>
      <c r="AT54" s="833"/>
      <c r="AU54" s="833"/>
      <c r="AV54" s="833"/>
      <c r="AW54" s="833"/>
      <c r="AX54" s="833"/>
      <c r="AY54" s="833"/>
      <c r="AZ54" s="836"/>
      <c r="BA54" s="836"/>
      <c r="BB54" s="836"/>
      <c r="BC54" s="836"/>
      <c r="BD54" s="83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32"/>
      <c r="R55" s="833"/>
      <c r="S55" s="833"/>
      <c r="T55" s="833"/>
      <c r="U55" s="833"/>
      <c r="V55" s="833"/>
      <c r="W55" s="833"/>
      <c r="X55" s="833"/>
      <c r="Y55" s="833"/>
      <c r="Z55" s="833"/>
      <c r="AA55" s="833"/>
      <c r="AB55" s="833"/>
      <c r="AC55" s="833"/>
      <c r="AD55" s="833"/>
      <c r="AE55" s="834"/>
      <c r="AF55" s="749"/>
      <c r="AG55" s="750"/>
      <c r="AH55" s="750"/>
      <c r="AI55" s="750"/>
      <c r="AJ55" s="751"/>
      <c r="AK55" s="835"/>
      <c r="AL55" s="833"/>
      <c r="AM55" s="833"/>
      <c r="AN55" s="833"/>
      <c r="AO55" s="833"/>
      <c r="AP55" s="833"/>
      <c r="AQ55" s="833"/>
      <c r="AR55" s="833"/>
      <c r="AS55" s="833"/>
      <c r="AT55" s="833"/>
      <c r="AU55" s="833"/>
      <c r="AV55" s="833"/>
      <c r="AW55" s="833"/>
      <c r="AX55" s="833"/>
      <c r="AY55" s="833"/>
      <c r="AZ55" s="836"/>
      <c r="BA55" s="836"/>
      <c r="BB55" s="836"/>
      <c r="BC55" s="836"/>
      <c r="BD55" s="83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32"/>
      <c r="R56" s="833"/>
      <c r="S56" s="833"/>
      <c r="T56" s="833"/>
      <c r="U56" s="833"/>
      <c r="V56" s="833"/>
      <c r="W56" s="833"/>
      <c r="X56" s="833"/>
      <c r="Y56" s="833"/>
      <c r="Z56" s="833"/>
      <c r="AA56" s="833"/>
      <c r="AB56" s="833"/>
      <c r="AC56" s="833"/>
      <c r="AD56" s="833"/>
      <c r="AE56" s="834"/>
      <c r="AF56" s="749"/>
      <c r="AG56" s="750"/>
      <c r="AH56" s="750"/>
      <c r="AI56" s="750"/>
      <c r="AJ56" s="751"/>
      <c r="AK56" s="835"/>
      <c r="AL56" s="833"/>
      <c r="AM56" s="833"/>
      <c r="AN56" s="833"/>
      <c r="AO56" s="833"/>
      <c r="AP56" s="833"/>
      <c r="AQ56" s="833"/>
      <c r="AR56" s="833"/>
      <c r="AS56" s="833"/>
      <c r="AT56" s="833"/>
      <c r="AU56" s="833"/>
      <c r="AV56" s="833"/>
      <c r="AW56" s="833"/>
      <c r="AX56" s="833"/>
      <c r="AY56" s="833"/>
      <c r="AZ56" s="836"/>
      <c r="BA56" s="836"/>
      <c r="BB56" s="836"/>
      <c r="BC56" s="836"/>
      <c r="BD56" s="83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2"/>
      <c r="R57" s="833"/>
      <c r="S57" s="833"/>
      <c r="T57" s="833"/>
      <c r="U57" s="833"/>
      <c r="V57" s="833"/>
      <c r="W57" s="833"/>
      <c r="X57" s="833"/>
      <c r="Y57" s="833"/>
      <c r="Z57" s="833"/>
      <c r="AA57" s="833"/>
      <c r="AB57" s="833"/>
      <c r="AC57" s="833"/>
      <c r="AD57" s="833"/>
      <c r="AE57" s="834"/>
      <c r="AF57" s="749"/>
      <c r="AG57" s="750"/>
      <c r="AH57" s="750"/>
      <c r="AI57" s="750"/>
      <c r="AJ57" s="751"/>
      <c r="AK57" s="835"/>
      <c r="AL57" s="833"/>
      <c r="AM57" s="833"/>
      <c r="AN57" s="833"/>
      <c r="AO57" s="833"/>
      <c r="AP57" s="833"/>
      <c r="AQ57" s="833"/>
      <c r="AR57" s="833"/>
      <c r="AS57" s="833"/>
      <c r="AT57" s="833"/>
      <c r="AU57" s="833"/>
      <c r="AV57" s="833"/>
      <c r="AW57" s="833"/>
      <c r="AX57" s="833"/>
      <c r="AY57" s="833"/>
      <c r="AZ57" s="836"/>
      <c r="BA57" s="836"/>
      <c r="BB57" s="836"/>
      <c r="BC57" s="836"/>
      <c r="BD57" s="83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2"/>
      <c r="R58" s="833"/>
      <c r="S58" s="833"/>
      <c r="T58" s="833"/>
      <c r="U58" s="833"/>
      <c r="V58" s="833"/>
      <c r="W58" s="833"/>
      <c r="X58" s="833"/>
      <c r="Y58" s="833"/>
      <c r="Z58" s="833"/>
      <c r="AA58" s="833"/>
      <c r="AB58" s="833"/>
      <c r="AC58" s="833"/>
      <c r="AD58" s="833"/>
      <c r="AE58" s="834"/>
      <c r="AF58" s="749"/>
      <c r="AG58" s="750"/>
      <c r="AH58" s="750"/>
      <c r="AI58" s="750"/>
      <c r="AJ58" s="751"/>
      <c r="AK58" s="835"/>
      <c r="AL58" s="833"/>
      <c r="AM58" s="833"/>
      <c r="AN58" s="833"/>
      <c r="AO58" s="833"/>
      <c r="AP58" s="833"/>
      <c r="AQ58" s="833"/>
      <c r="AR58" s="833"/>
      <c r="AS58" s="833"/>
      <c r="AT58" s="833"/>
      <c r="AU58" s="833"/>
      <c r="AV58" s="833"/>
      <c r="AW58" s="833"/>
      <c r="AX58" s="833"/>
      <c r="AY58" s="833"/>
      <c r="AZ58" s="836"/>
      <c r="BA58" s="836"/>
      <c r="BB58" s="836"/>
      <c r="BC58" s="836"/>
      <c r="BD58" s="83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2"/>
      <c r="R59" s="833"/>
      <c r="S59" s="833"/>
      <c r="T59" s="833"/>
      <c r="U59" s="833"/>
      <c r="V59" s="833"/>
      <c r="W59" s="833"/>
      <c r="X59" s="833"/>
      <c r="Y59" s="833"/>
      <c r="Z59" s="833"/>
      <c r="AA59" s="833"/>
      <c r="AB59" s="833"/>
      <c r="AC59" s="833"/>
      <c r="AD59" s="833"/>
      <c r="AE59" s="834"/>
      <c r="AF59" s="749"/>
      <c r="AG59" s="750"/>
      <c r="AH59" s="750"/>
      <c r="AI59" s="750"/>
      <c r="AJ59" s="751"/>
      <c r="AK59" s="835"/>
      <c r="AL59" s="833"/>
      <c r="AM59" s="833"/>
      <c r="AN59" s="833"/>
      <c r="AO59" s="833"/>
      <c r="AP59" s="833"/>
      <c r="AQ59" s="833"/>
      <c r="AR59" s="833"/>
      <c r="AS59" s="833"/>
      <c r="AT59" s="833"/>
      <c r="AU59" s="833"/>
      <c r="AV59" s="833"/>
      <c r="AW59" s="833"/>
      <c r="AX59" s="833"/>
      <c r="AY59" s="833"/>
      <c r="AZ59" s="836"/>
      <c r="BA59" s="836"/>
      <c r="BB59" s="836"/>
      <c r="BC59" s="836"/>
      <c r="BD59" s="83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2"/>
      <c r="R60" s="833"/>
      <c r="S60" s="833"/>
      <c r="T60" s="833"/>
      <c r="U60" s="833"/>
      <c r="V60" s="833"/>
      <c r="W60" s="833"/>
      <c r="X60" s="833"/>
      <c r="Y60" s="833"/>
      <c r="Z60" s="833"/>
      <c r="AA60" s="833"/>
      <c r="AB60" s="833"/>
      <c r="AC60" s="833"/>
      <c r="AD60" s="833"/>
      <c r="AE60" s="834"/>
      <c r="AF60" s="749"/>
      <c r="AG60" s="750"/>
      <c r="AH60" s="750"/>
      <c r="AI60" s="750"/>
      <c r="AJ60" s="751"/>
      <c r="AK60" s="835"/>
      <c r="AL60" s="833"/>
      <c r="AM60" s="833"/>
      <c r="AN60" s="833"/>
      <c r="AO60" s="833"/>
      <c r="AP60" s="833"/>
      <c r="AQ60" s="833"/>
      <c r="AR60" s="833"/>
      <c r="AS60" s="833"/>
      <c r="AT60" s="833"/>
      <c r="AU60" s="833"/>
      <c r="AV60" s="833"/>
      <c r="AW60" s="833"/>
      <c r="AX60" s="833"/>
      <c r="AY60" s="833"/>
      <c r="AZ60" s="836"/>
      <c r="BA60" s="836"/>
      <c r="BB60" s="836"/>
      <c r="BC60" s="836"/>
      <c r="BD60" s="83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2"/>
      <c r="R61" s="833"/>
      <c r="S61" s="833"/>
      <c r="T61" s="833"/>
      <c r="U61" s="833"/>
      <c r="V61" s="833"/>
      <c r="W61" s="833"/>
      <c r="X61" s="833"/>
      <c r="Y61" s="833"/>
      <c r="Z61" s="833"/>
      <c r="AA61" s="833"/>
      <c r="AB61" s="833"/>
      <c r="AC61" s="833"/>
      <c r="AD61" s="833"/>
      <c r="AE61" s="834"/>
      <c r="AF61" s="749"/>
      <c r="AG61" s="750"/>
      <c r="AH61" s="750"/>
      <c r="AI61" s="750"/>
      <c r="AJ61" s="751"/>
      <c r="AK61" s="835"/>
      <c r="AL61" s="833"/>
      <c r="AM61" s="833"/>
      <c r="AN61" s="833"/>
      <c r="AO61" s="833"/>
      <c r="AP61" s="833"/>
      <c r="AQ61" s="833"/>
      <c r="AR61" s="833"/>
      <c r="AS61" s="833"/>
      <c r="AT61" s="833"/>
      <c r="AU61" s="833"/>
      <c r="AV61" s="833"/>
      <c r="AW61" s="833"/>
      <c r="AX61" s="833"/>
      <c r="AY61" s="833"/>
      <c r="AZ61" s="836"/>
      <c r="BA61" s="836"/>
      <c r="BB61" s="836"/>
      <c r="BC61" s="836"/>
      <c r="BD61" s="83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2"/>
      <c r="R62" s="833"/>
      <c r="S62" s="833"/>
      <c r="T62" s="833"/>
      <c r="U62" s="833"/>
      <c r="V62" s="833"/>
      <c r="W62" s="833"/>
      <c r="X62" s="833"/>
      <c r="Y62" s="833"/>
      <c r="Z62" s="833"/>
      <c r="AA62" s="833"/>
      <c r="AB62" s="833"/>
      <c r="AC62" s="833"/>
      <c r="AD62" s="833"/>
      <c r="AE62" s="834"/>
      <c r="AF62" s="749"/>
      <c r="AG62" s="750"/>
      <c r="AH62" s="750"/>
      <c r="AI62" s="750"/>
      <c r="AJ62" s="751"/>
      <c r="AK62" s="835"/>
      <c r="AL62" s="833"/>
      <c r="AM62" s="833"/>
      <c r="AN62" s="833"/>
      <c r="AO62" s="833"/>
      <c r="AP62" s="833"/>
      <c r="AQ62" s="833"/>
      <c r="AR62" s="833"/>
      <c r="AS62" s="833"/>
      <c r="AT62" s="833"/>
      <c r="AU62" s="833"/>
      <c r="AV62" s="833"/>
      <c r="AW62" s="833"/>
      <c r="AX62" s="833"/>
      <c r="AY62" s="833"/>
      <c r="AZ62" s="836"/>
      <c r="BA62" s="836"/>
      <c r="BB62" s="836"/>
      <c r="BC62" s="836"/>
      <c r="BD62" s="836"/>
      <c r="BE62" s="816"/>
      <c r="BF62" s="816"/>
      <c r="BG62" s="816"/>
      <c r="BH62" s="816"/>
      <c r="BI62" s="817"/>
      <c r="BJ62" s="844"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389</v>
      </c>
      <c r="C63" s="779"/>
      <c r="D63" s="779"/>
      <c r="E63" s="779"/>
      <c r="F63" s="779"/>
      <c r="G63" s="779"/>
      <c r="H63" s="779"/>
      <c r="I63" s="779"/>
      <c r="J63" s="779"/>
      <c r="K63" s="779"/>
      <c r="L63" s="779"/>
      <c r="M63" s="779"/>
      <c r="N63" s="779"/>
      <c r="O63" s="779"/>
      <c r="P63" s="780"/>
      <c r="Q63" s="837"/>
      <c r="R63" s="838"/>
      <c r="S63" s="838"/>
      <c r="T63" s="838"/>
      <c r="U63" s="838"/>
      <c r="V63" s="838"/>
      <c r="W63" s="838"/>
      <c r="X63" s="838"/>
      <c r="Y63" s="838"/>
      <c r="Z63" s="838"/>
      <c r="AA63" s="838"/>
      <c r="AB63" s="838"/>
      <c r="AC63" s="838"/>
      <c r="AD63" s="838"/>
      <c r="AE63" s="839"/>
      <c r="AF63" s="840">
        <v>14116</v>
      </c>
      <c r="AG63" s="841"/>
      <c r="AH63" s="841"/>
      <c r="AI63" s="841"/>
      <c r="AJ63" s="842"/>
      <c r="AK63" s="843"/>
      <c r="AL63" s="838"/>
      <c r="AM63" s="838"/>
      <c r="AN63" s="838"/>
      <c r="AO63" s="838"/>
      <c r="AP63" s="841">
        <v>295283</v>
      </c>
      <c r="AQ63" s="841"/>
      <c r="AR63" s="841"/>
      <c r="AS63" s="841"/>
      <c r="AT63" s="841"/>
      <c r="AU63" s="841">
        <v>110322</v>
      </c>
      <c r="AV63" s="841"/>
      <c r="AW63" s="841"/>
      <c r="AX63" s="841"/>
      <c r="AY63" s="841"/>
      <c r="AZ63" s="845"/>
      <c r="BA63" s="845"/>
      <c r="BB63" s="845"/>
      <c r="BC63" s="845"/>
      <c r="BD63" s="845"/>
      <c r="BE63" s="846"/>
      <c r="BF63" s="846"/>
      <c r="BG63" s="846"/>
      <c r="BH63" s="846"/>
      <c r="BI63" s="847"/>
      <c r="BJ63" s="848" t="s">
        <v>111</v>
      </c>
      <c r="BK63" s="849"/>
      <c r="BL63" s="849"/>
      <c r="BM63" s="849"/>
      <c r="BN63" s="85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392</v>
      </c>
      <c r="R66" s="706"/>
      <c r="S66" s="706"/>
      <c r="T66" s="706"/>
      <c r="U66" s="707"/>
      <c r="V66" s="705" t="s">
        <v>393</v>
      </c>
      <c r="W66" s="706"/>
      <c r="X66" s="706"/>
      <c r="Y66" s="706"/>
      <c r="Z66" s="707"/>
      <c r="AA66" s="705" t="s">
        <v>394</v>
      </c>
      <c r="AB66" s="706"/>
      <c r="AC66" s="706"/>
      <c r="AD66" s="706"/>
      <c r="AE66" s="707"/>
      <c r="AF66" s="851" t="s">
        <v>395</v>
      </c>
      <c r="AG66" s="801"/>
      <c r="AH66" s="801"/>
      <c r="AI66" s="801"/>
      <c r="AJ66" s="852"/>
      <c r="AK66" s="705" t="s">
        <v>396</v>
      </c>
      <c r="AL66" s="729"/>
      <c r="AM66" s="729"/>
      <c r="AN66" s="729"/>
      <c r="AO66" s="730"/>
      <c r="AP66" s="705" t="s">
        <v>397</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3"/>
      <c r="AG67" s="804"/>
      <c r="AH67" s="804"/>
      <c r="AI67" s="804"/>
      <c r="AJ67" s="854"/>
      <c r="AK67" s="85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197"/>
    </row>
    <row r="68" spans="1:131" s="198" customFormat="1" ht="26.25" customHeight="1" thickTop="1">
      <c r="A68" s="209">
        <v>1</v>
      </c>
      <c r="B68" s="868" t="s">
        <v>538</v>
      </c>
      <c r="C68" s="869"/>
      <c r="D68" s="869"/>
      <c r="E68" s="869"/>
      <c r="F68" s="869"/>
      <c r="G68" s="869"/>
      <c r="H68" s="869"/>
      <c r="I68" s="869"/>
      <c r="J68" s="869"/>
      <c r="K68" s="869"/>
      <c r="L68" s="869"/>
      <c r="M68" s="869"/>
      <c r="N68" s="869"/>
      <c r="O68" s="869"/>
      <c r="P68" s="870"/>
      <c r="Q68" s="871">
        <v>72171</v>
      </c>
      <c r="R68" s="865"/>
      <c r="S68" s="865"/>
      <c r="T68" s="865"/>
      <c r="U68" s="865"/>
      <c r="V68" s="865">
        <v>71769</v>
      </c>
      <c r="W68" s="865"/>
      <c r="X68" s="865"/>
      <c r="Y68" s="865"/>
      <c r="Z68" s="865"/>
      <c r="AA68" s="865">
        <v>402</v>
      </c>
      <c r="AB68" s="865"/>
      <c r="AC68" s="865"/>
      <c r="AD68" s="865"/>
      <c r="AE68" s="865"/>
      <c r="AF68" s="865">
        <v>402</v>
      </c>
      <c r="AG68" s="865"/>
      <c r="AH68" s="865"/>
      <c r="AI68" s="865"/>
      <c r="AJ68" s="865"/>
      <c r="AK68" s="865" t="s">
        <v>546</v>
      </c>
      <c r="AL68" s="865"/>
      <c r="AM68" s="865"/>
      <c r="AN68" s="865"/>
      <c r="AO68" s="865"/>
      <c r="AP68" s="865" t="s">
        <v>539</v>
      </c>
      <c r="AQ68" s="865"/>
      <c r="AR68" s="865"/>
      <c r="AS68" s="865"/>
      <c r="AT68" s="865"/>
      <c r="AU68" s="865" t="s">
        <v>539</v>
      </c>
      <c r="AV68" s="865"/>
      <c r="AW68" s="865"/>
      <c r="AX68" s="865"/>
      <c r="AY68" s="865"/>
      <c r="AZ68" s="866"/>
      <c r="BA68" s="866"/>
      <c r="BB68" s="866"/>
      <c r="BC68" s="866"/>
      <c r="BD68" s="867"/>
      <c r="BE68" s="216"/>
      <c r="BF68" s="216"/>
      <c r="BG68" s="216"/>
      <c r="BH68" s="216"/>
      <c r="BI68" s="216"/>
      <c r="BJ68" s="216"/>
      <c r="BK68" s="216"/>
      <c r="BL68" s="216"/>
      <c r="BM68" s="216"/>
      <c r="BN68" s="216"/>
      <c r="BO68" s="216"/>
      <c r="BP68" s="216"/>
      <c r="BQ68" s="213">
        <v>62</v>
      </c>
      <c r="BR68" s="218"/>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197"/>
    </row>
    <row r="69" spans="1:131" s="198" customFormat="1" ht="26.25" customHeight="1">
      <c r="A69" s="212">
        <v>2</v>
      </c>
      <c r="B69" s="872" t="s">
        <v>541</v>
      </c>
      <c r="C69" s="827"/>
      <c r="D69" s="827"/>
      <c r="E69" s="827"/>
      <c r="F69" s="827"/>
      <c r="G69" s="827"/>
      <c r="H69" s="827"/>
      <c r="I69" s="827"/>
      <c r="J69" s="827"/>
      <c r="K69" s="827"/>
      <c r="L69" s="827"/>
      <c r="M69" s="827"/>
      <c r="N69" s="827"/>
      <c r="O69" s="827"/>
      <c r="P69" s="873"/>
      <c r="Q69" s="874">
        <v>35</v>
      </c>
      <c r="R69" s="819"/>
      <c r="S69" s="819"/>
      <c r="T69" s="819"/>
      <c r="U69" s="819"/>
      <c r="V69" s="819">
        <v>29</v>
      </c>
      <c r="W69" s="819"/>
      <c r="X69" s="819"/>
      <c r="Y69" s="819"/>
      <c r="Z69" s="819"/>
      <c r="AA69" s="819">
        <v>6</v>
      </c>
      <c r="AB69" s="819"/>
      <c r="AC69" s="819"/>
      <c r="AD69" s="819"/>
      <c r="AE69" s="819"/>
      <c r="AF69" s="819">
        <v>6</v>
      </c>
      <c r="AG69" s="819"/>
      <c r="AH69" s="819"/>
      <c r="AI69" s="819"/>
      <c r="AJ69" s="819"/>
      <c r="AK69" s="819" t="s">
        <v>547</v>
      </c>
      <c r="AL69" s="819"/>
      <c r="AM69" s="819"/>
      <c r="AN69" s="819"/>
      <c r="AO69" s="819"/>
      <c r="AP69" s="819" t="s">
        <v>546</v>
      </c>
      <c r="AQ69" s="819"/>
      <c r="AR69" s="819"/>
      <c r="AS69" s="819"/>
      <c r="AT69" s="819"/>
      <c r="AU69" s="819" t="s">
        <v>548</v>
      </c>
      <c r="AV69" s="819"/>
      <c r="AW69" s="819"/>
      <c r="AX69" s="819"/>
      <c r="AY69" s="819"/>
      <c r="AZ69" s="875"/>
      <c r="BA69" s="875"/>
      <c r="BB69" s="875"/>
      <c r="BC69" s="875"/>
      <c r="BD69" s="876"/>
      <c r="BE69" s="216"/>
      <c r="BF69" s="216"/>
      <c r="BG69" s="216"/>
      <c r="BH69" s="216"/>
      <c r="BI69" s="216"/>
      <c r="BJ69" s="216"/>
      <c r="BK69" s="216"/>
      <c r="BL69" s="216"/>
      <c r="BM69" s="216"/>
      <c r="BN69" s="216"/>
      <c r="BO69" s="216"/>
      <c r="BP69" s="216"/>
      <c r="BQ69" s="213">
        <v>63</v>
      </c>
      <c r="BR69" s="218"/>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197"/>
    </row>
    <row r="70" spans="1:131" s="198" customFormat="1" ht="26.25" customHeight="1">
      <c r="A70" s="212">
        <v>3</v>
      </c>
      <c r="B70" s="872" t="s">
        <v>542</v>
      </c>
      <c r="C70" s="827"/>
      <c r="D70" s="827"/>
      <c r="E70" s="827"/>
      <c r="F70" s="827"/>
      <c r="G70" s="827"/>
      <c r="H70" s="827"/>
      <c r="I70" s="827"/>
      <c r="J70" s="827"/>
      <c r="K70" s="827"/>
      <c r="L70" s="827"/>
      <c r="M70" s="827"/>
      <c r="N70" s="827"/>
      <c r="O70" s="827"/>
      <c r="P70" s="873"/>
      <c r="Q70" s="874">
        <v>194</v>
      </c>
      <c r="R70" s="819"/>
      <c r="S70" s="819"/>
      <c r="T70" s="819"/>
      <c r="U70" s="819"/>
      <c r="V70" s="819">
        <v>166</v>
      </c>
      <c r="W70" s="819"/>
      <c r="X70" s="819"/>
      <c r="Y70" s="819"/>
      <c r="Z70" s="819"/>
      <c r="AA70" s="819">
        <v>28</v>
      </c>
      <c r="AB70" s="819"/>
      <c r="AC70" s="819"/>
      <c r="AD70" s="819"/>
      <c r="AE70" s="819"/>
      <c r="AF70" s="819">
        <v>28</v>
      </c>
      <c r="AG70" s="819"/>
      <c r="AH70" s="819"/>
      <c r="AI70" s="819"/>
      <c r="AJ70" s="819"/>
      <c r="AK70" s="819">
        <v>11</v>
      </c>
      <c r="AL70" s="819"/>
      <c r="AM70" s="819"/>
      <c r="AN70" s="819"/>
      <c r="AO70" s="819"/>
      <c r="AP70" s="819" t="s">
        <v>548</v>
      </c>
      <c r="AQ70" s="819"/>
      <c r="AR70" s="819"/>
      <c r="AS70" s="819"/>
      <c r="AT70" s="819"/>
      <c r="AU70" s="819" t="s">
        <v>548</v>
      </c>
      <c r="AV70" s="819"/>
      <c r="AW70" s="819"/>
      <c r="AX70" s="819"/>
      <c r="AY70" s="819"/>
      <c r="AZ70" s="875"/>
      <c r="BA70" s="875"/>
      <c r="BB70" s="875"/>
      <c r="BC70" s="875"/>
      <c r="BD70" s="876"/>
      <c r="BE70" s="216"/>
      <c r="BF70" s="216"/>
      <c r="BG70" s="216"/>
      <c r="BH70" s="216"/>
      <c r="BI70" s="216"/>
      <c r="BJ70" s="216"/>
      <c r="BK70" s="216"/>
      <c r="BL70" s="216"/>
      <c r="BM70" s="216"/>
      <c r="BN70" s="216"/>
      <c r="BO70" s="216"/>
      <c r="BP70" s="216"/>
      <c r="BQ70" s="213">
        <v>64</v>
      </c>
      <c r="BR70" s="218"/>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197"/>
    </row>
    <row r="71" spans="1:131" s="198" customFormat="1" ht="26.25" customHeight="1">
      <c r="A71" s="212">
        <v>4</v>
      </c>
      <c r="B71" s="872" t="s">
        <v>543</v>
      </c>
      <c r="C71" s="827"/>
      <c r="D71" s="827"/>
      <c r="E71" s="827"/>
      <c r="F71" s="827"/>
      <c r="G71" s="827"/>
      <c r="H71" s="827"/>
      <c r="I71" s="827"/>
      <c r="J71" s="827"/>
      <c r="K71" s="827"/>
      <c r="L71" s="827"/>
      <c r="M71" s="827"/>
      <c r="N71" s="827"/>
      <c r="O71" s="827"/>
      <c r="P71" s="873"/>
      <c r="Q71" s="874">
        <v>998134</v>
      </c>
      <c r="R71" s="819"/>
      <c r="S71" s="819"/>
      <c r="T71" s="819"/>
      <c r="U71" s="819"/>
      <c r="V71" s="819">
        <v>966662</v>
      </c>
      <c r="W71" s="819"/>
      <c r="X71" s="819"/>
      <c r="Y71" s="819"/>
      <c r="Z71" s="819"/>
      <c r="AA71" s="819">
        <v>31472</v>
      </c>
      <c r="AB71" s="819"/>
      <c r="AC71" s="819"/>
      <c r="AD71" s="819"/>
      <c r="AE71" s="819"/>
      <c r="AF71" s="819">
        <v>31472</v>
      </c>
      <c r="AG71" s="819"/>
      <c r="AH71" s="819"/>
      <c r="AI71" s="819"/>
      <c r="AJ71" s="819"/>
      <c r="AK71" s="819">
        <v>5942</v>
      </c>
      <c r="AL71" s="819"/>
      <c r="AM71" s="819"/>
      <c r="AN71" s="819"/>
      <c r="AO71" s="819"/>
      <c r="AP71" s="819" t="s">
        <v>548</v>
      </c>
      <c r="AQ71" s="819"/>
      <c r="AR71" s="819"/>
      <c r="AS71" s="819"/>
      <c r="AT71" s="819"/>
      <c r="AU71" s="819" t="s">
        <v>548</v>
      </c>
      <c r="AV71" s="819"/>
      <c r="AW71" s="819"/>
      <c r="AX71" s="819"/>
      <c r="AY71" s="819"/>
      <c r="AZ71" s="875"/>
      <c r="BA71" s="875"/>
      <c r="BB71" s="875"/>
      <c r="BC71" s="875"/>
      <c r="BD71" s="876"/>
      <c r="BE71" s="216"/>
      <c r="BF71" s="216"/>
      <c r="BG71" s="216"/>
      <c r="BH71" s="216"/>
      <c r="BI71" s="216"/>
      <c r="BJ71" s="216"/>
      <c r="BK71" s="216"/>
      <c r="BL71" s="216"/>
      <c r="BM71" s="216"/>
      <c r="BN71" s="216"/>
      <c r="BO71" s="216"/>
      <c r="BP71" s="216"/>
      <c r="BQ71" s="213">
        <v>65</v>
      </c>
      <c r="BR71" s="218"/>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197"/>
    </row>
    <row r="72" spans="1:131" s="198" customFormat="1" ht="26.25" customHeight="1">
      <c r="A72" s="212">
        <v>5</v>
      </c>
      <c r="B72" s="872" t="s">
        <v>544</v>
      </c>
      <c r="C72" s="827"/>
      <c r="D72" s="827"/>
      <c r="E72" s="827"/>
      <c r="F72" s="827"/>
      <c r="G72" s="827"/>
      <c r="H72" s="827"/>
      <c r="I72" s="827"/>
      <c r="J72" s="827"/>
      <c r="K72" s="827"/>
      <c r="L72" s="827"/>
      <c r="M72" s="827"/>
      <c r="N72" s="827"/>
      <c r="O72" s="827"/>
      <c r="P72" s="873"/>
      <c r="Q72" s="874">
        <v>43564</v>
      </c>
      <c r="R72" s="819"/>
      <c r="S72" s="819"/>
      <c r="T72" s="819"/>
      <c r="U72" s="819"/>
      <c r="V72" s="819">
        <v>37771</v>
      </c>
      <c r="W72" s="819"/>
      <c r="X72" s="819"/>
      <c r="Y72" s="819"/>
      <c r="Z72" s="819"/>
      <c r="AA72" s="819">
        <v>5792</v>
      </c>
      <c r="AB72" s="819"/>
      <c r="AC72" s="819"/>
      <c r="AD72" s="819"/>
      <c r="AE72" s="819"/>
      <c r="AF72" s="819">
        <v>29201</v>
      </c>
      <c r="AG72" s="819"/>
      <c r="AH72" s="819"/>
      <c r="AI72" s="819"/>
      <c r="AJ72" s="819"/>
      <c r="AK72" s="819">
        <v>0</v>
      </c>
      <c r="AL72" s="819"/>
      <c r="AM72" s="819"/>
      <c r="AN72" s="819"/>
      <c r="AO72" s="819"/>
      <c r="AP72" s="819">
        <v>144908</v>
      </c>
      <c r="AQ72" s="819"/>
      <c r="AR72" s="819"/>
      <c r="AS72" s="819"/>
      <c r="AT72" s="819"/>
      <c r="AU72" s="819">
        <v>0</v>
      </c>
      <c r="AV72" s="819"/>
      <c r="AW72" s="819"/>
      <c r="AX72" s="819"/>
      <c r="AY72" s="819"/>
      <c r="AZ72" s="875"/>
      <c r="BA72" s="875"/>
      <c r="BB72" s="875"/>
      <c r="BC72" s="875"/>
      <c r="BD72" s="876"/>
      <c r="BE72" s="216"/>
      <c r="BF72" s="216"/>
      <c r="BG72" s="216"/>
      <c r="BH72" s="216"/>
      <c r="BI72" s="216"/>
      <c r="BJ72" s="216"/>
      <c r="BK72" s="216"/>
      <c r="BL72" s="216"/>
      <c r="BM72" s="216"/>
      <c r="BN72" s="216"/>
      <c r="BO72" s="216"/>
      <c r="BP72" s="216"/>
      <c r="BQ72" s="213">
        <v>66</v>
      </c>
      <c r="BR72" s="218"/>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197"/>
    </row>
    <row r="73" spans="1:131" s="198" customFormat="1" ht="26.25" customHeight="1">
      <c r="A73" s="212">
        <v>6</v>
      </c>
      <c r="B73" s="872" t="s">
        <v>545</v>
      </c>
      <c r="C73" s="827"/>
      <c r="D73" s="827"/>
      <c r="E73" s="827"/>
      <c r="F73" s="827"/>
      <c r="G73" s="827"/>
      <c r="H73" s="827"/>
      <c r="I73" s="827"/>
      <c r="J73" s="827"/>
      <c r="K73" s="827"/>
      <c r="L73" s="827"/>
      <c r="M73" s="827"/>
      <c r="N73" s="827"/>
      <c r="O73" s="827"/>
      <c r="P73" s="873"/>
      <c r="Q73" s="874">
        <v>9051</v>
      </c>
      <c r="R73" s="819"/>
      <c r="S73" s="819"/>
      <c r="T73" s="819"/>
      <c r="U73" s="819"/>
      <c r="V73" s="819">
        <v>6088</v>
      </c>
      <c r="W73" s="819"/>
      <c r="X73" s="819"/>
      <c r="Y73" s="819"/>
      <c r="Z73" s="819"/>
      <c r="AA73" s="819">
        <v>2963</v>
      </c>
      <c r="AB73" s="819"/>
      <c r="AC73" s="819"/>
      <c r="AD73" s="819"/>
      <c r="AE73" s="819"/>
      <c r="AF73" s="819">
        <v>14577</v>
      </c>
      <c r="AG73" s="819"/>
      <c r="AH73" s="819"/>
      <c r="AI73" s="819"/>
      <c r="AJ73" s="819"/>
      <c r="AK73" s="819">
        <v>0</v>
      </c>
      <c r="AL73" s="819"/>
      <c r="AM73" s="819"/>
      <c r="AN73" s="819"/>
      <c r="AO73" s="819"/>
      <c r="AP73" s="819">
        <v>19295</v>
      </c>
      <c r="AQ73" s="819"/>
      <c r="AR73" s="819"/>
      <c r="AS73" s="819"/>
      <c r="AT73" s="819"/>
      <c r="AU73" s="819">
        <v>0</v>
      </c>
      <c r="AV73" s="819"/>
      <c r="AW73" s="819"/>
      <c r="AX73" s="819"/>
      <c r="AY73" s="819"/>
      <c r="AZ73" s="875"/>
      <c r="BA73" s="875"/>
      <c r="BB73" s="875"/>
      <c r="BC73" s="875"/>
      <c r="BD73" s="876"/>
      <c r="BE73" s="216"/>
      <c r="BF73" s="216"/>
      <c r="BG73" s="216"/>
      <c r="BH73" s="216"/>
      <c r="BI73" s="216"/>
      <c r="BJ73" s="216"/>
      <c r="BK73" s="216"/>
      <c r="BL73" s="216"/>
      <c r="BM73" s="216"/>
      <c r="BN73" s="216"/>
      <c r="BO73" s="216"/>
      <c r="BP73" s="216"/>
      <c r="BQ73" s="213">
        <v>67</v>
      </c>
      <c r="BR73" s="218"/>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197"/>
    </row>
    <row r="74" spans="1:131" s="198" customFormat="1" ht="26.25" customHeight="1">
      <c r="A74" s="212">
        <v>7</v>
      </c>
      <c r="B74" s="872"/>
      <c r="C74" s="827"/>
      <c r="D74" s="827"/>
      <c r="E74" s="827"/>
      <c r="F74" s="827"/>
      <c r="G74" s="827"/>
      <c r="H74" s="827"/>
      <c r="I74" s="827"/>
      <c r="J74" s="827"/>
      <c r="K74" s="827"/>
      <c r="L74" s="827"/>
      <c r="M74" s="827"/>
      <c r="N74" s="827"/>
      <c r="O74" s="827"/>
      <c r="P74" s="873"/>
      <c r="Q74" s="87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75"/>
      <c r="BA74" s="875"/>
      <c r="BB74" s="875"/>
      <c r="BC74" s="875"/>
      <c r="BD74" s="876"/>
      <c r="BE74" s="216"/>
      <c r="BF74" s="216"/>
      <c r="BG74" s="216"/>
      <c r="BH74" s="216"/>
      <c r="BI74" s="216"/>
      <c r="BJ74" s="216"/>
      <c r="BK74" s="216"/>
      <c r="BL74" s="216"/>
      <c r="BM74" s="216"/>
      <c r="BN74" s="216"/>
      <c r="BO74" s="216"/>
      <c r="BP74" s="216"/>
      <c r="BQ74" s="213">
        <v>68</v>
      </c>
      <c r="BR74" s="218"/>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197"/>
    </row>
    <row r="75" spans="1:131" s="198" customFormat="1" ht="26.25" customHeight="1">
      <c r="A75" s="212">
        <v>8</v>
      </c>
      <c r="B75" s="872"/>
      <c r="C75" s="827"/>
      <c r="D75" s="827"/>
      <c r="E75" s="827"/>
      <c r="F75" s="827"/>
      <c r="G75" s="827"/>
      <c r="H75" s="827"/>
      <c r="I75" s="827"/>
      <c r="J75" s="827"/>
      <c r="K75" s="827"/>
      <c r="L75" s="827"/>
      <c r="M75" s="827"/>
      <c r="N75" s="827"/>
      <c r="O75" s="827"/>
      <c r="P75" s="873"/>
      <c r="Q75" s="877"/>
      <c r="R75" s="822"/>
      <c r="S75" s="822"/>
      <c r="T75" s="822"/>
      <c r="U75" s="818"/>
      <c r="V75" s="821"/>
      <c r="W75" s="822"/>
      <c r="X75" s="822"/>
      <c r="Y75" s="822"/>
      <c r="Z75" s="818"/>
      <c r="AA75" s="821"/>
      <c r="AB75" s="822"/>
      <c r="AC75" s="822"/>
      <c r="AD75" s="822"/>
      <c r="AE75" s="818"/>
      <c r="AF75" s="821"/>
      <c r="AG75" s="822"/>
      <c r="AH75" s="822"/>
      <c r="AI75" s="822"/>
      <c r="AJ75" s="818"/>
      <c r="AK75" s="821"/>
      <c r="AL75" s="822"/>
      <c r="AM75" s="822"/>
      <c r="AN75" s="822"/>
      <c r="AO75" s="818"/>
      <c r="AP75" s="821"/>
      <c r="AQ75" s="822"/>
      <c r="AR75" s="822"/>
      <c r="AS75" s="822"/>
      <c r="AT75" s="818"/>
      <c r="AU75" s="821"/>
      <c r="AV75" s="822"/>
      <c r="AW75" s="822"/>
      <c r="AX75" s="822"/>
      <c r="AY75" s="818"/>
      <c r="AZ75" s="875"/>
      <c r="BA75" s="875"/>
      <c r="BB75" s="875"/>
      <c r="BC75" s="875"/>
      <c r="BD75" s="876"/>
      <c r="BE75" s="216"/>
      <c r="BF75" s="216"/>
      <c r="BG75" s="216"/>
      <c r="BH75" s="216"/>
      <c r="BI75" s="216"/>
      <c r="BJ75" s="216"/>
      <c r="BK75" s="216"/>
      <c r="BL75" s="216"/>
      <c r="BM75" s="216"/>
      <c r="BN75" s="216"/>
      <c r="BO75" s="216"/>
      <c r="BP75" s="216"/>
      <c r="BQ75" s="213">
        <v>69</v>
      </c>
      <c r="BR75" s="218"/>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197"/>
    </row>
    <row r="76" spans="1:131" s="198" customFormat="1" ht="26.25" customHeight="1">
      <c r="A76" s="212">
        <v>9</v>
      </c>
      <c r="B76" s="872"/>
      <c r="C76" s="827"/>
      <c r="D76" s="827"/>
      <c r="E76" s="827"/>
      <c r="F76" s="827"/>
      <c r="G76" s="827"/>
      <c r="H76" s="827"/>
      <c r="I76" s="827"/>
      <c r="J76" s="827"/>
      <c r="K76" s="827"/>
      <c r="L76" s="827"/>
      <c r="M76" s="827"/>
      <c r="N76" s="827"/>
      <c r="O76" s="827"/>
      <c r="P76" s="873"/>
      <c r="Q76" s="877"/>
      <c r="R76" s="822"/>
      <c r="S76" s="822"/>
      <c r="T76" s="822"/>
      <c r="U76" s="818"/>
      <c r="V76" s="821"/>
      <c r="W76" s="822"/>
      <c r="X76" s="822"/>
      <c r="Y76" s="822"/>
      <c r="Z76" s="818"/>
      <c r="AA76" s="821"/>
      <c r="AB76" s="822"/>
      <c r="AC76" s="822"/>
      <c r="AD76" s="822"/>
      <c r="AE76" s="818"/>
      <c r="AF76" s="821"/>
      <c r="AG76" s="822"/>
      <c r="AH76" s="822"/>
      <c r="AI76" s="822"/>
      <c r="AJ76" s="818"/>
      <c r="AK76" s="821"/>
      <c r="AL76" s="822"/>
      <c r="AM76" s="822"/>
      <c r="AN76" s="822"/>
      <c r="AO76" s="818"/>
      <c r="AP76" s="821"/>
      <c r="AQ76" s="822"/>
      <c r="AR76" s="822"/>
      <c r="AS76" s="822"/>
      <c r="AT76" s="818"/>
      <c r="AU76" s="821"/>
      <c r="AV76" s="822"/>
      <c r="AW76" s="822"/>
      <c r="AX76" s="822"/>
      <c r="AY76" s="818"/>
      <c r="AZ76" s="875"/>
      <c r="BA76" s="875"/>
      <c r="BB76" s="875"/>
      <c r="BC76" s="875"/>
      <c r="BD76" s="876"/>
      <c r="BE76" s="216"/>
      <c r="BF76" s="216"/>
      <c r="BG76" s="216"/>
      <c r="BH76" s="216"/>
      <c r="BI76" s="216"/>
      <c r="BJ76" s="216"/>
      <c r="BK76" s="216"/>
      <c r="BL76" s="216"/>
      <c r="BM76" s="216"/>
      <c r="BN76" s="216"/>
      <c r="BO76" s="216"/>
      <c r="BP76" s="216"/>
      <c r="BQ76" s="213">
        <v>70</v>
      </c>
      <c r="BR76" s="218"/>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197"/>
    </row>
    <row r="77" spans="1:131" s="198" customFormat="1" ht="26.25" customHeight="1">
      <c r="A77" s="212">
        <v>10</v>
      </c>
      <c r="B77" s="872"/>
      <c r="C77" s="827"/>
      <c r="D77" s="827"/>
      <c r="E77" s="827"/>
      <c r="F77" s="827"/>
      <c r="G77" s="827"/>
      <c r="H77" s="827"/>
      <c r="I77" s="827"/>
      <c r="J77" s="827"/>
      <c r="K77" s="827"/>
      <c r="L77" s="827"/>
      <c r="M77" s="827"/>
      <c r="N77" s="827"/>
      <c r="O77" s="827"/>
      <c r="P77" s="873"/>
      <c r="Q77" s="877"/>
      <c r="R77" s="822"/>
      <c r="S77" s="822"/>
      <c r="T77" s="822"/>
      <c r="U77" s="818"/>
      <c r="V77" s="821"/>
      <c r="W77" s="822"/>
      <c r="X77" s="822"/>
      <c r="Y77" s="822"/>
      <c r="Z77" s="818"/>
      <c r="AA77" s="821"/>
      <c r="AB77" s="822"/>
      <c r="AC77" s="822"/>
      <c r="AD77" s="822"/>
      <c r="AE77" s="818"/>
      <c r="AF77" s="821"/>
      <c r="AG77" s="822"/>
      <c r="AH77" s="822"/>
      <c r="AI77" s="822"/>
      <c r="AJ77" s="818"/>
      <c r="AK77" s="821"/>
      <c r="AL77" s="822"/>
      <c r="AM77" s="822"/>
      <c r="AN77" s="822"/>
      <c r="AO77" s="818"/>
      <c r="AP77" s="821"/>
      <c r="AQ77" s="822"/>
      <c r="AR77" s="822"/>
      <c r="AS77" s="822"/>
      <c r="AT77" s="818"/>
      <c r="AU77" s="821"/>
      <c r="AV77" s="822"/>
      <c r="AW77" s="822"/>
      <c r="AX77" s="822"/>
      <c r="AY77" s="818"/>
      <c r="AZ77" s="875"/>
      <c r="BA77" s="875"/>
      <c r="BB77" s="875"/>
      <c r="BC77" s="875"/>
      <c r="BD77" s="876"/>
      <c r="BE77" s="216"/>
      <c r="BF77" s="216"/>
      <c r="BG77" s="216"/>
      <c r="BH77" s="216"/>
      <c r="BI77" s="216"/>
      <c r="BJ77" s="216"/>
      <c r="BK77" s="216"/>
      <c r="BL77" s="216"/>
      <c r="BM77" s="216"/>
      <c r="BN77" s="216"/>
      <c r="BO77" s="216"/>
      <c r="BP77" s="216"/>
      <c r="BQ77" s="213">
        <v>71</v>
      </c>
      <c r="BR77" s="218"/>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197"/>
    </row>
    <row r="78" spans="1:131" s="198" customFormat="1" ht="26.25" customHeight="1">
      <c r="A78" s="212">
        <v>11</v>
      </c>
      <c r="B78" s="872"/>
      <c r="C78" s="827"/>
      <c r="D78" s="827"/>
      <c r="E78" s="827"/>
      <c r="F78" s="827"/>
      <c r="G78" s="827"/>
      <c r="H78" s="827"/>
      <c r="I78" s="827"/>
      <c r="J78" s="827"/>
      <c r="K78" s="827"/>
      <c r="L78" s="827"/>
      <c r="M78" s="827"/>
      <c r="N78" s="827"/>
      <c r="O78" s="827"/>
      <c r="P78" s="873"/>
      <c r="Q78" s="87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5"/>
      <c r="BA78" s="875"/>
      <c r="BB78" s="875"/>
      <c r="BC78" s="875"/>
      <c r="BD78" s="876"/>
      <c r="BE78" s="216"/>
      <c r="BF78" s="216"/>
      <c r="BG78" s="216"/>
      <c r="BH78" s="216"/>
      <c r="BI78" s="216"/>
      <c r="BJ78" s="219"/>
      <c r="BK78" s="219"/>
      <c r="BL78" s="219"/>
      <c r="BM78" s="219"/>
      <c r="BN78" s="219"/>
      <c r="BO78" s="216"/>
      <c r="BP78" s="216"/>
      <c r="BQ78" s="213">
        <v>72</v>
      </c>
      <c r="BR78" s="218"/>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197"/>
    </row>
    <row r="79" spans="1:131" s="198" customFormat="1" ht="26.25" customHeight="1">
      <c r="A79" s="212">
        <v>12</v>
      </c>
      <c r="B79" s="872"/>
      <c r="C79" s="827"/>
      <c r="D79" s="827"/>
      <c r="E79" s="827"/>
      <c r="F79" s="827"/>
      <c r="G79" s="827"/>
      <c r="H79" s="827"/>
      <c r="I79" s="827"/>
      <c r="J79" s="827"/>
      <c r="K79" s="827"/>
      <c r="L79" s="827"/>
      <c r="M79" s="827"/>
      <c r="N79" s="827"/>
      <c r="O79" s="827"/>
      <c r="P79" s="873"/>
      <c r="Q79" s="87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5"/>
      <c r="BA79" s="875"/>
      <c r="BB79" s="875"/>
      <c r="BC79" s="875"/>
      <c r="BD79" s="876"/>
      <c r="BE79" s="216"/>
      <c r="BF79" s="216"/>
      <c r="BG79" s="216"/>
      <c r="BH79" s="216"/>
      <c r="BI79" s="216"/>
      <c r="BJ79" s="219"/>
      <c r="BK79" s="219"/>
      <c r="BL79" s="219"/>
      <c r="BM79" s="219"/>
      <c r="BN79" s="219"/>
      <c r="BO79" s="216"/>
      <c r="BP79" s="216"/>
      <c r="BQ79" s="213">
        <v>73</v>
      </c>
      <c r="BR79" s="218"/>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197"/>
    </row>
    <row r="80" spans="1:131" s="198" customFormat="1" ht="26.25" customHeight="1">
      <c r="A80" s="212">
        <v>13</v>
      </c>
      <c r="B80" s="872"/>
      <c r="C80" s="827"/>
      <c r="D80" s="827"/>
      <c r="E80" s="827"/>
      <c r="F80" s="827"/>
      <c r="G80" s="827"/>
      <c r="H80" s="827"/>
      <c r="I80" s="827"/>
      <c r="J80" s="827"/>
      <c r="K80" s="827"/>
      <c r="L80" s="827"/>
      <c r="M80" s="827"/>
      <c r="N80" s="827"/>
      <c r="O80" s="827"/>
      <c r="P80" s="873"/>
      <c r="Q80" s="87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5"/>
      <c r="BA80" s="875"/>
      <c r="BB80" s="875"/>
      <c r="BC80" s="875"/>
      <c r="BD80" s="876"/>
      <c r="BE80" s="216"/>
      <c r="BF80" s="216"/>
      <c r="BG80" s="216"/>
      <c r="BH80" s="216"/>
      <c r="BI80" s="216"/>
      <c r="BJ80" s="216"/>
      <c r="BK80" s="216"/>
      <c r="BL80" s="216"/>
      <c r="BM80" s="216"/>
      <c r="BN80" s="216"/>
      <c r="BO80" s="216"/>
      <c r="BP80" s="216"/>
      <c r="BQ80" s="213">
        <v>74</v>
      </c>
      <c r="BR80" s="218"/>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197"/>
    </row>
    <row r="81" spans="1:131" s="198" customFormat="1" ht="26.25" customHeight="1">
      <c r="A81" s="212">
        <v>14</v>
      </c>
      <c r="B81" s="872"/>
      <c r="C81" s="827"/>
      <c r="D81" s="827"/>
      <c r="E81" s="827"/>
      <c r="F81" s="827"/>
      <c r="G81" s="827"/>
      <c r="H81" s="827"/>
      <c r="I81" s="827"/>
      <c r="J81" s="827"/>
      <c r="K81" s="827"/>
      <c r="L81" s="827"/>
      <c r="M81" s="827"/>
      <c r="N81" s="827"/>
      <c r="O81" s="827"/>
      <c r="P81" s="873"/>
      <c r="Q81" s="87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5"/>
      <c r="BA81" s="875"/>
      <c r="BB81" s="875"/>
      <c r="BC81" s="875"/>
      <c r="BD81" s="876"/>
      <c r="BE81" s="216"/>
      <c r="BF81" s="216"/>
      <c r="BG81" s="216"/>
      <c r="BH81" s="216"/>
      <c r="BI81" s="216"/>
      <c r="BJ81" s="216"/>
      <c r="BK81" s="216"/>
      <c r="BL81" s="216"/>
      <c r="BM81" s="216"/>
      <c r="BN81" s="216"/>
      <c r="BO81" s="216"/>
      <c r="BP81" s="216"/>
      <c r="BQ81" s="213">
        <v>75</v>
      </c>
      <c r="BR81" s="218"/>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197"/>
    </row>
    <row r="82" spans="1:131" s="198" customFormat="1" ht="26.25" customHeight="1">
      <c r="A82" s="212">
        <v>15</v>
      </c>
      <c r="B82" s="872"/>
      <c r="C82" s="827"/>
      <c r="D82" s="827"/>
      <c r="E82" s="827"/>
      <c r="F82" s="827"/>
      <c r="G82" s="827"/>
      <c r="H82" s="827"/>
      <c r="I82" s="827"/>
      <c r="J82" s="827"/>
      <c r="K82" s="827"/>
      <c r="L82" s="827"/>
      <c r="M82" s="827"/>
      <c r="N82" s="827"/>
      <c r="O82" s="827"/>
      <c r="P82" s="873"/>
      <c r="Q82" s="87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5"/>
      <c r="BA82" s="875"/>
      <c r="BB82" s="875"/>
      <c r="BC82" s="875"/>
      <c r="BD82" s="876"/>
      <c r="BE82" s="216"/>
      <c r="BF82" s="216"/>
      <c r="BG82" s="216"/>
      <c r="BH82" s="216"/>
      <c r="BI82" s="216"/>
      <c r="BJ82" s="216"/>
      <c r="BK82" s="216"/>
      <c r="BL82" s="216"/>
      <c r="BM82" s="216"/>
      <c r="BN82" s="216"/>
      <c r="BO82" s="216"/>
      <c r="BP82" s="216"/>
      <c r="BQ82" s="213">
        <v>76</v>
      </c>
      <c r="BR82" s="218"/>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197"/>
    </row>
    <row r="83" spans="1:131" s="198" customFormat="1" ht="26.25" customHeight="1">
      <c r="A83" s="212">
        <v>16</v>
      </c>
      <c r="B83" s="872"/>
      <c r="C83" s="827"/>
      <c r="D83" s="827"/>
      <c r="E83" s="827"/>
      <c r="F83" s="827"/>
      <c r="G83" s="827"/>
      <c r="H83" s="827"/>
      <c r="I83" s="827"/>
      <c r="J83" s="827"/>
      <c r="K83" s="827"/>
      <c r="L83" s="827"/>
      <c r="M83" s="827"/>
      <c r="N83" s="827"/>
      <c r="O83" s="827"/>
      <c r="P83" s="873"/>
      <c r="Q83" s="87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5"/>
      <c r="BA83" s="875"/>
      <c r="BB83" s="875"/>
      <c r="BC83" s="875"/>
      <c r="BD83" s="876"/>
      <c r="BE83" s="216"/>
      <c r="BF83" s="216"/>
      <c r="BG83" s="216"/>
      <c r="BH83" s="216"/>
      <c r="BI83" s="216"/>
      <c r="BJ83" s="216"/>
      <c r="BK83" s="216"/>
      <c r="BL83" s="216"/>
      <c r="BM83" s="216"/>
      <c r="BN83" s="216"/>
      <c r="BO83" s="216"/>
      <c r="BP83" s="216"/>
      <c r="BQ83" s="213">
        <v>77</v>
      </c>
      <c r="BR83" s="218"/>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197"/>
    </row>
    <row r="84" spans="1:131" s="198" customFormat="1" ht="26.25" customHeight="1">
      <c r="A84" s="212">
        <v>17</v>
      </c>
      <c r="B84" s="872"/>
      <c r="C84" s="827"/>
      <c r="D84" s="827"/>
      <c r="E84" s="827"/>
      <c r="F84" s="827"/>
      <c r="G84" s="827"/>
      <c r="H84" s="827"/>
      <c r="I84" s="827"/>
      <c r="J84" s="827"/>
      <c r="K84" s="827"/>
      <c r="L84" s="827"/>
      <c r="M84" s="827"/>
      <c r="N84" s="827"/>
      <c r="O84" s="827"/>
      <c r="P84" s="873"/>
      <c r="Q84" s="87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5"/>
      <c r="BA84" s="875"/>
      <c r="BB84" s="875"/>
      <c r="BC84" s="875"/>
      <c r="BD84" s="876"/>
      <c r="BE84" s="216"/>
      <c r="BF84" s="216"/>
      <c r="BG84" s="216"/>
      <c r="BH84" s="216"/>
      <c r="BI84" s="216"/>
      <c r="BJ84" s="216"/>
      <c r="BK84" s="216"/>
      <c r="BL84" s="216"/>
      <c r="BM84" s="216"/>
      <c r="BN84" s="216"/>
      <c r="BO84" s="216"/>
      <c r="BP84" s="216"/>
      <c r="BQ84" s="213">
        <v>78</v>
      </c>
      <c r="BR84" s="218"/>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197"/>
    </row>
    <row r="85" spans="1:131" s="198" customFormat="1" ht="26.25" customHeight="1">
      <c r="A85" s="212">
        <v>18</v>
      </c>
      <c r="B85" s="872"/>
      <c r="C85" s="827"/>
      <c r="D85" s="827"/>
      <c r="E85" s="827"/>
      <c r="F85" s="827"/>
      <c r="G85" s="827"/>
      <c r="H85" s="827"/>
      <c r="I85" s="827"/>
      <c r="J85" s="827"/>
      <c r="K85" s="827"/>
      <c r="L85" s="827"/>
      <c r="M85" s="827"/>
      <c r="N85" s="827"/>
      <c r="O85" s="827"/>
      <c r="P85" s="873"/>
      <c r="Q85" s="87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5"/>
      <c r="BA85" s="875"/>
      <c r="BB85" s="875"/>
      <c r="BC85" s="875"/>
      <c r="BD85" s="876"/>
      <c r="BE85" s="216"/>
      <c r="BF85" s="216"/>
      <c r="BG85" s="216"/>
      <c r="BH85" s="216"/>
      <c r="BI85" s="216"/>
      <c r="BJ85" s="216"/>
      <c r="BK85" s="216"/>
      <c r="BL85" s="216"/>
      <c r="BM85" s="216"/>
      <c r="BN85" s="216"/>
      <c r="BO85" s="216"/>
      <c r="BP85" s="216"/>
      <c r="BQ85" s="213">
        <v>79</v>
      </c>
      <c r="BR85" s="218"/>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197"/>
    </row>
    <row r="86" spans="1:131" s="198" customFormat="1" ht="26.25" customHeight="1">
      <c r="A86" s="212">
        <v>19</v>
      </c>
      <c r="B86" s="872"/>
      <c r="C86" s="827"/>
      <c r="D86" s="827"/>
      <c r="E86" s="827"/>
      <c r="F86" s="827"/>
      <c r="G86" s="827"/>
      <c r="H86" s="827"/>
      <c r="I86" s="827"/>
      <c r="J86" s="827"/>
      <c r="K86" s="827"/>
      <c r="L86" s="827"/>
      <c r="M86" s="827"/>
      <c r="N86" s="827"/>
      <c r="O86" s="827"/>
      <c r="P86" s="873"/>
      <c r="Q86" s="87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5"/>
      <c r="BA86" s="875"/>
      <c r="BB86" s="875"/>
      <c r="BC86" s="875"/>
      <c r="BD86" s="876"/>
      <c r="BE86" s="216"/>
      <c r="BF86" s="216"/>
      <c r="BG86" s="216"/>
      <c r="BH86" s="216"/>
      <c r="BI86" s="216"/>
      <c r="BJ86" s="216"/>
      <c r="BK86" s="216"/>
      <c r="BL86" s="216"/>
      <c r="BM86" s="216"/>
      <c r="BN86" s="216"/>
      <c r="BO86" s="216"/>
      <c r="BP86" s="216"/>
      <c r="BQ86" s="213">
        <v>80</v>
      </c>
      <c r="BR86" s="218"/>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197"/>
    </row>
    <row r="87" spans="1:131" s="198" customFormat="1" ht="26.25" customHeight="1">
      <c r="A87" s="220">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16"/>
      <c r="BF87" s="216"/>
      <c r="BG87" s="216"/>
      <c r="BH87" s="216"/>
      <c r="BI87" s="216"/>
      <c r="BJ87" s="216"/>
      <c r="BK87" s="216"/>
      <c r="BL87" s="216"/>
      <c r="BM87" s="216"/>
      <c r="BN87" s="216"/>
      <c r="BO87" s="216"/>
      <c r="BP87" s="216"/>
      <c r="BQ87" s="213">
        <v>81</v>
      </c>
      <c r="BR87" s="218"/>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197"/>
    </row>
    <row r="88" spans="1:131" s="198" customFormat="1" ht="26.25" customHeight="1" thickBot="1">
      <c r="A88" s="215" t="s">
        <v>370</v>
      </c>
      <c r="B88" s="778" t="s">
        <v>399</v>
      </c>
      <c r="C88" s="779"/>
      <c r="D88" s="779"/>
      <c r="E88" s="779"/>
      <c r="F88" s="779"/>
      <c r="G88" s="779"/>
      <c r="H88" s="779"/>
      <c r="I88" s="779"/>
      <c r="J88" s="779"/>
      <c r="K88" s="779"/>
      <c r="L88" s="779"/>
      <c r="M88" s="779"/>
      <c r="N88" s="779"/>
      <c r="O88" s="779"/>
      <c r="P88" s="780"/>
      <c r="Q88" s="837"/>
      <c r="R88" s="838"/>
      <c r="S88" s="838"/>
      <c r="T88" s="838"/>
      <c r="U88" s="838"/>
      <c r="V88" s="838"/>
      <c r="W88" s="838"/>
      <c r="X88" s="838"/>
      <c r="Y88" s="838"/>
      <c r="Z88" s="838"/>
      <c r="AA88" s="838"/>
      <c r="AB88" s="838"/>
      <c r="AC88" s="838"/>
      <c r="AD88" s="838"/>
      <c r="AE88" s="838"/>
      <c r="AF88" s="841">
        <v>75686</v>
      </c>
      <c r="AG88" s="841"/>
      <c r="AH88" s="841"/>
      <c r="AI88" s="841"/>
      <c r="AJ88" s="841"/>
      <c r="AK88" s="838"/>
      <c r="AL88" s="838"/>
      <c r="AM88" s="838"/>
      <c r="AN88" s="838"/>
      <c r="AO88" s="838"/>
      <c r="AP88" s="841">
        <v>164203</v>
      </c>
      <c r="AQ88" s="841"/>
      <c r="AR88" s="841"/>
      <c r="AS88" s="841"/>
      <c r="AT88" s="841"/>
      <c r="AU88" s="841"/>
      <c r="AV88" s="841"/>
      <c r="AW88" s="841"/>
      <c r="AX88" s="841"/>
      <c r="AY88" s="841"/>
      <c r="AZ88" s="846"/>
      <c r="BA88" s="846"/>
      <c r="BB88" s="846"/>
      <c r="BC88" s="846"/>
      <c r="BD88" s="847"/>
      <c r="BE88" s="216"/>
      <c r="BF88" s="216"/>
      <c r="BG88" s="216"/>
      <c r="BH88" s="216"/>
      <c r="BI88" s="216"/>
      <c r="BJ88" s="216"/>
      <c r="BK88" s="216"/>
      <c r="BL88" s="216"/>
      <c r="BM88" s="216"/>
      <c r="BN88" s="216"/>
      <c r="BO88" s="216"/>
      <c r="BP88" s="216"/>
      <c r="BQ88" s="213">
        <v>82</v>
      </c>
      <c r="BR88" s="218"/>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400</v>
      </c>
      <c r="BS102" s="779"/>
      <c r="BT102" s="779"/>
      <c r="BU102" s="779"/>
      <c r="BV102" s="779"/>
      <c r="BW102" s="779"/>
      <c r="BX102" s="779"/>
      <c r="BY102" s="779"/>
      <c r="BZ102" s="779"/>
      <c r="CA102" s="779"/>
      <c r="CB102" s="779"/>
      <c r="CC102" s="779"/>
      <c r="CD102" s="779"/>
      <c r="CE102" s="779"/>
      <c r="CF102" s="779"/>
      <c r="CG102" s="780"/>
      <c r="CH102" s="885"/>
      <c r="CI102" s="886"/>
      <c r="CJ102" s="886"/>
      <c r="CK102" s="886"/>
      <c r="CL102" s="887"/>
      <c r="CM102" s="885"/>
      <c r="CN102" s="886"/>
      <c r="CO102" s="886"/>
      <c r="CP102" s="886"/>
      <c r="CQ102" s="887"/>
      <c r="CR102" s="888">
        <v>2781</v>
      </c>
      <c r="CS102" s="849"/>
      <c r="CT102" s="849"/>
      <c r="CU102" s="849"/>
      <c r="CV102" s="889"/>
      <c r="CW102" s="888">
        <v>2937</v>
      </c>
      <c r="CX102" s="849"/>
      <c r="CY102" s="849"/>
      <c r="CZ102" s="849"/>
      <c r="DA102" s="889"/>
      <c r="DB102" s="888">
        <v>20005</v>
      </c>
      <c r="DC102" s="849"/>
      <c r="DD102" s="849"/>
      <c r="DE102" s="849"/>
      <c r="DF102" s="889"/>
      <c r="DG102" s="888"/>
      <c r="DH102" s="849"/>
      <c r="DI102" s="849"/>
      <c r="DJ102" s="849"/>
      <c r="DK102" s="889"/>
      <c r="DL102" s="888"/>
      <c r="DM102" s="849"/>
      <c r="DN102" s="849"/>
      <c r="DO102" s="849"/>
      <c r="DP102" s="889"/>
      <c r="DQ102" s="888"/>
      <c r="DR102" s="849"/>
      <c r="DS102" s="849"/>
      <c r="DT102" s="849"/>
      <c r="DU102" s="889"/>
      <c r="DV102" s="914"/>
      <c r="DW102" s="915"/>
      <c r="DX102" s="915"/>
      <c r="DY102" s="915"/>
      <c r="DZ102" s="91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7" t="s">
        <v>401</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8" t="s">
        <v>402</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9" t="s">
        <v>405</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406</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97" customFormat="1" ht="26.25" customHeight="1">
      <c r="A109" s="912" t="s">
        <v>407</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408</v>
      </c>
      <c r="AB109" s="891"/>
      <c r="AC109" s="891"/>
      <c r="AD109" s="891"/>
      <c r="AE109" s="892"/>
      <c r="AF109" s="890" t="s">
        <v>286</v>
      </c>
      <c r="AG109" s="891"/>
      <c r="AH109" s="891"/>
      <c r="AI109" s="891"/>
      <c r="AJ109" s="892"/>
      <c r="AK109" s="890" t="s">
        <v>285</v>
      </c>
      <c r="AL109" s="891"/>
      <c r="AM109" s="891"/>
      <c r="AN109" s="891"/>
      <c r="AO109" s="892"/>
      <c r="AP109" s="890" t="s">
        <v>409</v>
      </c>
      <c r="AQ109" s="891"/>
      <c r="AR109" s="891"/>
      <c r="AS109" s="891"/>
      <c r="AT109" s="893"/>
      <c r="AU109" s="912" t="s">
        <v>407</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408</v>
      </c>
      <c r="BR109" s="891"/>
      <c r="BS109" s="891"/>
      <c r="BT109" s="891"/>
      <c r="BU109" s="892"/>
      <c r="BV109" s="890" t="s">
        <v>286</v>
      </c>
      <c r="BW109" s="891"/>
      <c r="BX109" s="891"/>
      <c r="BY109" s="891"/>
      <c r="BZ109" s="892"/>
      <c r="CA109" s="890" t="s">
        <v>285</v>
      </c>
      <c r="CB109" s="891"/>
      <c r="CC109" s="891"/>
      <c r="CD109" s="891"/>
      <c r="CE109" s="892"/>
      <c r="CF109" s="913" t="s">
        <v>409</v>
      </c>
      <c r="CG109" s="913"/>
      <c r="CH109" s="913"/>
      <c r="CI109" s="913"/>
      <c r="CJ109" s="913"/>
      <c r="CK109" s="890" t="s">
        <v>410</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408</v>
      </c>
      <c r="DH109" s="891"/>
      <c r="DI109" s="891"/>
      <c r="DJ109" s="891"/>
      <c r="DK109" s="892"/>
      <c r="DL109" s="890" t="s">
        <v>286</v>
      </c>
      <c r="DM109" s="891"/>
      <c r="DN109" s="891"/>
      <c r="DO109" s="891"/>
      <c r="DP109" s="892"/>
      <c r="DQ109" s="890" t="s">
        <v>285</v>
      </c>
      <c r="DR109" s="891"/>
      <c r="DS109" s="891"/>
      <c r="DT109" s="891"/>
      <c r="DU109" s="892"/>
      <c r="DV109" s="890" t="s">
        <v>409</v>
      </c>
      <c r="DW109" s="891"/>
      <c r="DX109" s="891"/>
      <c r="DY109" s="891"/>
      <c r="DZ109" s="893"/>
    </row>
    <row r="110" spans="1:131" s="197" customFormat="1" ht="26.25" customHeight="1">
      <c r="A110" s="894" t="s">
        <v>411</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31007157</v>
      </c>
      <c r="AB110" s="898"/>
      <c r="AC110" s="898"/>
      <c r="AD110" s="898"/>
      <c r="AE110" s="899"/>
      <c r="AF110" s="900">
        <v>31019766</v>
      </c>
      <c r="AG110" s="898"/>
      <c r="AH110" s="898"/>
      <c r="AI110" s="898"/>
      <c r="AJ110" s="899"/>
      <c r="AK110" s="900">
        <v>29259945</v>
      </c>
      <c r="AL110" s="898"/>
      <c r="AM110" s="898"/>
      <c r="AN110" s="898"/>
      <c r="AO110" s="899"/>
      <c r="AP110" s="901">
        <v>17.600000000000001</v>
      </c>
      <c r="AQ110" s="902"/>
      <c r="AR110" s="902"/>
      <c r="AS110" s="902"/>
      <c r="AT110" s="903"/>
      <c r="AU110" s="904" t="s">
        <v>61</v>
      </c>
      <c r="AV110" s="905"/>
      <c r="AW110" s="905"/>
      <c r="AX110" s="905"/>
      <c r="AY110" s="906"/>
      <c r="AZ110" s="948" t="s">
        <v>412</v>
      </c>
      <c r="BA110" s="895"/>
      <c r="BB110" s="895"/>
      <c r="BC110" s="895"/>
      <c r="BD110" s="895"/>
      <c r="BE110" s="895"/>
      <c r="BF110" s="895"/>
      <c r="BG110" s="895"/>
      <c r="BH110" s="895"/>
      <c r="BI110" s="895"/>
      <c r="BJ110" s="895"/>
      <c r="BK110" s="895"/>
      <c r="BL110" s="895"/>
      <c r="BM110" s="895"/>
      <c r="BN110" s="895"/>
      <c r="BO110" s="895"/>
      <c r="BP110" s="896"/>
      <c r="BQ110" s="934">
        <v>378608186</v>
      </c>
      <c r="BR110" s="935"/>
      <c r="BS110" s="935"/>
      <c r="BT110" s="935"/>
      <c r="BU110" s="935"/>
      <c r="BV110" s="935">
        <v>397879071</v>
      </c>
      <c r="BW110" s="935"/>
      <c r="BX110" s="935"/>
      <c r="BY110" s="935"/>
      <c r="BZ110" s="935"/>
      <c r="CA110" s="935">
        <v>422719287</v>
      </c>
      <c r="CB110" s="935"/>
      <c r="CC110" s="935"/>
      <c r="CD110" s="935"/>
      <c r="CE110" s="935"/>
      <c r="CF110" s="949">
        <v>254.8</v>
      </c>
      <c r="CG110" s="950"/>
      <c r="CH110" s="950"/>
      <c r="CI110" s="950"/>
      <c r="CJ110" s="950"/>
      <c r="CK110" s="951" t="s">
        <v>413</v>
      </c>
      <c r="CL110" s="952"/>
      <c r="CM110" s="931" t="s">
        <v>414</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34">
        <v>1085133</v>
      </c>
      <c r="DH110" s="935"/>
      <c r="DI110" s="935"/>
      <c r="DJ110" s="935"/>
      <c r="DK110" s="935"/>
      <c r="DL110" s="935">
        <v>972418</v>
      </c>
      <c r="DM110" s="935"/>
      <c r="DN110" s="935"/>
      <c r="DO110" s="935"/>
      <c r="DP110" s="935"/>
      <c r="DQ110" s="935">
        <v>868745</v>
      </c>
      <c r="DR110" s="935"/>
      <c r="DS110" s="935"/>
      <c r="DT110" s="935"/>
      <c r="DU110" s="935"/>
      <c r="DV110" s="936">
        <v>0.5</v>
      </c>
      <c r="DW110" s="936"/>
      <c r="DX110" s="936"/>
      <c r="DY110" s="936"/>
      <c r="DZ110" s="937"/>
    </row>
    <row r="111" spans="1:131" s="197" customFormat="1" ht="26.25" customHeight="1">
      <c r="A111" s="938" t="s">
        <v>415</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111</v>
      </c>
      <c r="AB111" s="942"/>
      <c r="AC111" s="942"/>
      <c r="AD111" s="942"/>
      <c r="AE111" s="943"/>
      <c r="AF111" s="944" t="s">
        <v>111</v>
      </c>
      <c r="AG111" s="942"/>
      <c r="AH111" s="942"/>
      <c r="AI111" s="942"/>
      <c r="AJ111" s="943"/>
      <c r="AK111" s="944" t="s">
        <v>111</v>
      </c>
      <c r="AL111" s="942"/>
      <c r="AM111" s="942"/>
      <c r="AN111" s="942"/>
      <c r="AO111" s="943"/>
      <c r="AP111" s="945" t="s">
        <v>111</v>
      </c>
      <c r="AQ111" s="946"/>
      <c r="AR111" s="946"/>
      <c r="AS111" s="946"/>
      <c r="AT111" s="947"/>
      <c r="AU111" s="907"/>
      <c r="AV111" s="908"/>
      <c r="AW111" s="908"/>
      <c r="AX111" s="908"/>
      <c r="AY111" s="909"/>
      <c r="AZ111" s="957" t="s">
        <v>416</v>
      </c>
      <c r="BA111" s="958"/>
      <c r="BB111" s="958"/>
      <c r="BC111" s="958"/>
      <c r="BD111" s="958"/>
      <c r="BE111" s="958"/>
      <c r="BF111" s="958"/>
      <c r="BG111" s="958"/>
      <c r="BH111" s="958"/>
      <c r="BI111" s="958"/>
      <c r="BJ111" s="958"/>
      <c r="BK111" s="958"/>
      <c r="BL111" s="958"/>
      <c r="BM111" s="958"/>
      <c r="BN111" s="958"/>
      <c r="BO111" s="958"/>
      <c r="BP111" s="959"/>
      <c r="BQ111" s="927">
        <v>15609443</v>
      </c>
      <c r="BR111" s="928"/>
      <c r="BS111" s="928"/>
      <c r="BT111" s="928"/>
      <c r="BU111" s="928"/>
      <c r="BV111" s="928">
        <v>13632522</v>
      </c>
      <c r="BW111" s="928"/>
      <c r="BX111" s="928"/>
      <c r="BY111" s="928"/>
      <c r="BZ111" s="928"/>
      <c r="CA111" s="928">
        <v>9359339</v>
      </c>
      <c r="CB111" s="928"/>
      <c r="CC111" s="928"/>
      <c r="CD111" s="928"/>
      <c r="CE111" s="928"/>
      <c r="CF111" s="922">
        <v>5.6</v>
      </c>
      <c r="CG111" s="923"/>
      <c r="CH111" s="923"/>
      <c r="CI111" s="923"/>
      <c r="CJ111" s="923"/>
      <c r="CK111" s="953"/>
      <c r="CL111" s="954"/>
      <c r="CM111" s="924" t="s">
        <v>417</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111</v>
      </c>
      <c r="DH111" s="928"/>
      <c r="DI111" s="928"/>
      <c r="DJ111" s="928"/>
      <c r="DK111" s="928"/>
      <c r="DL111" s="928" t="s">
        <v>111</v>
      </c>
      <c r="DM111" s="928"/>
      <c r="DN111" s="928"/>
      <c r="DO111" s="928"/>
      <c r="DP111" s="928"/>
      <c r="DQ111" s="928" t="s">
        <v>111</v>
      </c>
      <c r="DR111" s="928"/>
      <c r="DS111" s="928"/>
      <c r="DT111" s="928"/>
      <c r="DU111" s="928"/>
      <c r="DV111" s="929" t="s">
        <v>111</v>
      </c>
      <c r="DW111" s="929"/>
      <c r="DX111" s="929"/>
      <c r="DY111" s="929"/>
      <c r="DZ111" s="930"/>
    </row>
    <row r="112" spans="1:131" s="197" customFormat="1" ht="26.25" customHeight="1">
      <c r="A112" s="960" t="s">
        <v>418</v>
      </c>
      <c r="B112" s="961"/>
      <c r="C112" s="958" t="s">
        <v>419</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66">
        <v>3233333</v>
      </c>
      <c r="AB112" s="967"/>
      <c r="AC112" s="967"/>
      <c r="AD112" s="967"/>
      <c r="AE112" s="968"/>
      <c r="AF112" s="969">
        <v>4134288</v>
      </c>
      <c r="AG112" s="967"/>
      <c r="AH112" s="967"/>
      <c r="AI112" s="967"/>
      <c r="AJ112" s="968"/>
      <c r="AK112" s="969">
        <v>4981510</v>
      </c>
      <c r="AL112" s="967"/>
      <c r="AM112" s="967"/>
      <c r="AN112" s="967"/>
      <c r="AO112" s="968"/>
      <c r="AP112" s="970">
        <v>3</v>
      </c>
      <c r="AQ112" s="971"/>
      <c r="AR112" s="971"/>
      <c r="AS112" s="971"/>
      <c r="AT112" s="972"/>
      <c r="AU112" s="907"/>
      <c r="AV112" s="908"/>
      <c r="AW112" s="908"/>
      <c r="AX112" s="908"/>
      <c r="AY112" s="909"/>
      <c r="AZ112" s="957" t="s">
        <v>420</v>
      </c>
      <c r="BA112" s="958"/>
      <c r="BB112" s="958"/>
      <c r="BC112" s="958"/>
      <c r="BD112" s="958"/>
      <c r="BE112" s="958"/>
      <c r="BF112" s="958"/>
      <c r="BG112" s="958"/>
      <c r="BH112" s="958"/>
      <c r="BI112" s="958"/>
      <c r="BJ112" s="958"/>
      <c r="BK112" s="958"/>
      <c r="BL112" s="958"/>
      <c r="BM112" s="958"/>
      <c r="BN112" s="958"/>
      <c r="BO112" s="958"/>
      <c r="BP112" s="959"/>
      <c r="BQ112" s="927">
        <v>115157966</v>
      </c>
      <c r="BR112" s="928"/>
      <c r="BS112" s="928"/>
      <c r="BT112" s="928"/>
      <c r="BU112" s="928"/>
      <c r="BV112" s="928">
        <v>113032805</v>
      </c>
      <c r="BW112" s="928"/>
      <c r="BX112" s="928"/>
      <c r="BY112" s="928"/>
      <c r="BZ112" s="928"/>
      <c r="CA112" s="928">
        <v>110321870</v>
      </c>
      <c r="CB112" s="928"/>
      <c r="CC112" s="928"/>
      <c r="CD112" s="928"/>
      <c r="CE112" s="928"/>
      <c r="CF112" s="922">
        <v>66.5</v>
      </c>
      <c r="CG112" s="923"/>
      <c r="CH112" s="923"/>
      <c r="CI112" s="923"/>
      <c r="CJ112" s="923"/>
      <c r="CK112" s="953"/>
      <c r="CL112" s="954"/>
      <c r="CM112" s="924" t="s">
        <v>421</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111</v>
      </c>
      <c r="DH112" s="928"/>
      <c r="DI112" s="928"/>
      <c r="DJ112" s="928"/>
      <c r="DK112" s="928"/>
      <c r="DL112" s="928" t="s">
        <v>111</v>
      </c>
      <c r="DM112" s="928"/>
      <c r="DN112" s="928"/>
      <c r="DO112" s="928"/>
      <c r="DP112" s="928"/>
      <c r="DQ112" s="928" t="s">
        <v>111</v>
      </c>
      <c r="DR112" s="928"/>
      <c r="DS112" s="928"/>
      <c r="DT112" s="928"/>
      <c r="DU112" s="928"/>
      <c r="DV112" s="929" t="s">
        <v>111</v>
      </c>
      <c r="DW112" s="929"/>
      <c r="DX112" s="929"/>
      <c r="DY112" s="929"/>
      <c r="DZ112" s="930"/>
    </row>
    <row r="113" spans="1:130" s="197" customFormat="1" ht="26.25" customHeight="1">
      <c r="A113" s="962"/>
      <c r="B113" s="963"/>
      <c r="C113" s="958" t="s">
        <v>422</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41">
        <v>6868469</v>
      </c>
      <c r="AB113" s="942"/>
      <c r="AC113" s="942"/>
      <c r="AD113" s="942"/>
      <c r="AE113" s="943"/>
      <c r="AF113" s="944">
        <v>6649425</v>
      </c>
      <c r="AG113" s="942"/>
      <c r="AH113" s="942"/>
      <c r="AI113" s="942"/>
      <c r="AJ113" s="943"/>
      <c r="AK113" s="944">
        <v>6519243</v>
      </c>
      <c r="AL113" s="942"/>
      <c r="AM113" s="942"/>
      <c r="AN113" s="942"/>
      <c r="AO113" s="943"/>
      <c r="AP113" s="945">
        <v>3.9</v>
      </c>
      <c r="AQ113" s="946"/>
      <c r="AR113" s="946"/>
      <c r="AS113" s="946"/>
      <c r="AT113" s="947"/>
      <c r="AU113" s="907"/>
      <c r="AV113" s="908"/>
      <c r="AW113" s="908"/>
      <c r="AX113" s="908"/>
      <c r="AY113" s="909"/>
      <c r="AZ113" s="957" t="s">
        <v>423</v>
      </c>
      <c r="BA113" s="958"/>
      <c r="BB113" s="958"/>
      <c r="BC113" s="958"/>
      <c r="BD113" s="958"/>
      <c r="BE113" s="958"/>
      <c r="BF113" s="958"/>
      <c r="BG113" s="958"/>
      <c r="BH113" s="958"/>
      <c r="BI113" s="958"/>
      <c r="BJ113" s="958"/>
      <c r="BK113" s="958"/>
      <c r="BL113" s="958"/>
      <c r="BM113" s="958"/>
      <c r="BN113" s="958"/>
      <c r="BO113" s="958"/>
      <c r="BP113" s="959"/>
      <c r="BQ113" s="927">
        <v>402431</v>
      </c>
      <c r="BR113" s="928"/>
      <c r="BS113" s="928"/>
      <c r="BT113" s="928"/>
      <c r="BU113" s="928"/>
      <c r="BV113" s="928">
        <v>241065</v>
      </c>
      <c r="BW113" s="928"/>
      <c r="BX113" s="928"/>
      <c r="BY113" s="928"/>
      <c r="BZ113" s="928"/>
      <c r="CA113" s="928">
        <v>90475</v>
      </c>
      <c r="CB113" s="928"/>
      <c r="CC113" s="928"/>
      <c r="CD113" s="928"/>
      <c r="CE113" s="928"/>
      <c r="CF113" s="922">
        <v>0.1</v>
      </c>
      <c r="CG113" s="923"/>
      <c r="CH113" s="923"/>
      <c r="CI113" s="923"/>
      <c r="CJ113" s="923"/>
      <c r="CK113" s="953"/>
      <c r="CL113" s="954"/>
      <c r="CM113" s="924" t="s">
        <v>424</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6" t="s">
        <v>111</v>
      </c>
      <c r="DH113" s="967"/>
      <c r="DI113" s="967"/>
      <c r="DJ113" s="967"/>
      <c r="DK113" s="968"/>
      <c r="DL113" s="969" t="s">
        <v>111</v>
      </c>
      <c r="DM113" s="967"/>
      <c r="DN113" s="967"/>
      <c r="DO113" s="967"/>
      <c r="DP113" s="968"/>
      <c r="DQ113" s="969" t="s">
        <v>111</v>
      </c>
      <c r="DR113" s="967"/>
      <c r="DS113" s="967"/>
      <c r="DT113" s="967"/>
      <c r="DU113" s="968"/>
      <c r="DV113" s="970" t="s">
        <v>111</v>
      </c>
      <c r="DW113" s="971"/>
      <c r="DX113" s="971"/>
      <c r="DY113" s="971"/>
      <c r="DZ113" s="972"/>
    </row>
    <row r="114" spans="1:130" s="197" customFormat="1" ht="26.25" customHeight="1">
      <c r="A114" s="962"/>
      <c r="B114" s="963"/>
      <c r="C114" s="958" t="s">
        <v>425</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66" t="s">
        <v>111</v>
      </c>
      <c r="AB114" s="967"/>
      <c r="AC114" s="967"/>
      <c r="AD114" s="967"/>
      <c r="AE114" s="968"/>
      <c r="AF114" s="969" t="s">
        <v>111</v>
      </c>
      <c r="AG114" s="967"/>
      <c r="AH114" s="967"/>
      <c r="AI114" s="967"/>
      <c r="AJ114" s="968"/>
      <c r="AK114" s="969" t="s">
        <v>111</v>
      </c>
      <c r="AL114" s="967"/>
      <c r="AM114" s="967"/>
      <c r="AN114" s="967"/>
      <c r="AO114" s="968"/>
      <c r="AP114" s="970" t="s">
        <v>111</v>
      </c>
      <c r="AQ114" s="971"/>
      <c r="AR114" s="971"/>
      <c r="AS114" s="971"/>
      <c r="AT114" s="972"/>
      <c r="AU114" s="907"/>
      <c r="AV114" s="908"/>
      <c r="AW114" s="908"/>
      <c r="AX114" s="908"/>
      <c r="AY114" s="909"/>
      <c r="AZ114" s="957" t="s">
        <v>426</v>
      </c>
      <c r="BA114" s="958"/>
      <c r="BB114" s="958"/>
      <c r="BC114" s="958"/>
      <c r="BD114" s="958"/>
      <c r="BE114" s="958"/>
      <c r="BF114" s="958"/>
      <c r="BG114" s="958"/>
      <c r="BH114" s="958"/>
      <c r="BI114" s="958"/>
      <c r="BJ114" s="958"/>
      <c r="BK114" s="958"/>
      <c r="BL114" s="958"/>
      <c r="BM114" s="958"/>
      <c r="BN114" s="958"/>
      <c r="BO114" s="958"/>
      <c r="BP114" s="959"/>
      <c r="BQ114" s="927">
        <v>45408770</v>
      </c>
      <c r="BR114" s="928"/>
      <c r="BS114" s="928"/>
      <c r="BT114" s="928"/>
      <c r="BU114" s="928"/>
      <c r="BV114" s="928">
        <v>42635434</v>
      </c>
      <c r="BW114" s="928"/>
      <c r="BX114" s="928"/>
      <c r="BY114" s="928"/>
      <c r="BZ114" s="928"/>
      <c r="CA114" s="928">
        <v>39390031</v>
      </c>
      <c r="CB114" s="928"/>
      <c r="CC114" s="928"/>
      <c r="CD114" s="928"/>
      <c r="CE114" s="928"/>
      <c r="CF114" s="922">
        <v>23.7</v>
      </c>
      <c r="CG114" s="923"/>
      <c r="CH114" s="923"/>
      <c r="CI114" s="923"/>
      <c r="CJ114" s="923"/>
      <c r="CK114" s="953"/>
      <c r="CL114" s="954"/>
      <c r="CM114" s="924" t="s">
        <v>427</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6" t="s">
        <v>111</v>
      </c>
      <c r="DH114" s="967"/>
      <c r="DI114" s="967"/>
      <c r="DJ114" s="967"/>
      <c r="DK114" s="968"/>
      <c r="DL114" s="969" t="s">
        <v>111</v>
      </c>
      <c r="DM114" s="967"/>
      <c r="DN114" s="967"/>
      <c r="DO114" s="967"/>
      <c r="DP114" s="968"/>
      <c r="DQ114" s="969" t="s">
        <v>111</v>
      </c>
      <c r="DR114" s="967"/>
      <c r="DS114" s="967"/>
      <c r="DT114" s="967"/>
      <c r="DU114" s="968"/>
      <c r="DV114" s="970" t="s">
        <v>111</v>
      </c>
      <c r="DW114" s="971"/>
      <c r="DX114" s="971"/>
      <c r="DY114" s="971"/>
      <c r="DZ114" s="972"/>
    </row>
    <row r="115" spans="1:130" s="197" customFormat="1" ht="26.25" customHeight="1">
      <c r="A115" s="962"/>
      <c r="B115" s="963"/>
      <c r="C115" s="958" t="s">
        <v>428</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41">
        <v>50774</v>
      </c>
      <c r="AB115" s="942"/>
      <c r="AC115" s="942"/>
      <c r="AD115" s="942"/>
      <c r="AE115" s="943"/>
      <c r="AF115" s="944">
        <v>47598</v>
      </c>
      <c r="AG115" s="942"/>
      <c r="AH115" s="942"/>
      <c r="AI115" s="942"/>
      <c r="AJ115" s="943"/>
      <c r="AK115" s="944">
        <v>46534</v>
      </c>
      <c r="AL115" s="942"/>
      <c r="AM115" s="942"/>
      <c r="AN115" s="942"/>
      <c r="AO115" s="943"/>
      <c r="AP115" s="945">
        <v>0</v>
      </c>
      <c r="AQ115" s="946"/>
      <c r="AR115" s="946"/>
      <c r="AS115" s="946"/>
      <c r="AT115" s="947"/>
      <c r="AU115" s="907"/>
      <c r="AV115" s="908"/>
      <c r="AW115" s="908"/>
      <c r="AX115" s="908"/>
      <c r="AY115" s="909"/>
      <c r="AZ115" s="957" t="s">
        <v>429</v>
      </c>
      <c r="BA115" s="958"/>
      <c r="BB115" s="958"/>
      <c r="BC115" s="958"/>
      <c r="BD115" s="958"/>
      <c r="BE115" s="958"/>
      <c r="BF115" s="958"/>
      <c r="BG115" s="958"/>
      <c r="BH115" s="958"/>
      <c r="BI115" s="958"/>
      <c r="BJ115" s="958"/>
      <c r="BK115" s="958"/>
      <c r="BL115" s="958"/>
      <c r="BM115" s="958"/>
      <c r="BN115" s="958"/>
      <c r="BO115" s="958"/>
      <c r="BP115" s="959"/>
      <c r="BQ115" s="927" t="s">
        <v>111</v>
      </c>
      <c r="BR115" s="928"/>
      <c r="BS115" s="928"/>
      <c r="BT115" s="928"/>
      <c r="BU115" s="928"/>
      <c r="BV115" s="928" t="s">
        <v>111</v>
      </c>
      <c r="BW115" s="928"/>
      <c r="BX115" s="928"/>
      <c r="BY115" s="928"/>
      <c r="BZ115" s="928"/>
      <c r="CA115" s="928" t="s">
        <v>111</v>
      </c>
      <c r="CB115" s="928"/>
      <c r="CC115" s="928"/>
      <c r="CD115" s="928"/>
      <c r="CE115" s="928"/>
      <c r="CF115" s="922" t="s">
        <v>111</v>
      </c>
      <c r="CG115" s="923"/>
      <c r="CH115" s="923"/>
      <c r="CI115" s="923"/>
      <c r="CJ115" s="923"/>
      <c r="CK115" s="953"/>
      <c r="CL115" s="954"/>
      <c r="CM115" s="957" t="s">
        <v>430</v>
      </c>
      <c r="CN115" s="981"/>
      <c r="CO115" s="981"/>
      <c r="CP115" s="981"/>
      <c r="CQ115" s="981"/>
      <c r="CR115" s="981"/>
      <c r="CS115" s="981"/>
      <c r="CT115" s="981"/>
      <c r="CU115" s="981"/>
      <c r="CV115" s="981"/>
      <c r="CW115" s="981"/>
      <c r="CX115" s="981"/>
      <c r="CY115" s="981"/>
      <c r="CZ115" s="981"/>
      <c r="DA115" s="981"/>
      <c r="DB115" s="981"/>
      <c r="DC115" s="981"/>
      <c r="DD115" s="981"/>
      <c r="DE115" s="981"/>
      <c r="DF115" s="959"/>
      <c r="DG115" s="966">
        <v>14309091</v>
      </c>
      <c r="DH115" s="967"/>
      <c r="DI115" s="967"/>
      <c r="DJ115" s="967"/>
      <c r="DK115" s="968"/>
      <c r="DL115" s="969">
        <v>12487965</v>
      </c>
      <c r="DM115" s="967"/>
      <c r="DN115" s="967"/>
      <c r="DO115" s="967"/>
      <c r="DP115" s="968"/>
      <c r="DQ115" s="969">
        <v>8361535</v>
      </c>
      <c r="DR115" s="967"/>
      <c r="DS115" s="967"/>
      <c r="DT115" s="967"/>
      <c r="DU115" s="968"/>
      <c r="DV115" s="970">
        <v>5</v>
      </c>
      <c r="DW115" s="971"/>
      <c r="DX115" s="971"/>
      <c r="DY115" s="971"/>
      <c r="DZ115" s="972"/>
    </row>
    <row r="116" spans="1:130" s="197" customFormat="1" ht="26.25" customHeight="1">
      <c r="A116" s="964"/>
      <c r="B116" s="965"/>
      <c r="C116" s="979" t="s">
        <v>431</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t="s">
        <v>111</v>
      </c>
      <c r="AB116" s="967"/>
      <c r="AC116" s="967"/>
      <c r="AD116" s="967"/>
      <c r="AE116" s="968"/>
      <c r="AF116" s="969" t="s">
        <v>111</v>
      </c>
      <c r="AG116" s="967"/>
      <c r="AH116" s="967"/>
      <c r="AI116" s="967"/>
      <c r="AJ116" s="968"/>
      <c r="AK116" s="969" t="s">
        <v>111</v>
      </c>
      <c r="AL116" s="967"/>
      <c r="AM116" s="967"/>
      <c r="AN116" s="967"/>
      <c r="AO116" s="968"/>
      <c r="AP116" s="970" t="s">
        <v>111</v>
      </c>
      <c r="AQ116" s="971"/>
      <c r="AR116" s="971"/>
      <c r="AS116" s="971"/>
      <c r="AT116" s="972"/>
      <c r="AU116" s="907"/>
      <c r="AV116" s="908"/>
      <c r="AW116" s="908"/>
      <c r="AX116" s="908"/>
      <c r="AY116" s="909"/>
      <c r="AZ116" s="957" t="s">
        <v>432</v>
      </c>
      <c r="BA116" s="958"/>
      <c r="BB116" s="958"/>
      <c r="BC116" s="958"/>
      <c r="BD116" s="958"/>
      <c r="BE116" s="958"/>
      <c r="BF116" s="958"/>
      <c r="BG116" s="958"/>
      <c r="BH116" s="958"/>
      <c r="BI116" s="958"/>
      <c r="BJ116" s="958"/>
      <c r="BK116" s="958"/>
      <c r="BL116" s="958"/>
      <c r="BM116" s="958"/>
      <c r="BN116" s="958"/>
      <c r="BO116" s="958"/>
      <c r="BP116" s="959"/>
      <c r="BQ116" s="927" t="s">
        <v>111</v>
      </c>
      <c r="BR116" s="928"/>
      <c r="BS116" s="928"/>
      <c r="BT116" s="928"/>
      <c r="BU116" s="928"/>
      <c r="BV116" s="928" t="s">
        <v>111</v>
      </c>
      <c r="BW116" s="928"/>
      <c r="BX116" s="928"/>
      <c r="BY116" s="928"/>
      <c r="BZ116" s="928"/>
      <c r="CA116" s="928" t="s">
        <v>111</v>
      </c>
      <c r="CB116" s="928"/>
      <c r="CC116" s="928"/>
      <c r="CD116" s="928"/>
      <c r="CE116" s="928"/>
      <c r="CF116" s="922" t="s">
        <v>111</v>
      </c>
      <c r="CG116" s="923"/>
      <c r="CH116" s="923"/>
      <c r="CI116" s="923"/>
      <c r="CJ116" s="923"/>
      <c r="CK116" s="953"/>
      <c r="CL116" s="954"/>
      <c r="CM116" s="924" t="s">
        <v>433</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6">
        <v>215219</v>
      </c>
      <c r="DH116" s="967"/>
      <c r="DI116" s="967"/>
      <c r="DJ116" s="967"/>
      <c r="DK116" s="968"/>
      <c r="DL116" s="969">
        <v>172139</v>
      </c>
      <c r="DM116" s="967"/>
      <c r="DN116" s="967"/>
      <c r="DO116" s="967"/>
      <c r="DP116" s="968"/>
      <c r="DQ116" s="969">
        <v>129059</v>
      </c>
      <c r="DR116" s="967"/>
      <c r="DS116" s="967"/>
      <c r="DT116" s="967"/>
      <c r="DU116" s="968"/>
      <c r="DV116" s="970">
        <v>0.1</v>
      </c>
      <c r="DW116" s="971"/>
      <c r="DX116" s="971"/>
      <c r="DY116" s="971"/>
      <c r="DZ116" s="972"/>
    </row>
    <row r="117" spans="1:130" s="197" customFormat="1" ht="26.25" customHeight="1">
      <c r="A117" s="912" t="s">
        <v>169</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1001" t="s">
        <v>434</v>
      </c>
      <c r="Z117" s="892"/>
      <c r="AA117" s="1004">
        <v>41159733</v>
      </c>
      <c r="AB117" s="974"/>
      <c r="AC117" s="974"/>
      <c r="AD117" s="974"/>
      <c r="AE117" s="975"/>
      <c r="AF117" s="973">
        <v>41851077</v>
      </c>
      <c r="AG117" s="974"/>
      <c r="AH117" s="974"/>
      <c r="AI117" s="974"/>
      <c r="AJ117" s="975"/>
      <c r="AK117" s="973">
        <v>40807232</v>
      </c>
      <c r="AL117" s="974"/>
      <c r="AM117" s="974"/>
      <c r="AN117" s="974"/>
      <c r="AO117" s="975"/>
      <c r="AP117" s="976"/>
      <c r="AQ117" s="977"/>
      <c r="AR117" s="977"/>
      <c r="AS117" s="977"/>
      <c r="AT117" s="978"/>
      <c r="AU117" s="907"/>
      <c r="AV117" s="908"/>
      <c r="AW117" s="908"/>
      <c r="AX117" s="908"/>
      <c r="AY117" s="909"/>
      <c r="AZ117" s="1003" t="s">
        <v>435</v>
      </c>
      <c r="BA117" s="979"/>
      <c r="BB117" s="979"/>
      <c r="BC117" s="979"/>
      <c r="BD117" s="979"/>
      <c r="BE117" s="979"/>
      <c r="BF117" s="979"/>
      <c r="BG117" s="979"/>
      <c r="BH117" s="979"/>
      <c r="BI117" s="979"/>
      <c r="BJ117" s="979"/>
      <c r="BK117" s="979"/>
      <c r="BL117" s="979"/>
      <c r="BM117" s="979"/>
      <c r="BN117" s="979"/>
      <c r="BO117" s="979"/>
      <c r="BP117" s="980"/>
      <c r="BQ117" s="993" t="s">
        <v>111</v>
      </c>
      <c r="BR117" s="994"/>
      <c r="BS117" s="994"/>
      <c r="BT117" s="994"/>
      <c r="BU117" s="994"/>
      <c r="BV117" s="994" t="s">
        <v>111</v>
      </c>
      <c r="BW117" s="994"/>
      <c r="BX117" s="994"/>
      <c r="BY117" s="994"/>
      <c r="BZ117" s="994"/>
      <c r="CA117" s="994" t="s">
        <v>111</v>
      </c>
      <c r="CB117" s="994"/>
      <c r="CC117" s="994"/>
      <c r="CD117" s="994"/>
      <c r="CE117" s="994"/>
      <c r="CF117" s="922" t="s">
        <v>111</v>
      </c>
      <c r="CG117" s="923"/>
      <c r="CH117" s="923"/>
      <c r="CI117" s="923"/>
      <c r="CJ117" s="923"/>
      <c r="CK117" s="953"/>
      <c r="CL117" s="954"/>
      <c r="CM117" s="924" t="s">
        <v>436</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6" t="s">
        <v>111</v>
      </c>
      <c r="DH117" s="967"/>
      <c r="DI117" s="967"/>
      <c r="DJ117" s="967"/>
      <c r="DK117" s="968"/>
      <c r="DL117" s="969" t="s">
        <v>111</v>
      </c>
      <c r="DM117" s="967"/>
      <c r="DN117" s="967"/>
      <c r="DO117" s="967"/>
      <c r="DP117" s="968"/>
      <c r="DQ117" s="969" t="s">
        <v>111</v>
      </c>
      <c r="DR117" s="967"/>
      <c r="DS117" s="967"/>
      <c r="DT117" s="967"/>
      <c r="DU117" s="968"/>
      <c r="DV117" s="970" t="s">
        <v>111</v>
      </c>
      <c r="DW117" s="971"/>
      <c r="DX117" s="971"/>
      <c r="DY117" s="971"/>
      <c r="DZ117" s="972"/>
    </row>
    <row r="118" spans="1:130" s="197" customFormat="1" ht="26.25" customHeight="1">
      <c r="A118" s="912" t="s">
        <v>410</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408</v>
      </c>
      <c r="AB118" s="891"/>
      <c r="AC118" s="891"/>
      <c r="AD118" s="891"/>
      <c r="AE118" s="892"/>
      <c r="AF118" s="890" t="s">
        <v>286</v>
      </c>
      <c r="AG118" s="891"/>
      <c r="AH118" s="891"/>
      <c r="AI118" s="891"/>
      <c r="AJ118" s="892"/>
      <c r="AK118" s="890" t="s">
        <v>285</v>
      </c>
      <c r="AL118" s="891"/>
      <c r="AM118" s="891"/>
      <c r="AN118" s="891"/>
      <c r="AO118" s="892"/>
      <c r="AP118" s="998" t="s">
        <v>409</v>
      </c>
      <c r="AQ118" s="999"/>
      <c r="AR118" s="999"/>
      <c r="AS118" s="999"/>
      <c r="AT118" s="1000"/>
      <c r="AU118" s="910"/>
      <c r="AV118" s="911"/>
      <c r="AW118" s="911"/>
      <c r="AX118" s="911"/>
      <c r="AY118" s="911"/>
      <c r="AZ118" s="228" t="s">
        <v>169</v>
      </c>
      <c r="BA118" s="228"/>
      <c r="BB118" s="228"/>
      <c r="BC118" s="228"/>
      <c r="BD118" s="228"/>
      <c r="BE118" s="228"/>
      <c r="BF118" s="228"/>
      <c r="BG118" s="228"/>
      <c r="BH118" s="228"/>
      <c r="BI118" s="228"/>
      <c r="BJ118" s="228"/>
      <c r="BK118" s="228"/>
      <c r="BL118" s="228"/>
      <c r="BM118" s="228"/>
      <c r="BN118" s="228"/>
      <c r="BO118" s="1001" t="s">
        <v>437</v>
      </c>
      <c r="BP118" s="1002"/>
      <c r="BQ118" s="993">
        <v>555186796</v>
      </c>
      <c r="BR118" s="994"/>
      <c r="BS118" s="994"/>
      <c r="BT118" s="994"/>
      <c r="BU118" s="994"/>
      <c r="BV118" s="994">
        <v>567420897</v>
      </c>
      <c r="BW118" s="994"/>
      <c r="BX118" s="994"/>
      <c r="BY118" s="994"/>
      <c r="BZ118" s="994"/>
      <c r="CA118" s="994">
        <v>581881002</v>
      </c>
      <c r="CB118" s="994"/>
      <c r="CC118" s="994"/>
      <c r="CD118" s="994"/>
      <c r="CE118" s="994"/>
      <c r="CF118" s="995"/>
      <c r="CG118" s="996"/>
      <c r="CH118" s="996"/>
      <c r="CI118" s="996"/>
      <c r="CJ118" s="997"/>
      <c r="CK118" s="953"/>
      <c r="CL118" s="954"/>
      <c r="CM118" s="924" t="s">
        <v>438</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6" t="s">
        <v>111</v>
      </c>
      <c r="DH118" s="967"/>
      <c r="DI118" s="967"/>
      <c r="DJ118" s="967"/>
      <c r="DK118" s="968"/>
      <c r="DL118" s="969" t="s">
        <v>111</v>
      </c>
      <c r="DM118" s="967"/>
      <c r="DN118" s="967"/>
      <c r="DO118" s="967"/>
      <c r="DP118" s="968"/>
      <c r="DQ118" s="969" t="s">
        <v>111</v>
      </c>
      <c r="DR118" s="967"/>
      <c r="DS118" s="967"/>
      <c r="DT118" s="967"/>
      <c r="DU118" s="968"/>
      <c r="DV118" s="970" t="s">
        <v>111</v>
      </c>
      <c r="DW118" s="971"/>
      <c r="DX118" s="971"/>
      <c r="DY118" s="971"/>
      <c r="DZ118" s="972"/>
    </row>
    <row r="119" spans="1:130" s="197" customFormat="1" ht="26.25" customHeight="1">
      <c r="A119" s="982" t="s">
        <v>413</v>
      </c>
      <c r="B119" s="952"/>
      <c r="C119" s="931" t="s">
        <v>414</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897" t="s">
        <v>111</v>
      </c>
      <c r="AB119" s="898"/>
      <c r="AC119" s="898"/>
      <c r="AD119" s="898"/>
      <c r="AE119" s="899"/>
      <c r="AF119" s="900" t="s">
        <v>111</v>
      </c>
      <c r="AG119" s="898"/>
      <c r="AH119" s="898"/>
      <c r="AI119" s="898"/>
      <c r="AJ119" s="899"/>
      <c r="AK119" s="900" t="s">
        <v>111</v>
      </c>
      <c r="AL119" s="898"/>
      <c r="AM119" s="898"/>
      <c r="AN119" s="898"/>
      <c r="AO119" s="899"/>
      <c r="AP119" s="901" t="s">
        <v>111</v>
      </c>
      <c r="AQ119" s="902"/>
      <c r="AR119" s="902"/>
      <c r="AS119" s="902"/>
      <c r="AT119" s="903"/>
      <c r="AU119" s="985" t="s">
        <v>439</v>
      </c>
      <c r="AV119" s="986"/>
      <c r="AW119" s="986"/>
      <c r="AX119" s="986"/>
      <c r="AY119" s="987"/>
      <c r="AZ119" s="948" t="s">
        <v>440</v>
      </c>
      <c r="BA119" s="895"/>
      <c r="BB119" s="895"/>
      <c r="BC119" s="895"/>
      <c r="BD119" s="895"/>
      <c r="BE119" s="895"/>
      <c r="BF119" s="895"/>
      <c r="BG119" s="895"/>
      <c r="BH119" s="895"/>
      <c r="BI119" s="895"/>
      <c r="BJ119" s="895"/>
      <c r="BK119" s="895"/>
      <c r="BL119" s="895"/>
      <c r="BM119" s="895"/>
      <c r="BN119" s="895"/>
      <c r="BO119" s="895"/>
      <c r="BP119" s="896"/>
      <c r="BQ119" s="934">
        <v>44674300</v>
      </c>
      <c r="BR119" s="935"/>
      <c r="BS119" s="935"/>
      <c r="BT119" s="935"/>
      <c r="BU119" s="935"/>
      <c r="BV119" s="935">
        <v>51146761</v>
      </c>
      <c r="BW119" s="935"/>
      <c r="BX119" s="935"/>
      <c r="BY119" s="935"/>
      <c r="BZ119" s="935"/>
      <c r="CA119" s="935">
        <v>61942768</v>
      </c>
      <c r="CB119" s="935"/>
      <c r="CC119" s="935"/>
      <c r="CD119" s="935"/>
      <c r="CE119" s="935"/>
      <c r="CF119" s="949">
        <v>37.299999999999997</v>
      </c>
      <c r="CG119" s="950"/>
      <c r="CH119" s="950"/>
      <c r="CI119" s="950"/>
      <c r="CJ119" s="950"/>
      <c r="CK119" s="955"/>
      <c r="CL119" s="956"/>
      <c r="CM119" s="1012" t="s">
        <v>441</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05" t="s">
        <v>111</v>
      </c>
      <c r="DH119" s="1006"/>
      <c r="DI119" s="1006"/>
      <c r="DJ119" s="1006"/>
      <c r="DK119" s="1007"/>
      <c r="DL119" s="1008" t="s">
        <v>111</v>
      </c>
      <c r="DM119" s="1006"/>
      <c r="DN119" s="1006"/>
      <c r="DO119" s="1006"/>
      <c r="DP119" s="1007"/>
      <c r="DQ119" s="1008" t="s">
        <v>111</v>
      </c>
      <c r="DR119" s="1006"/>
      <c r="DS119" s="1006"/>
      <c r="DT119" s="1006"/>
      <c r="DU119" s="1007"/>
      <c r="DV119" s="1009" t="s">
        <v>111</v>
      </c>
      <c r="DW119" s="1010"/>
      <c r="DX119" s="1010"/>
      <c r="DY119" s="1010"/>
      <c r="DZ119" s="1011"/>
    </row>
    <row r="120" spans="1:130" s="197" customFormat="1" ht="26.25" customHeight="1">
      <c r="A120" s="983"/>
      <c r="B120" s="954"/>
      <c r="C120" s="924" t="s">
        <v>417</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6" t="s">
        <v>111</v>
      </c>
      <c r="AB120" s="967"/>
      <c r="AC120" s="967"/>
      <c r="AD120" s="967"/>
      <c r="AE120" s="968"/>
      <c r="AF120" s="969" t="s">
        <v>111</v>
      </c>
      <c r="AG120" s="967"/>
      <c r="AH120" s="967"/>
      <c r="AI120" s="967"/>
      <c r="AJ120" s="968"/>
      <c r="AK120" s="969" t="s">
        <v>111</v>
      </c>
      <c r="AL120" s="967"/>
      <c r="AM120" s="967"/>
      <c r="AN120" s="967"/>
      <c r="AO120" s="968"/>
      <c r="AP120" s="970" t="s">
        <v>111</v>
      </c>
      <c r="AQ120" s="971"/>
      <c r="AR120" s="971"/>
      <c r="AS120" s="971"/>
      <c r="AT120" s="972"/>
      <c r="AU120" s="988"/>
      <c r="AV120" s="989"/>
      <c r="AW120" s="989"/>
      <c r="AX120" s="989"/>
      <c r="AY120" s="990"/>
      <c r="AZ120" s="957" t="s">
        <v>442</v>
      </c>
      <c r="BA120" s="958"/>
      <c r="BB120" s="958"/>
      <c r="BC120" s="958"/>
      <c r="BD120" s="958"/>
      <c r="BE120" s="958"/>
      <c r="BF120" s="958"/>
      <c r="BG120" s="958"/>
      <c r="BH120" s="958"/>
      <c r="BI120" s="958"/>
      <c r="BJ120" s="958"/>
      <c r="BK120" s="958"/>
      <c r="BL120" s="958"/>
      <c r="BM120" s="958"/>
      <c r="BN120" s="958"/>
      <c r="BO120" s="958"/>
      <c r="BP120" s="959"/>
      <c r="BQ120" s="927">
        <v>129122679</v>
      </c>
      <c r="BR120" s="928"/>
      <c r="BS120" s="928"/>
      <c r="BT120" s="928"/>
      <c r="BU120" s="928"/>
      <c r="BV120" s="928">
        <v>133080289</v>
      </c>
      <c r="BW120" s="928"/>
      <c r="BX120" s="928"/>
      <c r="BY120" s="928"/>
      <c r="BZ120" s="928"/>
      <c r="CA120" s="928">
        <v>125941761</v>
      </c>
      <c r="CB120" s="928"/>
      <c r="CC120" s="928"/>
      <c r="CD120" s="928"/>
      <c r="CE120" s="928"/>
      <c r="CF120" s="922">
        <v>75.900000000000006</v>
      </c>
      <c r="CG120" s="923"/>
      <c r="CH120" s="923"/>
      <c r="CI120" s="923"/>
      <c r="CJ120" s="923"/>
      <c r="CK120" s="1021" t="s">
        <v>443</v>
      </c>
      <c r="CL120" s="1022"/>
      <c r="CM120" s="1022"/>
      <c r="CN120" s="1022"/>
      <c r="CO120" s="1023"/>
      <c r="CP120" s="1029" t="s">
        <v>387</v>
      </c>
      <c r="CQ120" s="1030"/>
      <c r="CR120" s="1030"/>
      <c r="CS120" s="1030"/>
      <c r="CT120" s="1030"/>
      <c r="CU120" s="1030"/>
      <c r="CV120" s="1030"/>
      <c r="CW120" s="1030"/>
      <c r="CX120" s="1030"/>
      <c r="CY120" s="1030"/>
      <c r="CZ120" s="1030"/>
      <c r="DA120" s="1030"/>
      <c r="DB120" s="1030"/>
      <c r="DC120" s="1030"/>
      <c r="DD120" s="1030"/>
      <c r="DE120" s="1030"/>
      <c r="DF120" s="1031"/>
      <c r="DG120" s="934">
        <v>114853904</v>
      </c>
      <c r="DH120" s="935"/>
      <c r="DI120" s="935"/>
      <c r="DJ120" s="935"/>
      <c r="DK120" s="935"/>
      <c r="DL120" s="935">
        <v>112761319</v>
      </c>
      <c r="DM120" s="935"/>
      <c r="DN120" s="935"/>
      <c r="DO120" s="935"/>
      <c r="DP120" s="935"/>
      <c r="DQ120" s="935">
        <v>110240699</v>
      </c>
      <c r="DR120" s="935"/>
      <c r="DS120" s="935"/>
      <c r="DT120" s="935"/>
      <c r="DU120" s="935"/>
      <c r="DV120" s="936">
        <v>66.400000000000006</v>
      </c>
      <c r="DW120" s="936"/>
      <c r="DX120" s="936"/>
      <c r="DY120" s="936"/>
      <c r="DZ120" s="937"/>
    </row>
    <row r="121" spans="1:130" s="197" customFormat="1" ht="26.25" customHeight="1">
      <c r="A121" s="983"/>
      <c r="B121" s="954"/>
      <c r="C121" s="1018" t="s">
        <v>444</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966" t="s">
        <v>111</v>
      </c>
      <c r="AB121" s="967"/>
      <c r="AC121" s="967"/>
      <c r="AD121" s="967"/>
      <c r="AE121" s="968"/>
      <c r="AF121" s="969" t="s">
        <v>111</v>
      </c>
      <c r="AG121" s="967"/>
      <c r="AH121" s="967"/>
      <c r="AI121" s="967"/>
      <c r="AJ121" s="968"/>
      <c r="AK121" s="969" t="s">
        <v>111</v>
      </c>
      <c r="AL121" s="967"/>
      <c r="AM121" s="967"/>
      <c r="AN121" s="967"/>
      <c r="AO121" s="968"/>
      <c r="AP121" s="970" t="s">
        <v>111</v>
      </c>
      <c r="AQ121" s="971"/>
      <c r="AR121" s="971"/>
      <c r="AS121" s="971"/>
      <c r="AT121" s="972"/>
      <c r="AU121" s="988"/>
      <c r="AV121" s="989"/>
      <c r="AW121" s="989"/>
      <c r="AX121" s="989"/>
      <c r="AY121" s="990"/>
      <c r="AZ121" s="1003" t="s">
        <v>445</v>
      </c>
      <c r="BA121" s="979"/>
      <c r="BB121" s="979"/>
      <c r="BC121" s="979"/>
      <c r="BD121" s="979"/>
      <c r="BE121" s="979"/>
      <c r="BF121" s="979"/>
      <c r="BG121" s="979"/>
      <c r="BH121" s="979"/>
      <c r="BI121" s="979"/>
      <c r="BJ121" s="979"/>
      <c r="BK121" s="979"/>
      <c r="BL121" s="979"/>
      <c r="BM121" s="979"/>
      <c r="BN121" s="979"/>
      <c r="BO121" s="979"/>
      <c r="BP121" s="980"/>
      <c r="BQ121" s="993">
        <v>321385112</v>
      </c>
      <c r="BR121" s="994"/>
      <c r="BS121" s="994"/>
      <c r="BT121" s="994"/>
      <c r="BU121" s="994"/>
      <c r="BV121" s="994">
        <v>337720637</v>
      </c>
      <c r="BW121" s="994"/>
      <c r="BX121" s="994"/>
      <c r="BY121" s="994"/>
      <c r="BZ121" s="994"/>
      <c r="CA121" s="994">
        <v>357617177</v>
      </c>
      <c r="CB121" s="994"/>
      <c r="CC121" s="994"/>
      <c r="CD121" s="994"/>
      <c r="CE121" s="994"/>
      <c r="CF121" s="1032">
        <v>215.5</v>
      </c>
      <c r="CG121" s="1033"/>
      <c r="CH121" s="1033"/>
      <c r="CI121" s="1033"/>
      <c r="CJ121" s="1033"/>
      <c r="CK121" s="1024"/>
      <c r="CL121" s="1025"/>
      <c r="CM121" s="1025"/>
      <c r="CN121" s="1025"/>
      <c r="CO121" s="1026"/>
      <c r="CP121" s="1015" t="s">
        <v>386</v>
      </c>
      <c r="CQ121" s="1016"/>
      <c r="CR121" s="1016"/>
      <c r="CS121" s="1016"/>
      <c r="CT121" s="1016"/>
      <c r="CU121" s="1016"/>
      <c r="CV121" s="1016"/>
      <c r="CW121" s="1016"/>
      <c r="CX121" s="1016"/>
      <c r="CY121" s="1016"/>
      <c r="CZ121" s="1016"/>
      <c r="DA121" s="1016"/>
      <c r="DB121" s="1016"/>
      <c r="DC121" s="1016"/>
      <c r="DD121" s="1016"/>
      <c r="DE121" s="1016"/>
      <c r="DF121" s="1017"/>
      <c r="DG121" s="927">
        <v>304062</v>
      </c>
      <c r="DH121" s="928"/>
      <c r="DI121" s="928"/>
      <c r="DJ121" s="928"/>
      <c r="DK121" s="928"/>
      <c r="DL121" s="928">
        <v>271486</v>
      </c>
      <c r="DM121" s="928"/>
      <c r="DN121" s="928"/>
      <c r="DO121" s="928"/>
      <c r="DP121" s="928"/>
      <c r="DQ121" s="928">
        <v>81171</v>
      </c>
      <c r="DR121" s="928"/>
      <c r="DS121" s="928"/>
      <c r="DT121" s="928"/>
      <c r="DU121" s="928"/>
      <c r="DV121" s="929">
        <v>0</v>
      </c>
      <c r="DW121" s="929"/>
      <c r="DX121" s="929"/>
      <c r="DY121" s="929"/>
      <c r="DZ121" s="930"/>
    </row>
    <row r="122" spans="1:130" s="197" customFormat="1" ht="26.25" customHeight="1">
      <c r="A122" s="983"/>
      <c r="B122" s="954"/>
      <c r="C122" s="924" t="s">
        <v>427</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6" t="s">
        <v>111</v>
      </c>
      <c r="AB122" s="967"/>
      <c r="AC122" s="967"/>
      <c r="AD122" s="967"/>
      <c r="AE122" s="968"/>
      <c r="AF122" s="969" t="s">
        <v>111</v>
      </c>
      <c r="AG122" s="967"/>
      <c r="AH122" s="967"/>
      <c r="AI122" s="967"/>
      <c r="AJ122" s="968"/>
      <c r="AK122" s="969" t="s">
        <v>111</v>
      </c>
      <c r="AL122" s="967"/>
      <c r="AM122" s="967"/>
      <c r="AN122" s="967"/>
      <c r="AO122" s="968"/>
      <c r="AP122" s="970" t="s">
        <v>111</v>
      </c>
      <c r="AQ122" s="971"/>
      <c r="AR122" s="971"/>
      <c r="AS122" s="971"/>
      <c r="AT122" s="972"/>
      <c r="AU122" s="991"/>
      <c r="AV122" s="992"/>
      <c r="AW122" s="992"/>
      <c r="AX122" s="992"/>
      <c r="AY122" s="992"/>
      <c r="AZ122" s="228" t="s">
        <v>169</v>
      </c>
      <c r="BA122" s="228"/>
      <c r="BB122" s="228"/>
      <c r="BC122" s="228"/>
      <c r="BD122" s="228"/>
      <c r="BE122" s="228"/>
      <c r="BF122" s="228"/>
      <c r="BG122" s="228"/>
      <c r="BH122" s="228"/>
      <c r="BI122" s="228"/>
      <c r="BJ122" s="228"/>
      <c r="BK122" s="228"/>
      <c r="BL122" s="228"/>
      <c r="BM122" s="228"/>
      <c r="BN122" s="228"/>
      <c r="BO122" s="1001" t="s">
        <v>446</v>
      </c>
      <c r="BP122" s="1002"/>
      <c r="BQ122" s="1042">
        <v>495182091</v>
      </c>
      <c r="BR122" s="1043"/>
      <c r="BS122" s="1043"/>
      <c r="BT122" s="1043"/>
      <c r="BU122" s="1043"/>
      <c r="BV122" s="1043">
        <v>521947687</v>
      </c>
      <c r="BW122" s="1043"/>
      <c r="BX122" s="1043"/>
      <c r="BY122" s="1043"/>
      <c r="BZ122" s="1043"/>
      <c r="CA122" s="1043">
        <v>545501706</v>
      </c>
      <c r="CB122" s="1043"/>
      <c r="CC122" s="1043"/>
      <c r="CD122" s="1043"/>
      <c r="CE122" s="1043"/>
      <c r="CF122" s="995"/>
      <c r="CG122" s="996"/>
      <c r="CH122" s="996"/>
      <c r="CI122" s="996"/>
      <c r="CJ122" s="997"/>
      <c r="CK122" s="1024"/>
      <c r="CL122" s="1025"/>
      <c r="CM122" s="1025"/>
      <c r="CN122" s="1025"/>
      <c r="CO122" s="1026"/>
      <c r="CP122" s="1015"/>
      <c r="CQ122" s="1016"/>
      <c r="CR122" s="1016"/>
      <c r="CS122" s="1016"/>
      <c r="CT122" s="1016"/>
      <c r="CU122" s="1016"/>
      <c r="CV122" s="1016"/>
      <c r="CW122" s="1016"/>
      <c r="CX122" s="1016"/>
      <c r="CY122" s="1016"/>
      <c r="CZ122" s="1016"/>
      <c r="DA122" s="1016"/>
      <c r="DB122" s="1016"/>
      <c r="DC122" s="1016"/>
      <c r="DD122" s="1016"/>
      <c r="DE122" s="1016"/>
      <c r="DF122" s="1017"/>
      <c r="DG122" s="927"/>
      <c r="DH122" s="928"/>
      <c r="DI122" s="928"/>
      <c r="DJ122" s="928"/>
      <c r="DK122" s="928"/>
      <c r="DL122" s="928"/>
      <c r="DM122" s="928"/>
      <c r="DN122" s="928"/>
      <c r="DO122" s="928"/>
      <c r="DP122" s="928"/>
      <c r="DQ122" s="928"/>
      <c r="DR122" s="928"/>
      <c r="DS122" s="928"/>
      <c r="DT122" s="928"/>
      <c r="DU122" s="928"/>
      <c r="DV122" s="929"/>
      <c r="DW122" s="929"/>
      <c r="DX122" s="929"/>
      <c r="DY122" s="929"/>
      <c r="DZ122" s="930"/>
    </row>
    <row r="123" spans="1:130" s="197" customFormat="1" ht="26.25" customHeight="1" thickBot="1">
      <c r="A123" s="983"/>
      <c r="B123" s="954"/>
      <c r="C123" s="924" t="s">
        <v>433</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6" t="s">
        <v>111</v>
      </c>
      <c r="AB123" s="967"/>
      <c r="AC123" s="967"/>
      <c r="AD123" s="967"/>
      <c r="AE123" s="968"/>
      <c r="AF123" s="969" t="s">
        <v>111</v>
      </c>
      <c r="AG123" s="967"/>
      <c r="AH123" s="967"/>
      <c r="AI123" s="967"/>
      <c r="AJ123" s="968"/>
      <c r="AK123" s="969" t="s">
        <v>111</v>
      </c>
      <c r="AL123" s="967"/>
      <c r="AM123" s="967"/>
      <c r="AN123" s="967"/>
      <c r="AO123" s="968"/>
      <c r="AP123" s="970" t="s">
        <v>111</v>
      </c>
      <c r="AQ123" s="971"/>
      <c r="AR123" s="971"/>
      <c r="AS123" s="971"/>
      <c r="AT123" s="972"/>
      <c r="AU123" s="1039" t="s">
        <v>447</v>
      </c>
      <c r="AV123" s="1040"/>
      <c r="AW123" s="1040"/>
      <c r="AX123" s="1040"/>
      <c r="AY123" s="1040"/>
      <c r="AZ123" s="1040"/>
      <c r="BA123" s="1040"/>
      <c r="BB123" s="1040"/>
      <c r="BC123" s="1040"/>
      <c r="BD123" s="1040"/>
      <c r="BE123" s="1040"/>
      <c r="BF123" s="1040"/>
      <c r="BG123" s="1040"/>
      <c r="BH123" s="1040"/>
      <c r="BI123" s="1040"/>
      <c r="BJ123" s="1040"/>
      <c r="BK123" s="1040"/>
      <c r="BL123" s="1040"/>
      <c r="BM123" s="1040"/>
      <c r="BN123" s="1040"/>
      <c r="BO123" s="1040"/>
      <c r="BP123" s="1041"/>
      <c r="BQ123" s="1034">
        <v>36.9</v>
      </c>
      <c r="BR123" s="1035"/>
      <c r="BS123" s="1035"/>
      <c r="BT123" s="1035"/>
      <c r="BU123" s="1035"/>
      <c r="BV123" s="1035">
        <v>27.6</v>
      </c>
      <c r="BW123" s="1035"/>
      <c r="BX123" s="1035"/>
      <c r="BY123" s="1035"/>
      <c r="BZ123" s="1035"/>
      <c r="CA123" s="1035">
        <v>21.9</v>
      </c>
      <c r="CB123" s="1035"/>
      <c r="CC123" s="1035"/>
      <c r="CD123" s="1035"/>
      <c r="CE123" s="1035"/>
      <c r="CF123" s="1036"/>
      <c r="CG123" s="1037"/>
      <c r="CH123" s="1037"/>
      <c r="CI123" s="1037"/>
      <c r="CJ123" s="1038"/>
      <c r="CK123" s="1024"/>
      <c r="CL123" s="1025"/>
      <c r="CM123" s="1025"/>
      <c r="CN123" s="1025"/>
      <c r="CO123" s="1026"/>
      <c r="CP123" s="1015"/>
      <c r="CQ123" s="1016"/>
      <c r="CR123" s="1016"/>
      <c r="CS123" s="1016"/>
      <c r="CT123" s="1016"/>
      <c r="CU123" s="1016"/>
      <c r="CV123" s="1016"/>
      <c r="CW123" s="1016"/>
      <c r="CX123" s="1016"/>
      <c r="CY123" s="1016"/>
      <c r="CZ123" s="1016"/>
      <c r="DA123" s="1016"/>
      <c r="DB123" s="1016"/>
      <c r="DC123" s="1016"/>
      <c r="DD123" s="1016"/>
      <c r="DE123" s="1016"/>
      <c r="DF123" s="1017"/>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197" customFormat="1" ht="26.25" customHeight="1">
      <c r="A124" s="983"/>
      <c r="B124" s="954"/>
      <c r="C124" s="924" t="s">
        <v>436</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6" t="s">
        <v>111</v>
      </c>
      <c r="AB124" s="967"/>
      <c r="AC124" s="967"/>
      <c r="AD124" s="967"/>
      <c r="AE124" s="968"/>
      <c r="AF124" s="969" t="s">
        <v>111</v>
      </c>
      <c r="AG124" s="967"/>
      <c r="AH124" s="967"/>
      <c r="AI124" s="967"/>
      <c r="AJ124" s="968"/>
      <c r="AK124" s="969" t="s">
        <v>111</v>
      </c>
      <c r="AL124" s="967"/>
      <c r="AM124" s="967"/>
      <c r="AN124" s="967"/>
      <c r="AO124" s="968"/>
      <c r="AP124" s="970" t="s">
        <v>111</v>
      </c>
      <c r="AQ124" s="971"/>
      <c r="AR124" s="971"/>
      <c r="AS124" s="971"/>
      <c r="AT124" s="97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7"/>
      <c r="CL124" s="1027"/>
      <c r="CM124" s="1027"/>
      <c r="CN124" s="1027"/>
      <c r="CO124" s="1028"/>
      <c r="CP124" s="1015" t="s">
        <v>448</v>
      </c>
      <c r="CQ124" s="1016"/>
      <c r="CR124" s="1016"/>
      <c r="CS124" s="1016"/>
      <c r="CT124" s="1016"/>
      <c r="CU124" s="1016"/>
      <c r="CV124" s="1016"/>
      <c r="CW124" s="1016"/>
      <c r="CX124" s="1016"/>
      <c r="CY124" s="1016"/>
      <c r="CZ124" s="1016"/>
      <c r="DA124" s="1016"/>
      <c r="DB124" s="1016"/>
      <c r="DC124" s="1016"/>
      <c r="DD124" s="1016"/>
      <c r="DE124" s="1016"/>
      <c r="DF124" s="1017"/>
      <c r="DG124" s="1005" t="s">
        <v>111</v>
      </c>
      <c r="DH124" s="1006"/>
      <c r="DI124" s="1006"/>
      <c r="DJ124" s="1006"/>
      <c r="DK124" s="1007"/>
      <c r="DL124" s="1008" t="s">
        <v>111</v>
      </c>
      <c r="DM124" s="1006"/>
      <c r="DN124" s="1006"/>
      <c r="DO124" s="1006"/>
      <c r="DP124" s="1007"/>
      <c r="DQ124" s="1008" t="s">
        <v>111</v>
      </c>
      <c r="DR124" s="1006"/>
      <c r="DS124" s="1006"/>
      <c r="DT124" s="1006"/>
      <c r="DU124" s="1007"/>
      <c r="DV124" s="1009" t="s">
        <v>111</v>
      </c>
      <c r="DW124" s="1010"/>
      <c r="DX124" s="1010"/>
      <c r="DY124" s="1010"/>
      <c r="DZ124" s="1011"/>
    </row>
    <row r="125" spans="1:130" s="197" customFormat="1" ht="26.25" customHeight="1" thickBot="1">
      <c r="A125" s="983"/>
      <c r="B125" s="954"/>
      <c r="C125" s="924" t="s">
        <v>438</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6" t="s">
        <v>111</v>
      </c>
      <c r="AB125" s="967"/>
      <c r="AC125" s="967"/>
      <c r="AD125" s="967"/>
      <c r="AE125" s="968"/>
      <c r="AF125" s="969" t="s">
        <v>111</v>
      </c>
      <c r="AG125" s="967"/>
      <c r="AH125" s="967"/>
      <c r="AI125" s="967"/>
      <c r="AJ125" s="968"/>
      <c r="AK125" s="969" t="s">
        <v>111</v>
      </c>
      <c r="AL125" s="967"/>
      <c r="AM125" s="967"/>
      <c r="AN125" s="967"/>
      <c r="AO125" s="968"/>
      <c r="AP125" s="970" t="s">
        <v>111</v>
      </c>
      <c r="AQ125" s="971"/>
      <c r="AR125" s="971"/>
      <c r="AS125" s="971"/>
      <c r="AT125" s="97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2" t="s">
        <v>449</v>
      </c>
      <c r="CL125" s="1022"/>
      <c r="CM125" s="1022"/>
      <c r="CN125" s="1022"/>
      <c r="CO125" s="1023"/>
      <c r="CP125" s="948" t="s">
        <v>450</v>
      </c>
      <c r="CQ125" s="895"/>
      <c r="CR125" s="895"/>
      <c r="CS125" s="895"/>
      <c r="CT125" s="895"/>
      <c r="CU125" s="895"/>
      <c r="CV125" s="895"/>
      <c r="CW125" s="895"/>
      <c r="CX125" s="895"/>
      <c r="CY125" s="895"/>
      <c r="CZ125" s="895"/>
      <c r="DA125" s="895"/>
      <c r="DB125" s="895"/>
      <c r="DC125" s="895"/>
      <c r="DD125" s="895"/>
      <c r="DE125" s="895"/>
      <c r="DF125" s="896"/>
      <c r="DG125" s="934" t="s">
        <v>111</v>
      </c>
      <c r="DH125" s="935"/>
      <c r="DI125" s="935"/>
      <c r="DJ125" s="935"/>
      <c r="DK125" s="935"/>
      <c r="DL125" s="935" t="s">
        <v>111</v>
      </c>
      <c r="DM125" s="935"/>
      <c r="DN125" s="935"/>
      <c r="DO125" s="935"/>
      <c r="DP125" s="935"/>
      <c r="DQ125" s="935" t="s">
        <v>111</v>
      </c>
      <c r="DR125" s="935"/>
      <c r="DS125" s="935"/>
      <c r="DT125" s="935"/>
      <c r="DU125" s="935"/>
      <c r="DV125" s="936" t="s">
        <v>111</v>
      </c>
      <c r="DW125" s="936"/>
      <c r="DX125" s="936"/>
      <c r="DY125" s="936"/>
      <c r="DZ125" s="937"/>
    </row>
    <row r="126" spans="1:130" s="197" customFormat="1" ht="26.25" customHeight="1">
      <c r="A126" s="983"/>
      <c r="B126" s="954"/>
      <c r="C126" s="924" t="s">
        <v>441</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6">
        <v>50774</v>
      </c>
      <c r="AB126" s="967"/>
      <c r="AC126" s="967"/>
      <c r="AD126" s="967"/>
      <c r="AE126" s="968"/>
      <c r="AF126" s="969">
        <v>47598</v>
      </c>
      <c r="AG126" s="967"/>
      <c r="AH126" s="967"/>
      <c r="AI126" s="967"/>
      <c r="AJ126" s="968"/>
      <c r="AK126" s="969">
        <v>46534</v>
      </c>
      <c r="AL126" s="967"/>
      <c r="AM126" s="967"/>
      <c r="AN126" s="967"/>
      <c r="AO126" s="968"/>
      <c r="AP126" s="970">
        <v>0</v>
      </c>
      <c r="AQ126" s="971"/>
      <c r="AR126" s="971"/>
      <c r="AS126" s="971"/>
      <c r="AT126" s="972"/>
      <c r="AU126" s="233"/>
      <c r="AV126" s="233"/>
      <c r="AW126" s="233"/>
      <c r="AX126" s="1044" t="s">
        <v>451</v>
      </c>
      <c r="AY126" s="1045"/>
      <c r="AZ126" s="1045"/>
      <c r="BA126" s="1045"/>
      <c r="BB126" s="1045"/>
      <c r="BC126" s="1045"/>
      <c r="BD126" s="1045"/>
      <c r="BE126" s="1046"/>
      <c r="BF126" s="1060" t="s">
        <v>452</v>
      </c>
      <c r="BG126" s="1045"/>
      <c r="BH126" s="1045"/>
      <c r="BI126" s="1045"/>
      <c r="BJ126" s="1045"/>
      <c r="BK126" s="1045"/>
      <c r="BL126" s="1046"/>
      <c r="BM126" s="1060" t="s">
        <v>453</v>
      </c>
      <c r="BN126" s="1045"/>
      <c r="BO126" s="1045"/>
      <c r="BP126" s="1045"/>
      <c r="BQ126" s="1045"/>
      <c r="BR126" s="1045"/>
      <c r="BS126" s="1046"/>
      <c r="BT126" s="1060" t="s">
        <v>454</v>
      </c>
      <c r="BU126" s="1045"/>
      <c r="BV126" s="1045"/>
      <c r="BW126" s="1045"/>
      <c r="BX126" s="1045"/>
      <c r="BY126" s="1045"/>
      <c r="BZ126" s="1061"/>
      <c r="CA126" s="233"/>
      <c r="CB126" s="233"/>
      <c r="CC126" s="233"/>
      <c r="CD126" s="234"/>
      <c r="CE126" s="234"/>
      <c r="CF126" s="234"/>
      <c r="CG126" s="231"/>
      <c r="CH126" s="231"/>
      <c r="CI126" s="231"/>
      <c r="CJ126" s="232"/>
      <c r="CK126" s="1025"/>
      <c r="CL126" s="1025"/>
      <c r="CM126" s="1025"/>
      <c r="CN126" s="1025"/>
      <c r="CO126" s="1026"/>
      <c r="CP126" s="957" t="s">
        <v>455</v>
      </c>
      <c r="CQ126" s="958"/>
      <c r="CR126" s="958"/>
      <c r="CS126" s="958"/>
      <c r="CT126" s="958"/>
      <c r="CU126" s="958"/>
      <c r="CV126" s="958"/>
      <c r="CW126" s="958"/>
      <c r="CX126" s="958"/>
      <c r="CY126" s="958"/>
      <c r="CZ126" s="958"/>
      <c r="DA126" s="958"/>
      <c r="DB126" s="958"/>
      <c r="DC126" s="958"/>
      <c r="DD126" s="958"/>
      <c r="DE126" s="958"/>
      <c r="DF126" s="959"/>
      <c r="DG126" s="927" t="s">
        <v>111</v>
      </c>
      <c r="DH126" s="928"/>
      <c r="DI126" s="928"/>
      <c r="DJ126" s="928"/>
      <c r="DK126" s="928"/>
      <c r="DL126" s="928" t="s">
        <v>111</v>
      </c>
      <c r="DM126" s="928"/>
      <c r="DN126" s="928"/>
      <c r="DO126" s="928"/>
      <c r="DP126" s="928"/>
      <c r="DQ126" s="928" t="s">
        <v>111</v>
      </c>
      <c r="DR126" s="928"/>
      <c r="DS126" s="928"/>
      <c r="DT126" s="928"/>
      <c r="DU126" s="928"/>
      <c r="DV126" s="929" t="s">
        <v>111</v>
      </c>
      <c r="DW126" s="929"/>
      <c r="DX126" s="929"/>
      <c r="DY126" s="929"/>
      <c r="DZ126" s="930"/>
    </row>
    <row r="127" spans="1:130" s="197" customFormat="1" ht="26.25" customHeight="1" thickBot="1">
      <c r="A127" s="984"/>
      <c r="B127" s="956"/>
      <c r="C127" s="1012" t="s">
        <v>456</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6" t="s">
        <v>111</v>
      </c>
      <c r="AB127" s="967"/>
      <c r="AC127" s="967"/>
      <c r="AD127" s="967"/>
      <c r="AE127" s="968"/>
      <c r="AF127" s="969" t="s">
        <v>111</v>
      </c>
      <c r="AG127" s="967"/>
      <c r="AH127" s="967"/>
      <c r="AI127" s="967"/>
      <c r="AJ127" s="968"/>
      <c r="AK127" s="969" t="s">
        <v>111</v>
      </c>
      <c r="AL127" s="967"/>
      <c r="AM127" s="967"/>
      <c r="AN127" s="967"/>
      <c r="AO127" s="968"/>
      <c r="AP127" s="970" t="s">
        <v>111</v>
      </c>
      <c r="AQ127" s="971"/>
      <c r="AR127" s="971"/>
      <c r="AS127" s="971"/>
      <c r="AT127" s="972"/>
      <c r="AU127" s="233"/>
      <c r="AV127" s="233"/>
      <c r="AW127" s="233"/>
      <c r="AX127" s="894" t="s">
        <v>457</v>
      </c>
      <c r="AY127" s="895"/>
      <c r="AZ127" s="895"/>
      <c r="BA127" s="895"/>
      <c r="BB127" s="895"/>
      <c r="BC127" s="895"/>
      <c r="BD127" s="895"/>
      <c r="BE127" s="896"/>
      <c r="BF127" s="1049" t="s">
        <v>111</v>
      </c>
      <c r="BG127" s="1050"/>
      <c r="BH127" s="1050"/>
      <c r="BI127" s="1050"/>
      <c r="BJ127" s="1050"/>
      <c r="BK127" s="1050"/>
      <c r="BL127" s="1059"/>
      <c r="BM127" s="1049">
        <v>11.25</v>
      </c>
      <c r="BN127" s="1050"/>
      <c r="BO127" s="1050"/>
      <c r="BP127" s="1050"/>
      <c r="BQ127" s="1050"/>
      <c r="BR127" s="1050"/>
      <c r="BS127" s="1059"/>
      <c r="BT127" s="1049">
        <v>20</v>
      </c>
      <c r="BU127" s="1050"/>
      <c r="BV127" s="1050"/>
      <c r="BW127" s="1050"/>
      <c r="BX127" s="1050"/>
      <c r="BY127" s="1050"/>
      <c r="BZ127" s="1051"/>
      <c r="CA127" s="234"/>
      <c r="CB127" s="234"/>
      <c r="CC127" s="234"/>
      <c r="CD127" s="234"/>
      <c r="CE127" s="234"/>
      <c r="CF127" s="234"/>
      <c r="CG127" s="231"/>
      <c r="CH127" s="231"/>
      <c r="CI127" s="231"/>
      <c r="CJ127" s="232"/>
      <c r="CK127" s="1047"/>
      <c r="CL127" s="1047"/>
      <c r="CM127" s="1047"/>
      <c r="CN127" s="1047"/>
      <c r="CO127" s="1048"/>
      <c r="CP127" s="1052" t="s">
        <v>458</v>
      </c>
      <c r="CQ127" s="1053"/>
      <c r="CR127" s="1053"/>
      <c r="CS127" s="1053"/>
      <c r="CT127" s="1053"/>
      <c r="CU127" s="1053"/>
      <c r="CV127" s="1053"/>
      <c r="CW127" s="1053"/>
      <c r="CX127" s="1053"/>
      <c r="CY127" s="1053"/>
      <c r="CZ127" s="1053"/>
      <c r="DA127" s="1053"/>
      <c r="DB127" s="1053"/>
      <c r="DC127" s="1053"/>
      <c r="DD127" s="1053"/>
      <c r="DE127" s="1053"/>
      <c r="DF127" s="1054"/>
      <c r="DG127" s="1055" t="s">
        <v>111</v>
      </c>
      <c r="DH127" s="1056"/>
      <c r="DI127" s="1056"/>
      <c r="DJ127" s="1056"/>
      <c r="DK127" s="1056"/>
      <c r="DL127" s="1056" t="s">
        <v>111</v>
      </c>
      <c r="DM127" s="1056"/>
      <c r="DN127" s="1056"/>
      <c r="DO127" s="1056"/>
      <c r="DP127" s="1056"/>
      <c r="DQ127" s="1056" t="s">
        <v>111</v>
      </c>
      <c r="DR127" s="1056"/>
      <c r="DS127" s="1056"/>
      <c r="DT127" s="1056"/>
      <c r="DU127" s="1056"/>
      <c r="DV127" s="1057" t="s">
        <v>111</v>
      </c>
      <c r="DW127" s="1057"/>
      <c r="DX127" s="1057"/>
      <c r="DY127" s="1057"/>
      <c r="DZ127" s="1058"/>
    </row>
    <row r="128" spans="1:130" s="197" customFormat="1" ht="26.25" customHeight="1">
      <c r="A128" s="1079" t="s">
        <v>459</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460</v>
      </c>
      <c r="X128" s="1081"/>
      <c r="Y128" s="1081"/>
      <c r="Z128" s="1082"/>
      <c r="AA128" s="1097">
        <v>10005711</v>
      </c>
      <c r="AB128" s="1098"/>
      <c r="AC128" s="1098"/>
      <c r="AD128" s="1098"/>
      <c r="AE128" s="1099"/>
      <c r="AF128" s="1100">
        <v>10215208</v>
      </c>
      <c r="AG128" s="1098"/>
      <c r="AH128" s="1098"/>
      <c r="AI128" s="1098"/>
      <c r="AJ128" s="1099"/>
      <c r="AK128" s="1100">
        <v>8806287</v>
      </c>
      <c r="AL128" s="1098"/>
      <c r="AM128" s="1098"/>
      <c r="AN128" s="1098"/>
      <c r="AO128" s="1099"/>
      <c r="AP128" s="1101"/>
      <c r="AQ128" s="1102"/>
      <c r="AR128" s="1102"/>
      <c r="AS128" s="1102"/>
      <c r="AT128" s="1103"/>
      <c r="AU128" s="235"/>
      <c r="AV128" s="235"/>
      <c r="AW128" s="235"/>
      <c r="AX128" s="1062" t="s">
        <v>461</v>
      </c>
      <c r="AY128" s="958"/>
      <c r="AZ128" s="958"/>
      <c r="BA128" s="958"/>
      <c r="BB128" s="958"/>
      <c r="BC128" s="958"/>
      <c r="BD128" s="958"/>
      <c r="BE128" s="959"/>
      <c r="BF128" s="1074" t="s">
        <v>111</v>
      </c>
      <c r="BG128" s="1075"/>
      <c r="BH128" s="1075"/>
      <c r="BI128" s="1075"/>
      <c r="BJ128" s="1075"/>
      <c r="BK128" s="1075"/>
      <c r="BL128" s="1076"/>
      <c r="BM128" s="1074">
        <v>16.25</v>
      </c>
      <c r="BN128" s="1075"/>
      <c r="BO128" s="1075"/>
      <c r="BP128" s="1075"/>
      <c r="BQ128" s="1075"/>
      <c r="BR128" s="1075"/>
      <c r="BS128" s="1076"/>
      <c r="BT128" s="1074">
        <v>30</v>
      </c>
      <c r="BU128" s="1077"/>
      <c r="BV128" s="1077"/>
      <c r="BW128" s="1077"/>
      <c r="BX128" s="1077"/>
      <c r="BY128" s="1077"/>
      <c r="BZ128" s="107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8" t="s">
        <v>91</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68" t="s">
        <v>462</v>
      </c>
      <c r="X129" s="1069"/>
      <c r="Y129" s="1069"/>
      <c r="Z129" s="1070"/>
      <c r="AA129" s="966">
        <v>184521707</v>
      </c>
      <c r="AB129" s="967"/>
      <c r="AC129" s="967"/>
      <c r="AD129" s="967"/>
      <c r="AE129" s="968"/>
      <c r="AF129" s="969">
        <v>186684863</v>
      </c>
      <c r="AG129" s="967"/>
      <c r="AH129" s="967"/>
      <c r="AI129" s="967"/>
      <c r="AJ129" s="968"/>
      <c r="AK129" s="969">
        <v>189377871</v>
      </c>
      <c r="AL129" s="967"/>
      <c r="AM129" s="967"/>
      <c r="AN129" s="967"/>
      <c r="AO129" s="968"/>
      <c r="AP129" s="1071"/>
      <c r="AQ129" s="1072"/>
      <c r="AR129" s="1072"/>
      <c r="AS129" s="1072"/>
      <c r="AT129" s="1073"/>
      <c r="AU129" s="235"/>
      <c r="AV129" s="235"/>
      <c r="AW129" s="235"/>
      <c r="AX129" s="1062" t="s">
        <v>463</v>
      </c>
      <c r="AY129" s="958"/>
      <c r="AZ129" s="958"/>
      <c r="BA129" s="958"/>
      <c r="BB129" s="958"/>
      <c r="BC129" s="958"/>
      <c r="BD129" s="958"/>
      <c r="BE129" s="959"/>
      <c r="BF129" s="1063">
        <v>5.4</v>
      </c>
      <c r="BG129" s="1064"/>
      <c r="BH129" s="1064"/>
      <c r="BI129" s="1064"/>
      <c r="BJ129" s="1064"/>
      <c r="BK129" s="1064"/>
      <c r="BL129" s="1065"/>
      <c r="BM129" s="1063">
        <v>25</v>
      </c>
      <c r="BN129" s="1064"/>
      <c r="BO129" s="1064"/>
      <c r="BP129" s="1064"/>
      <c r="BQ129" s="1064"/>
      <c r="BR129" s="1064"/>
      <c r="BS129" s="1065"/>
      <c r="BT129" s="1063">
        <v>35</v>
      </c>
      <c r="BU129" s="1066"/>
      <c r="BV129" s="1066"/>
      <c r="BW129" s="1066"/>
      <c r="BX129" s="1066"/>
      <c r="BY129" s="1066"/>
      <c r="BZ129" s="106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8" t="s">
        <v>464</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68" t="s">
        <v>465</v>
      </c>
      <c r="X130" s="1069"/>
      <c r="Y130" s="1069"/>
      <c r="Z130" s="1070"/>
      <c r="AA130" s="966">
        <v>22166607</v>
      </c>
      <c r="AB130" s="967"/>
      <c r="AC130" s="967"/>
      <c r="AD130" s="967"/>
      <c r="AE130" s="968"/>
      <c r="AF130" s="969">
        <v>22465395</v>
      </c>
      <c r="AG130" s="967"/>
      <c r="AH130" s="967"/>
      <c r="AI130" s="967"/>
      <c r="AJ130" s="968"/>
      <c r="AK130" s="969">
        <v>23454891</v>
      </c>
      <c r="AL130" s="967"/>
      <c r="AM130" s="967"/>
      <c r="AN130" s="967"/>
      <c r="AO130" s="968"/>
      <c r="AP130" s="1071"/>
      <c r="AQ130" s="1072"/>
      <c r="AR130" s="1072"/>
      <c r="AS130" s="1072"/>
      <c r="AT130" s="1073"/>
      <c r="AU130" s="235"/>
      <c r="AV130" s="235"/>
      <c r="AW130" s="235"/>
      <c r="AX130" s="1121" t="s">
        <v>466</v>
      </c>
      <c r="AY130" s="1053"/>
      <c r="AZ130" s="1053"/>
      <c r="BA130" s="1053"/>
      <c r="BB130" s="1053"/>
      <c r="BC130" s="1053"/>
      <c r="BD130" s="1053"/>
      <c r="BE130" s="1054"/>
      <c r="BF130" s="1083">
        <v>21.9</v>
      </c>
      <c r="BG130" s="1084"/>
      <c r="BH130" s="1084"/>
      <c r="BI130" s="1084"/>
      <c r="BJ130" s="1084"/>
      <c r="BK130" s="1084"/>
      <c r="BL130" s="1085"/>
      <c r="BM130" s="1083">
        <v>400</v>
      </c>
      <c r="BN130" s="1084"/>
      <c r="BO130" s="1084"/>
      <c r="BP130" s="1084"/>
      <c r="BQ130" s="1084"/>
      <c r="BR130" s="1084"/>
      <c r="BS130" s="1085"/>
      <c r="BT130" s="1086"/>
      <c r="BU130" s="1087"/>
      <c r="BV130" s="1087"/>
      <c r="BW130" s="1087"/>
      <c r="BX130" s="1087"/>
      <c r="BY130" s="1087"/>
      <c r="BZ130" s="108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467</v>
      </c>
      <c r="X131" s="1092"/>
      <c r="Y131" s="1092"/>
      <c r="Z131" s="1093"/>
      <c r="AA131" s="1005">
        <v>162355100</v>
      </c>
      <c r="AB131" s="1006"/>
      <c r="AC131" s="1006"/>
      <c r="AD131" s="1006"/>
      <c r="AE131" s="1007"/>
      <c r="AF131" s="1008">
        <v>164219468</v>
      </c>
      <c r="AG131" s="1006"/>
      <c r="AH131" s="1006"/>
      <c r="AI131" s="1006"/>
      <c r="AJ131" s="1007"/>
      <c r="AK131" s="1008">
        <v>165922980</v>
      </c>
      <c r="AL131" s="1006"/>
      <c r="AM131" s="1006"/>
      <c r="AN131" s="1006"/>
      <c r="AO131" s="1007"/>
      <c r="AP131" s="1094"/>
      <c r="AQ131" s="1095"/>
      <c r="AR131" s="1095"/>
      <c r="AS131" s="1095"/>
      <c r="AT131" s="109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5" t="s">
        <v>468</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469</v>
      </c>
      <c r="W132" s="1109"/>
      <c r="X132" s="1109"/>
      <c r="Y132" s="1109"/>
      <c r="Z132" s="1110"/>
      <c r="AA132" s="1111">
        <v>5.535653022</v>
      </c>
      <c r="AB132" s="1112"/>
      <c r="AC132" s="1112"/>
      <c r="AD132" s="1112"/>
      <c r="AE132" s="1113"/>
      <c r="AF132" s="1114">
        <v>5.5842794470000001</v>
      </c>
      <c r="AG132" s="1112"/>
      <c r="AH132" s="1112"/>
      <c r="AI132" s="1112"/>
      <c r="AJ132" s="1113"/>
      <c r="AK132" s="1114">
        <v>5.150615062</v>
      </c>
      <c r="AL132" s="1112"/>
      <c r="AM132" s="1112"/>
      <c r="AN132" s="1112"/>
      <c r="AO132" s="1113"/>
      <c r="AP132" s="995"/>
      <c r="AQ132" s="996"/>
      <c r="AR132" s="996"/>
      <c r="AS132" s="996"/>
      <c r="AT132" s="111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116" t="s">
        <v>470</v>
      </c>
      <c r="W133" s="1116"/>
      <c r="X133" s="1116"/>
      <c r="Y133" s="1116"/>
      <c r="Z133" s="1117"/>
      <c r="AA133" s="1118">
        <v>4.9000000000000004</v>
      </c>
      <c r="AB133" s="1119"/>
      <c r="AC133" s="1119"/>
      <c r="AD133" s="1119"/>
      <c r="AE133" s="1120"/>
      <c r="AF133" s="1118">
        <v>5.2</v>
      </c>
      <c r="AG133" s="1119"/>
      <c r="AH133" s="1119"/>
      <c r="AI133" s="1119"/>
      <c r="AJ133" s="1120"/>
      <c r="AK133" s="1118">
        <v>5.4</v>
      </c>
      <c r="AL133" s="1119"/>
      <c r="AM133" s="1119"/>
      <c r="AN133" s="1119"/>
      <c r="AO133" s="1120"/>
      <c r="AP133" s="1036"/>
      <c r="AQ133" s="1037"/>
      <c r="AR133" s="1037"/>
      <c r="AS133" s="1037"/>
      <c r="AT133" s="110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471</v>
      </c>
      <c r="B5" s="246"/>
      <c r="C5" s="246"/>
      <c r="D5" s="246"/>
      <c r="E5" s="246"/>
      <c r="F5" s="246"/>
      <c r="G5" s="246"/>
      <c r="H5" s="246"/>
      <c r="I5" s="246"/>
      <c r="J5" s="246"/>
      <c r="K5" s="246"/>
      <c r="L5" s="246"/>
      <c r="M5" s="246"/>
      <c r="N5" s="246"/>
      <c r="O5" s="247"/>
    </row>
    <row r="6" spans="1:16" ht="13.2">
      <c r="A6" s="248"/>
      <c r="B6" s="244"/>
      <c r="C6" s="244"/>
      <c r="D6" s="244"/>
      <c r="E6" s="244"/>
      <c r="F6" s="244"/>
      <c r="G6" s="249" t="s">
        <v>472</v>
      </c>
      <c r="H6" s="249"/>
      <c r="I6" s="249"/>
      <c r="J6" s="249"/>
      <c r="K6" s="244"/>
      <c r="L6" s="244"/>
      <c r="M6" s="244"/>
      <c r="N6" s="244"/>
    </row>
    <row r="7" spans="1:16" ht="13.2">
      <c r="A7" s="248"/>
      <c r="B7" s="244"/>
      <c r="C7" s="244"/>
      <c r="D7" s="244"/>
      <c r="E7" s="244"/>
      <c r="F7" s="244"/>
      <c r="G7" s="251"/>
      <c r="H7" s="252"/>
      <c r="I7" s="252"/>
      <c r="J7" s="253"/>
      <c r="K7" s="1125" t="s">
        <v>473</v>
      </c>
      <c r="L7" s="254"/>
      <c r="M7" s="255" t="s">
        <v>474</v>
      </c>
      <c r="N7" s="256"/>
    </row>
    <row r="8" spans="1:16" ht="13.2">
      <c r="A8" s="248"/>
      <c r="B8" s="244"/>
      <c r="C8" s="244"/>
      <c r="D8" s="244"/>
      <c r="E8" s="244"/>
      <c r="F8" s="244"/>
      <c r="G8" s="257"/>
      <c r="H8" s="258"/>
      <c r="I8" s="258"/>
      <c r="J8" s="259"/>
      <c r="K8" s="1126"/>
      <c r="L8" s="260" t="s">
        <v>475</v>
      </c>
      <c r="M8" s="261" t="s">
        <v>476</v>
      </c>
      <c r="N8" s="262" t="s">
        <v>477</v>
      </c>
    </row>
    <row r="9" spans="1:16" ht="13.2">
      <c r="A9" s="248"/>
      <c r="B9" s="244"/>
      <c r="C9" s="244"/>
      <c r="D9" s="244"/>
      <c r="E9" s="244"/>
      <c r="F9" s="244"/>
      <c r="G9" s="1127" t="s">
        <v>478</v>
      </c>
      <c r="H9" s="1128"/>
      <c r="I9" s="1128"/>
      <c r="J9" s="1129"/>
      <c r="K9" s="263">
        <v>48667372</v>
      </c>
      <c r="L9" s="264">
        <v>57410</v>
      </c>
      <c r="M9" s="265">
        <v>63107</v>
      </c>
      <c r="N9" s="266">
        <v>-9</v>
      </c>
    </row>
    <row r="10" spans="1:16" ht="13.2">
      <c r="A10" s="248"/>
      <c r="B10" s="244"/>
      <c r="C10" s="244"/>
      <c r="D10" s="244"/>
      <c r="E10" s="244"/>
      <c r="F10" s="244"/>
      <c r="G10" s="1127" t="s">
        <v>479</v>
      </c>
      <c r="H10" s="1128"/>
      <c r="I10" s="1128"/>
      <c r="J10" s="1129"/>
      <c r="K10" s="267">
        <v>1990175</v>
      </c>
      <c r="L10" s="268">
        <v>2348</v>
      </c>
      <c r="M10" s="269">
        <v>1396</v>
      </c>
      <c r="N10" s="270">
        <v>68.2</v>
      </c>
    </row>
    <row r="11" spans="1:16" ht="13.5" customHeight="1">
      <c r="A11" s="248"/>
      <c r="B11" s="244"/>
      <c r="C11" s="244"/>
      <c r="D11" s="244"/>
      <c r="E11" s="244"/>
      <c r="F11" s="244"/>
      <c r="G11" s="1127" t="s">
        <v>480</v>
      </c>
      <c r="H11" s="1128"/>
      <c r="I11" s="1128"/>
      <c r="J11" s="1129"/>
      <c r="K11" s="267">
        <v>17051</v>
      </c>
      <c r="L11" s="268">
        <v>20</v>
      </c>
      <c r="M11" s="269">
        <v>49</v>
      </c>
      <c r="N11" s="270">
        <v>-59.2</v>
      </c>
    </row>
    <row r="12" spans="1:16" ht="13.5" customHeight="1">
      <c r="A12" s="248"/>
      <c r="B12" s="244"/>
      <c r="C12" s="244"/>
      <c r="D12" s="244"/>
      <c r="E12" s="244"/>
      <c r="F12" s="244"/>
      <c r="G12" s="1127" t="s">
        <v>481</v>
      </c>
      <c r="H12" s="1128"/>
      <c r="I12" s="1128"/>
      <c r="J12" s="1129"/>
      <c r="K12" s="267">
        <v>1025227</v>
      </c>
      <c r="L12" s="268">
        <v>1209</v>
      </c>
      <c r="M12" s="269">
        <v>1372</v>
      </c>
      <c r="N12" s="270">
        <v>-11.9</v>
      </c>
    </row>
    <row r="13" spans="1:16" ht="13.5" customHeight="1">
      <c r="A13" s="248"/>
      <c r="B13" s="244"/>
      <c r="C13" s="244"/>
      <c r="D13" s="244"/>
      <c r="E13" s="244"/>
      <c r="F13" s="244"/>
      <c r="G13" s="1127" t="s">
        <v>482</v>
      </c>
      <c r="H13" s="1128"/>
      <c r="I13" s="1128"/>
      <c r="J13" s="1129"/>
      <c r="K13" s="267" t="s">
        <v>483</v>
      </c>
      <c r="L13" s="268" t="s">
        <v>483</v>
      </c>
      <c r="M13" s="269">
        <v>15</v>
      </c>
      <c r="N13" s="270" t="s">
        <v>483</v>
      </c>
    </row>
    <row r="14" spans="1:16" ht="13.5" customHeight="1">
      <c r="A14" s="248"/>
      <c r="B14" s="244"/>
      <c r="C14" s="244"/>
      <c r="D14" s="244"/>
      <c r="E14" s="244"/>
      <c r="F14" s="244"/>
      <c r="G14" s="1127" t="s">
        <v>484</v>
      </c>
      <c r="H14" s="1128"/>
      <c r="I14" s="1128"/>
      <c r="J14" s="1129"/>
      <c r="K14" s="267">
        <v>1762942</v>
      </c>
      <c r="L14" s="268">
        <v>2080</v>
      </c>
      <c r="M14" s="269">
        <v>1866</v>
      </c>
      <c r="N14" s="270">
        <v>11.5</v>
      </c>
    </row>
    <row r="15" spans="1:16" ht="13.5" customHeight="1">
      <c r="A15" s="248"/>
      <c r="B15" s="244"/>
      <c r="C15" s="244"/>
      <c r="D15" s="244"/>
      <c r="E15" s="244"/>
      <c r="F15" s="244"/>
      <c r="G15" s="1127" t="s">
        <v>485</v>
      </c>
      <c r="H15" s="1128"/>
      <c r="I15" s="1128"/>
      <c r="J15" s="1129"/>
      <c r="K15" s="267">
        <v>675468</v>
      </c>
      <c r="L15" s="268">
        <v>797</v>
      </c>
      <c r="M15" s="269">
        <v>1215</v>
      </c>
      <c r="N15" s="270">
        <v>-34.4</v>
      </c>
    </row>
    <row r="16" spans="1:16" ht="13.2">
      <c r="A16" s="248"/>
      <c r="B16" s="244"/>
      <c r="C16" s="244"/>
      <c r="D16" s="244"/>
      <c r="E16" s="244"/>
      <c r="F16" s="244"/>
      <c r="G16" s="1130" t="s">
        <v>486</v>
      </c>
      <c r="H16" s="1131"/>
      <c r="I16" s="1131"/>
      <c r="J16" s="1132"/>
      <c r="K16" s="268">
        <v>-4318038</v>
      </c>
      <c r="L16" s="268">
        <v>-5094</v>
      </c>
      <c r="M16" s="269">
        <v>-5468</v>
      </c>
      <c r="N16" s="270">
        <v>-6.8</v>
      </c>
    </row>
    <row r="17" spans="1:16" ht="13.2">
      <c r="A17" s="248"/>
      <c r="B17" s="244"/>
      <c r="C17" s="244"/>
      <c r="D17" s="244"/>
      <c r="E17" s="244"/>
      <c r="F17" s="244"/>
      <c r="G17" s="1130" t="s">
        <v>169</v>
      </c>
      <c r="H17" s="1131"/>
      <c r="I17" s="1131"/>
      <c r="J17" s="1132"/>
      <c r="K17" s="268">
        <v>49820197</v>
      </c>
      <c r="L17" s="268">
        <v>58770</v>
      </c>
      <c r="M17" s="269">
        <v>63553</v>
      </c>
      <c r="N17" s="270">
        <v>-7.5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487</v>
      </c>
      <c r="H19" s="244"/>
      <c r="I19" s="244"/>
      <c r="J19" s="244"/>
      <c r="K19" s="244"/>
      <c r="L19" s="244"/>
      <c r="M19" s="244"/>
      <c r="N19" s="244"/>
    </row>
    <row r="20" spans="1:16" ht="13.2">
      <c r="A20" s="248"/>
      <c r="B20" s="244"/>
      <c r="C20" s="244"/>
      <c r="D20" s="244"/>
      <c r="E20" s="244"/>
      <c r="F20" s="244"/>
      <c r="G20" s="272"/>
      <c r="H20" s="273"/>
      <c r="I20" s="273"/>
      <c r="J20" s="274"/>
      <c r="K20" s="275" t="s">
        <v>488</v>
      </c>
      <c r="L20" s="276" t="s">
        <v>489</v>
      </c>
      <c r="M20" s="277" t="s">
        <v>490</v>
      </c>
      <c r="N20" s="278"/>
    </row>
    <row r="21" spans="1:16" s="284" customFormat="1" ht="13.2">
      <c r="A21" s="279"/>
      <c r="B21" s="249"/>
      <c r="C21" s="249"/>
      <c r="D21" s="249"/>
      <c r="E21" s="249"/>
      <c r="F21" s="249"/>
      <c r="G21" s="1122" t="s">
        <v>491</v>
      </c>
      <c r="H21" s="1123"/>
      <c r="I21" s="1123"/>
      <c r="J21" s="1124"/>
      <c r="K21" s="280">
        <v>5.71</v>
      </c>
      <c r="L21" s="281">
        <v>6.55</v>
      </c>
      <c r="M21" s="282">
        <v>-0.84</v>
      </c>
      <c r="N21" s="249"/>
      <c r="O21" s="283"/>
      <c r="P21" s="279"/>
    </row>
    <row r="22" spans="1:16" s="284" customFormat="1" ht="13.2">
      <c r="A22" s="279"/>
      <c r="B22" s="249"/>
      <c r="C22" s="249"/>
      <c r="D22" s="249"/>
      <c r="E22" s="249"/>
      <c r="F22" s="249"/>
      <c r="G22" s="1122" t="s">
        <v>492</v>
      </c>
      <c r="H22" s="1123"/>
      <c r="I22" s="1123"/>
      <c r="J22" s="1124"/>
      <c r="K22" s="285">
        <v>99.4</v>
      </c>
      <c r="L22" s="286">
        <v>101.2</v>
      </c>
      <c r="M22" s="287">
        <v>-1.8</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493</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494</v>
      </c>
      <c r="H29" s="249"/>
      <c r="I29" s="249"/>
      <c r="J29" s="249"/>
      <c r="K29" s="244"/>
      <c r="L29" s="244"/>
      <c r="M29" s="244"/>
      <c r="N29" s="244"/>
      <c r="O29" s="293"/>
    </row>
    <row r="30" spans="1:16" ht="13.2">
      <c r="A30" s="248"/>
      <c r="B30" s="244"/>
      <c r="C30" s="244"/>
      <c r="D30" s="244"/>
      <c r="E30" s="244"/>
      <c r="F30" s="244"/>
      <c r="G30" s="251"/>
      <c r="H30" s="252"/>
      <c r="I30" s="252"/>
      <c r="J30" s="253"/>
      <c r="K30" s="1125" t="s">
        <v>473</v>
      </c>
      <c r="L30" s="254"/>
      <c r="M30" s="255" t="s">
        <v>474</v>
      </c>
      <c r="N30" s="256"/>
    </row>
    <row r="31" spans="1:16" ht="13.2">
      <c r="A31" s="248"/>
      <c r="B31" s="244"/>
      <c r="C31" s="244"/>
      <c r="D31" s="244"/>
      <c r="E31" s="244"/>
      <c r="F31" s="244"/>
      <c r="G31" s="257"/>
      <c r="H31" s="258"/>
      <c r="I31" s="258"/>
      <c r="J31" s="259"/>
      <c r="K31" s="1126"/>
      <c r="L31" s="260" t="s">
        <v>475</v>
      </c>
      <c r="M31" s="261" t="s">
        <v>476</v>
      </c>
      <c r="N31" s="262" t="s">
        <v>477</v>
      </c>
    </row>
    <row r="32" spans="1:16" ht="27" customHeight="1">
      <c r="A32" s="248"/>
      <c r="B32" s="244"/>
      <c r="C32" s="244"/>
      <c r="D32" s="244"/>
      <c r="E32" s="244"/>
      <c r="F32" s="244"/>
      <c r="G32" s="1138" t="s">
        <v>495</v>
      </c>
      <c r="H32" s="1139"/>
      <c r="I32" s="1139"/>
      <c r="J32" s="1140"/>
      <c r="K32" s="294">
        <v>29259945</v>
      </c>
      <c r="L32" s="294">
        <v>34516</v>
      </c>
      <c r="M32" s="295">
        <v>34659</v>
      </c>
      <c r="N32" s="296">
        <v>-0.4</v>
      </c>
    </row>
    <row r="33" spans="1:16" ht="13.5" customHeight="1">
      <c r="A33" s="248"/>
      <c r="B33" s="244"/>
      <c r="C33" s="244"/>
      <c r="D33" s="244"/>
      <c r="E33" s="244"/>
      <c r="F33" s="244"/>
      <c r="G33" s="1138" t="s">
        <v>496</v>
      </c>
      <c r="H33" s="1139"/>
      <c r="I33" s="1139"/>
      <c r="J33" s="1140"/>
      <c r="K33" s="294" t="s">
        <v>483</v>
      </c>
      <c r="L33" s="294" t="s">
        <v>483</v>
      </c>
      <c r="M33" s="295">
        <v>4073</v>
      </c>
      <c r="N33" s="296" t="s">
        <v>483</v>
      </c>
    </row>
    <row r="34" spans="1:16" ht="27" customHeight="1">
      <c r="A34" s="248"/>
      <c r="B34" s="244"/>
      <c r="C34" s="244"/>
      <c r="D34" s="244"/>
      <c r="E34" s="244"/>
      <c r="F34" s="244"/>
      <c r="G34" s="1138" t="s">
        <v>497</v>
      </c>
      <c r="H34" s="1139"/>
      <c r="I34" s="1139"/>
      <c r="J34" s="1140"/>
      <c r="K34" s="294">
        <v>4981510</v>
      </c>
      <c r="L34" s="294">
        <v>5876</v>
      </c>
      <c r="M34" s="295">
        <v>20339</v>
      </c>
      <c r="N34" s="296">
        <v>-71.099999999999994</v>
      </c>
    </row>
    <row r="35" spans="1:16" ht="27" customHeight="1">
      <c r="A35" s="248"/>
      <c r="B35" s="244"/>
      <c r="C35" s="244"/>
      <c r="D35" s="244"/>
      <c r="E35" s="244"/>
      <c r="F35" s="244"/>
      <c r="G35" s="1138" t="s">
        <v>498</v>
      </c>
      <c r="H35" s="1139"/>
      <c r="I35" s="1139"/>
      <c r="J35" s="1140"/>
      <c r="K35" s="294">
        <v>6519243</v>
      </c>
      <c r="L35" s="294">
        <v>7690</v>
      </c>
      <c r="M35" s="295">
        <v>13347</v>
      </c>
      <c r="N35" s="296">
        <v>-42.4</v>
      </c>
    </row>
    <row r="36" spans="1:16" ht="27" customHeight="1">
      <c r="A36" s="248"/>
      <c r="B36" s="244"/>
      <c r="C36" s="244"/>
      <c r="D36" s="244"/>
      <c r="E36" s="244"/>
      <c r="F36" s="244"/>
      <c r="G36" s="1138" t="s">
        <v>499</v>
      </c>
      <c r="H36" s="1139"/>
      <c r="I36" s="1139"/>
      <c r="J36" s="1140"/>
      <c r="K36" s="294" t="s">
        <v>483</v>
      </c>
      <c r="L36" s="294" t="s">
        <v>483</v>
      </c>
      <c r="M36" s="295">
        <v>214</v>
      </c>
      <c r="N36" s="296" t="s">
        <v>483</v>
      </c>
    </row>
    <row r="37" spans="1:16" ht="13.5" customHeight="1">
      <c r="A37" s="248"/>
      <c r="B37" s="244"/>
      <c r="C37" s="244"/>
      <c r="D37" s="244"/>
      <c r="E37" s="244"/>
      <c r="F37" s="244"/>
      <c r="G37" s="1138" t="s">
        <v>500</v>
      </c>
      <c r="H37" s="1139"/>
      <c r="I37" s="1139"/>
      <c r="J37" s="1140"/>
      <c r="K37" s="294">
        <v>46534</v>
      </c>
      <c r="L37" s="294">
        <v>55</v>
      </c>
      <c r="M37" s="295">
        <v>1185</v>
      </c>
      <c r="N37" s="296">
        <v>-95.4</v>
      </c>
    </row>
    <row r="38" spans="1:16" ht="27" customHeight="1">
      <c r="A38" s="248"/>
      <c r="B38" s="244"/>
      <c r="C38" s="244"/>
      <c r="D38" s="244"/>
      <c r="E38" s="244"/>
      <c r="F38" s="244"/>
      <c r="G38" s="1141" t="s">
        <v>501</v>
      </c>
      <c r="H38" s="1142"/>
      <c r="I38" s="1142"/>
      <c r="J38" s="1143"/>
      <c r="K38" s="297" t="s">
        <v>483</v>
      </c>
      <c r="L38" s="297" t="s">
        <v>483</v>
      </c>
      <c r="M38" s="298">
        <v>8</v>
      </c>
      <c r="N38" s="299" t="s">
        <v>483</v>
      </c>
      <c r="O38" s="293"/>
    </row>
    <row r="39" spans="1:16" ht="13.2">
      <c r="A39" s="248"/>
      <c r="B39" s="244"/>
      <c r="C39" s="244"/>
      <c r="D39" s="244"/>
      <c r="E39" s="244"/>
      <c r="F39" s="244"/>
      <c r="G39" s="1141" t="s">
        <v>502</v>
      </c>
      <c r="H39" s="1142"/>
      <c r="I39" s="1142"/>
      <c r="J39" s="1143"/>
      <c r="K39" s="300">
        <v>-8806287</v>
      </c>
      <c r="L39" s="300">
        <v>-10388</v>
      </c>
      <c r="M39" s="301">
        <v>-16624</v>
      </c>
      <c r="N39" s="302">
        <v>-37.5</v>
      </c>
      <c r="O39" s="293"/>
    </row>
    <row r="40" spans="1:16" ht="27" customHeight="1">
      <c r="A40" s="248"/>
      <c r="B40" s="244"/>
      <c r="C40" s="244"/>
      <c r="D40" s="244"/>
      <c r="E40" s="244"/>
      <c r="F40" s="244"/>
      <c r="G40" s="1138" t="s">
        <v>503</v>
      </c>
      <c r="H40" s="1139"/>
      <c r="I40" s="1139"/>
      <c r="J40" s="1140"/>
      <c r="K40" s="300">
        <v>-23454891</v>
      </c>
      <c r="L40" s="300">
        <v>-27668</v>
      </c>
      <c r="M40" s="301">
        <v>-34764</v>
      </c>
      <c r="N40" s="302">
        <v>-20.399999999999999</v>
      </c>
      <c r="O40" s="293"/>
    </row>
    <row r="41" spans="1:16" ht="13.2">
      <c r="A41" s="248"/>
      <c r="B41" s="244"/>
      <c r="C41" s="244"/>
      <c r="D41" s="244"/>
      <c r="E41" s="244"/>
      <c r="F41" s="244"/>
      <c r="G41" s="1144" t="s">
        <v>280</v>
      </c>
      <c r="H41" s="1145"/>
      <c r="I41" s="1145"/>
      <c r="J41" s="1146"/>
      <c r="K41" s="294">
        <v>8546054</v>
      </c>
      <c r="L41" s="300">
        <v>10081</v>
      </c>
      <c r="M41" s="301">
        <v>22437</v>
      </c>
      <c r="N41" s="302">
        <v>-55.1</v>
      </c>
      <c r="O41" s="293"/>
    </row>
    <row r="42" spans="1:16" ht="13.2">
      <c r="A42" s="248"/>
      <c r="B42" s="244"/>
      <c r="C42" s="244"/>
      <c r="D42" s="244"/>
      <c r="E42" s="244"/>
      <c r="F42" s="244"/>
      <c r="G42" s="303" t="s">
        <v>504</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ht="13.2">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33" t="s">
        <v>473</v>
      </c>
      <c r="J49" s="1135" t="s">
        <v>507</v>
      </c>
      <c r="K49" s="1136"/>
      <c r="L49" s="1136"/>
      <c r="M49" s="1136"/>
      <c r="N49" s="1137"/>
    </row>
    <row r="50" spans="1:14" ht="13.2">
      <c r="A50" s="248"/>
      <c r="B50" s="244"/>
      <c r="C50" s="244"/>
      <c r="D50" s="244"/>
      <c r="E50" s="244"/>
      <c r="F50" s="244"/>
      <c r="G50" s="312"/>
      <c r="H50" s="313"/>
      <c r="I50" s="1134"/>
      <c r="J50" s="314" t="s">
        <v>508</v>
      </c>
      <c r="K50" s="315" t="s">
        <v>509</v>
      </c>
      <c r="L50" s="316" t="s">
        <v>510</v>
      </c>
      <c r="M50" s="317" t="s">
        <v>511</v>
      </c>
      <c r="N50" s="318" t="s">
        <v>512</v>
      </c>
    </row>
    <row r="51" spans="1:14" ht="13.2">
      <c r="A51" s="248"/>
      <c r="B51" s="244"/>
      <c r="C51" s="244"/>
      <c r="D51" s="244"/>
      <c r="E51" s="244"/>
      <c r="F51" s="244"/>
      <c r="G51" s="310" t="s">
        <v>513</v>
      </c>
      <c r="H51" s="311"/>
      <c r="I51" s="319">
        <v>38478143</v>
      </c>
      <c r="J51" s="320">
        <v>45918</v>
      </c>
      <c r="K51" s="321">
        <v>-14.9</v>
      </c>
      <c r="L51" s="322">
        <v>52334</v>
      </c>
      <c r="M51" s="323">
        <v>-6.2</v>
      </c>
      <c r="N51" s="324">
        <v>-8.6999999999999993</v>
      </c>
    </row>
    <row r="52" spans="1:14" ht="13.2">
      <c r="A52" s="248"/>
      <c r="B52" s="244"/>
      <c r="C52" s="244"/>
      <c r="D52" s="244"/>
      <c r="E52" s="244"/>
      <c r="F52" s="244"/>
      <c r="G52" s="325"/>
      <c r="H52" s="326" t="s">
        <v>514</v>
      </c>
      <c r="I52" s="327">
        <v>24008829</v>
      </c>
      <c r="J52" s="328">
        <v>28651</v>
      </c>
      <c r="K52" s="329">
        <v>-26.9</v>
      </c>
      <c r="L52" s="330">
        <v>29965</v>
      </c>
      <c r="M52" s="331">
        <v>-5</v>
      </c>
      <c r="N52" s="332">
        <v>-21.9</v>
      </c>
    </row>
    <row r="53" spans="1:14" ht="13.2">
      <c r="A53" s="248"/>
      <c r="B53" s="244"/>
      <c r="C53" s="244"/>
      <c r="D53" s="244"/>
      <c r="E53" s="244"/>
      <c r="F53" s="244"/>
      <c r="G53" s="310" t="s">
        <v>515</v>
      </c>
      <c r="H53" s="311"/>
      <c r="I53" s="319">
        <v>44499642</v>
      </c>
      <c r="J53" s="320">
        <v>53059</v>
      </c>
      <c r="K53" s="321">
        <v>15.6</v>
      </c>
      <c r="L53" s="322">
        <v>48794</v>
      </c>
      <c r="M53" s="323">
        <v>-6.8</v>
      </c>
      <c r="N53" s="324">
        <v>22.4</v>
      </c>
    </row>
    <row r="54" spans="1:14" ht="13.2">
      <c r="A54" s="248"/>
      <c r="B54" s="244"/>
      <c r="C54" s="244"/>
      <c r="D54" s="244"/>
      <c r="E54" s="244"/>
      <c r="F54" s="244"/>
      <c r="G54" s="325"/>
      <c r="H54" s="326" t="s">
        <v>514</v>
      </c>
      <c r="I54" s="327">
        <v>19306022</v>
      </c>
      <c r="J54" s="328">
        <v>23020</v>
      </c>
      <c r="K54" s="329">
        <v>-19.7</v>
      </c>
      <c r="L54" s="330">
        <v>25698</v>
      </c>
      <c r="M54" s="331">
        <v>-14.2</v>
      </c>
      <c r="N54" s="332">
        <v>-5.5</v>
      </c>
    </row>
    <row r="55" spans="1:14" ht="13.2">
      <c r="A55" s="248"/>
      <c r="B55" s="244"/>
      <c r="C55" s="244"/>
      <c r="D55" s="244"/>
      <c r="E55" s="244"/>
      <c r="F55" s="244"/>
      <c r="G55" s="310" t="s">
        <v>516</v>
      </c>
      <c r="H55" s="311"/>
      <c r="I55" s="319">
        <v>51231852</v>
      </c>
      <c r="J55" s="320">
        <v>60319</v>
      </c>
      <c r="K55" s="321">
        <v>13.7</v>
      </c>
      <c r="L55" s="322">
        <v>47129</v>
      </c>
      <c r="M55" s="323">
        <v>-3.4</v>
      </c>
      <c r="N55" s="324">
        <v>17.100000000000001</v>
      </c>
    </row>
    <row r="56" spans="1:14" ht="13.2">
      <c r="A56" s="248"/>
      <c r="B56" s="244"/>
      <c r="C56" s="244"/>
      <c r="D56" s="244"/>
      <c r="E56" s="244"/>
      <c r="F56" s="244"/>
      <c r="G56" s="325"/>
      <c r="H56" s="326" t="s">
        <v>514</v>
      </c>
      <c r="I56" s="327">
        <v>19377199</v>
      </c>
      <c r="J56" s="328">
        <v>22814</v>
      </c>
      <c r="K56" s="329">
        <v>-0.9</v>
      </c>
      <c r="L56" s="330">
        <v>23069</v>
      </c>
      <c r="M56" s="331">
        <v>-10.199999999999999</v>
      </c>
      <c r="N56" s="332">
        <v>9.3000000000000007</v>
      </c>
    </row>
    <row r="57" spans="1:14" ht="13.2">
      <c r="A57" s="248"/>
      <c r="B57" s="244"/>
      <c r="C57" s="244"/>
      <c r="D57" s="244"/>
      <c r="E57" s="244"/>
      <c r="F57" s="244"/>
      <c r="G57" s="310" t="s">
        <v>517</v>
      </c>
      <c r="H57" s="311"/>
      <c r="I57" s="319">
        <v>41263314</v>
      </c>
      <c r="J57" s="320">
        <v>48596</v>
      </c>
      <c r="K57" s="321">
        <v>-19.399999999999999</v>
      </c>
      <c r="L57" s="322">
        <v>50848</v>
      </c>
      <c r="M57" s="323">
        <v>7.9</v>
      </c>
      <c r="N57" s="324">
        <v>-27.3</v>
      </c>
    </row>
    <row r="58" spans="1:14" ht="13.2">
      <c r="A58" s="248"/>
      <c r="B58" s="244"/>
      <c r="C58" s="244"/>
      <c r="D58" s="244"/>
      <c r="E58" s="244"/>
      <c r="F58" s="244"/>
      <c r="G58" s="325"/>
      <c r="H58" s="326" t="s">
        <v>514</v>
      </c>
      <c r="I58" s="327">
        <v>16776700</v>
      </c>
      <c r="J58" s="328">
        <v>19758</v>
      </c>
      <c r="K58" s="329">
        <v>-13.4</v>
      </c>
      <c r="L58" s="330">
        <v>22583</v>
      </c>
      <c r="M58" s="331">
        <v>-2.1</v>
      </c>
      <c r="N58" s="332">
        <v>-11.3</v>
      </c>
    </row>
    <row r="59" spans="1:14" ht="13.2">
      <c r="A59" s="248"/>
      <c r="B59" s="244"/>
      <c r="C59" s="244"/>
      <c r="D59" s="244"/>
      <c r="E59" s="244"/>
      <c r="F59" s="244"/>
      <c r="G59" s="310" t="s">
        <v>518</v>
      </c>
      <c r="H59" s="311"/>
      <c r="I59" s="319">
        <v>48250312</v>
      </c>
      <c r="J59" s="320">
        <v>56918</v>
      </c>
      <c r="K59" s="321">
        <v>17.100000000000001</v>
      </c>
      <c r="L59" s="322">
        <v>53572</v>
      </c>
      <c r="M59" s="323">
        <v>5.4</v>
      </c>
      <c r="N59" s="324">
        <v>11.7</v>
      </c>
    </row>
    <row r="60" spans="1:14" ht="13.2">
      <c r="A60" s="248"/>
      <c r="B60" s="244"/>
      <c r="C60" s="244"/>
      <c r="D60" s="244"/>
      <c r="E60" s="244"/>
      <c r="F60" s="244"/>
      <c r="G60" s="325"/>
      <c r="H60" s="326" t="s">
        <v>514</v>
      </c>
      <c r="I60" s="333">
        <v>27190025</v>
      </c>
      <c r="J60" s="328">
        <v>32074</v>
      </c>
      <c r="K60" s="329">
        <v>62.3</v>
      </c>
      <c r="L60" s="330">
        <v>25259</v>
      </c>
      <c r="M60" s="331">
        <v>11.8</v>
      </c>
      <c r="N60" s="332">
        <v>50.5</v>
      </c>
    </row>
    <row r="61" spans="1:14" ht="13.2">
      <c r="A61" s="248"/>
      <c r="B61" s="244"/>
      <c r="C61" s="244"/>
      <c r="D61" s="244"/>
      <c r="E61" s="244"/>
      <c r="F61" s="244"/>
      <c r="G61" s="310" t="s">
        <v>519</v>
      </c>
      <c r="H61" s="334"/>
      <c r="I61" s="335">
        <v>44744653</v>
      </c>
      <c r="J61" s="336">
        <v>52962</v>
      </c>
      <c r="K61" s="337">
        <v>2.4</v>
      </c>
      <c r="L61" s="338">
        <v>50535</v>
      </c>
      <c r="M61" s="339">
        <v>-0.6</v>
      </c>
      <c r="N61" s="324">
        <v>3</v>
      </c>
    </row>
    <row r="62" spans="1:14" ht="13.2">
      <c r="A62" s="248"/>
      <c r="B62" s="244"/>
      <c r="C62" s="244"/>
      <c r="D62" s="244"/>
      <c r="E62" s="244"/>
      <c r="F62" s="244"/>
      <c r="G62" s="325"/>
      <c r="H62" s="326" t="s">
        <v>514</v>
      </c>
      <c r="I62" s="327">
        <v>21331755</v>
      </c>
      <c r="J62" s="328">
        <v>25263</v>
      </c>
      <c r="K62" s="329">
        <v>0.3</v>
      </c>
      <c r="L62" s="330">
        <v>25315</v>
      </c>
      <c r="M62" s="331">
        <v>-3.9</v>
      </c>
      <c r="N62" s="332">
        <v>4.2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7" t="s">
        <v>3</v>
      </c>
      <c r="D47" s="1147"/>
      <c r="E47" s="1148"/>
      <c r="F47" s="11">
        <v>1.02</v>
      </c>
      <c r="G47" s="12">
        <v>0.98</v>
      </c>
      <c r="H47" s="12">
        <v>0.98</v>
      </c>
      <c r="I47" s="12">
        <v>0.97</v>
      </c>
      <c r="J47" s="13">
        <v>0.96</v>
      </c>
    </row>
    <row r="48" spans="2:10" ht="57.75" customHeight="1">
      <c r="B48" s="14"/>
      <c r="C48" s="1149" t="s">
        <v>4</v>
      </c>
      <c r="D48" s="1149"/>
      <c r="E48" s="1150"/>
      <c r="F48" s="15">
        <v>0.55000000000000004</v>
      </c>
      <c r="G48" s="16">
        <v>0.54</v>
      </c>
      <c r="H48" s="16">
        <v>0.84</v>
      </c>
      <c r="I48" s="16">
        <v>0.85</v>
      </c>
      <c r="J48" s="17">
        <v>0.92</v>
      </c>
    </row>
    <row r="49" spans="2:10" ht="57.75" customHeight="1" thickBot="1">
      <c r="B49" s="18"/>
      <c r="C49" s="1151" t="s">
        <v>5</v>
      </c>
      <c r="D49" s="1151"/>
      <c r="E49" s="1152"/>
      <c r="F49" s="19">
        <v>0.44</v>
      </c>
      <c r="G49" s="20">
        <v>0.25</v>
      </c>
      <c r="H49" s="20">
        <v>0.3</v>
      </c>
      <c r="I49" s="20">
        <v>0.03</v>
      </c>
      <c r="J49" s="21">
        <v>0.08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9" t="s">
        <v>526</v>
      </c>
      <c r="D34" s="1159"/>
      <c r="E34" s="1160"/>
      <c r="F34" s="32">
        <v>6.53</v>
      </c>
      <c r="G34" s="33">
        <v>6.31</v>
      </c>
      <c r="H34" s="33">
        <v>5.79</v>
      </c>
      <c r="I34" s="33">
        <v>5.97</v>
      </c>
      <c r="J34" s="34">
        <v>5.53</v>
      </c>
      <c r="K34" s="22"/>
      <c r="L34" s="22"/>
      <c r="M34" s="22"/>
      <c r="N34" s="22"/>
      <c r="O34" s="22"/>
      <c r="P34" s="22"/>
    </row>
    <row r="35" spans="1:16" ht="39" customHeight="1">
      <c r="A35" s="22"/>
      <c r="B35" s="35"/>
      <c r="C35" s="1153" t="s">
        <v>527</v>
      </c>
      <c r="D35" s="1154"/>
      <c r="E35" s="1155"/>
      <c r="F35" s="36" t="s">
        <v>528</v>
      </c>
      <c r="G35" s="37">
        <v>0.17</v>
      </c>
      <c r="H35" s="37">
        <v>1.53</v>
      </c>
      <c r="I35" s="37">
        <v>1.06</v>
      </c>
      <c r="J35" s="38">
        <v>0.91</v>
      </c>
      <c r="K35" s="22"/>
      <c r="L35" s="22"/>
      <c r="M35" s="22"/>
      <c r="N35" s="22"/>
      <c r="O35" s="22"/>
      <c r="P35" s="22"/>
    </row>
    <row r="36" spans="1:16" ht="39" customHeight="1">
      <c r="A36" s="22"/>
      <c r="B36" s="35"/>
      <c r="C36" s="1153" t="s">
        <v>529</v>
      </c>
      <c r="D36" s="1154"/>
      <c r="E36" s="1155"/>
      <c r="F36" s="36">
        <v>0.51</v>
      </c>
      <c r="G36" s="37">
        <v>0.49</v>
      </c>
      <c r="H36" s="37">
        <v>0.8</v>
      </c>
      <c r="I36" s="37">
        <v>0.82</v>
      </c>
      <c r="J36" s="38">
        <v>0.87</v>
      </c>
      <c r="K36" s="22"/>
      <c r="L36" s="22"/>
      <c r="M36" s="22"/>
      <c r="N36" s="22"/>
      <c r="O36" s="22"/>
      <c r="P36" s="22"/>
    </row>
    <row r="37" spans="1:16" ht="39" customHeight="1">
      <c r="A37" s="22"/>
      <c r="B37" s="35"/>
      <c r="C37" s="1153" t="s">
        <v>530</v>
      </c>
      <c r="D37" s="1154"/>
      <c r="E37" s="1155"/>
      <c r="F37" s="36">
        <v>0</v>
      </c>
      <c r="G37" s="37">
        <v>0.06</v>
      </c>
      <c r="H37" s="37">
        <v>0.1</v>
      </c>
      <c r="I37" s="37">
        <v>0.26</v>
      </c>
      <c r="J37" s="38">
        <v>0.69</v>
      </c>
      <c r="K37" s="22"/>
      <c r="L37" s="22"/>
      <c r="M37" s="22"/>
      <c r="N37" s="22"/>
      <c r="O37" s="22"/>
      <c r="P37" s="22"/>
    </row>
    <row r="38" spans="1:16" ht="39" customHeight="1">
      <c r="A38" s="22"/>
      <c r="B38" s="35"/>
      <c r="C38" s="1153" t="s">
        <v>531</v>
      </c>
      <c r="D38" s="1154"/>
      <c r="E38" s="1155"/>
      <c r="F38" s="36">
        <v>0.12</v>
      </c>
      <c r="G38" s="37">
        <v>0.13</v>
      </c>
      <c r="H38" s="37">
        <v>0.16</v>
      </c>
      <c r="I38" s="37">
        <v>0.16</v>
      </c>
      <c r="J38" s="38">
        <v>0.17</v>
      </c>
      <c r="K38" s="22"/>
      <c r="L38" s="22"/>
      <c r="M38" s="22"/>
      <c r="N38" s="22"/>
      <c r="O38" s="22"/>
      <c r="P38" s="22"/>
    </row>
    <row r="39" spans="1:16" ht="39" customHeight="1">
      <c r="A39" s="22"/>
      <c r="B39" s="35"/>
      <c r="C39" s="1153" t="s">
        <v>532</v>
      </c>
      <c r="D39" s="1154"/>
      <c r="E39" s="1155"/>
      <c r="F39" s="36">
        <v>0.47</v>
      </c>
      <c r="G39" s="37">
        <v>0.09</v>
      </c>
      <c r="H39" s="37">
        <v>0.34</v>
      </c>
      <c r="I39" s="37">
        <v>0.15</v>
      </c>
      <c r="J39" s="38">
        <v>0.12</v>
      </c>
      <c r="K39" s="22"/>
      <c r="L39" s="22"/>
      <c r="M39" s="22"/>
      <c r="N39" s="22"/>
      <c r="O39" s="22"/>
      <c r="P39" s="22"/>
    </row>
    <row r="40" spans="1:16" ht="39" customHeight="1">
      <c r="A40" s="22"/>
      <c r="B40" s="35"/>
      <c r="C40" s="1153" t="s">
        <v>533</v>
      </c>
      <c r="D40" s="1154"/>
      <c r="E40" s="1155"/>
      <c r="F40" s="36">
        <v>0.03</v>
      </c>
      <c r="G40" s="37">
        <v>0.04</v>
      </c>
      <c r="H40" s="37">
        <v>0.03</v>
      </c>
      <c r="I40" s="37">
        <v>0.03</v>
      </c>
      <c r="J40" s="38">
        <v>0.03</v>
      </c>
      <c r="K40" s="22"/>
      <c r="L40" s="22"/>
      <c r="M40" s="22"/>
      <c r="N40" s="22"/>
      <c r="O40" s="22"/>
      <c r="P40" s="22"/>
    </row>
    <row r="41" spans="1:16" ht="39" customHeight="1">
      <c r="A41" s="22"/>
      <c r="B41" s="35"/>
      <c r="C41" s="1153" t="s">
        <v>534</v>
      </c>
      <c r="D41" s="1154"/>
      <c r="E41" s="1155"/>
      <c r="F41" s="36">
        <v>0</v>
      </c>
      <c r="G41" s="37">
        <v>0</v>
      </c>
      <c r="H41" s="37">
        <v>0</v>
      </c>
      <c r="I41" s="37">
        <v>0</v>
      </c>
      <c r="J41" s="38">
        <v>0</v>
      </c>
      <c r="K41" s="22"/>
      <c r="L41" s="22"/>
      <c r="M41" s="22"/>
      <c r="N41" s="22"/>
      <c r="O41" s="22"/>
      <c r="P41" s="22"/>
    </row>
    <row r="42" spans="1:16" ht="39" customHeight="1">
      <c r="A42" s="22"/>
      <c r="B42" s="39"/>
      <c r="C42" s="1153" t="s">
        <v>535</v>
      </c>
      <c r="D42" s="1154"/>
      <c r="E42" s="1155"/>
      <c r="F42" s="36" t="s">
        <v>536</v>
      </c>
      <c r="G42" s="37" t="s">
        <v>483</v>
      </c>
      <c r="H42" s="37" t="s">
        <v>483</v>
      </c>
      <c r="I42" s="37" t="s">
        <v>483</v>
      </c>
      <c r="J42" s="38" t="s">
        <v>483</v>
      </c>
      <c r="K42" s="22"/>
      <c r="L42" s="22"/>
      <c r="M42" s="22"/>
      <c r="N42" s="22"/>
      <c r="O42" s="22"/>
      <c r="P42" s="22"/>
    </row>
    <row r="43" spans="1:16" ht="39" customHeight="1" thickBot="1">
      <c r="A43" s="22"/>
      <c r="B43" s="40"/>
      <c r="C43" s="1156" t="s">
        <v>537</v>
      </c>
      <c r="D43" s="1157"/>
      <c r="E43" s="1158"/>
      <c r="F43" s="41">
        <v>0</v>
      </c>
      <c r="G43" s="42">
        <v>6.34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9" t="s">
        <v>11</v>
      </c>
      <c r="C45" s="1170"/>
      <c r="D45" s="58"/>
      <c r="E45" s="1175" t="s">
        <v>12</v>
      </c>
      <c r="F45" s="1175"/>
      <c r="G45" s="1175"/>
      <c r="H45" s="1175"/>
      <c r="I45" s="1175"/>
      <c r="J45" s="1176"/>
      <c r="K45" s="59">
        <v>28286</v>
      </c>
      <c r="L45" s="60">
        <v>28028</v>
      </c>
      <c r="M45" s="60">
        <v>31007</v>
      </c>
      <c r="N45" s="60">
        <v>31020</v>
      </c>
      <c r="O45" s="61">
        <v>29260</v>
      </c>
      <c r="P45" s="48"/>
      <c r="Q45" s="48"/>
      <c r="R45" s="48"/>
      <c r="S45" s="48"/>
      <c r="T45" s="48"/>
      <c r="U45" s="48"/>
    </row>
    <row r="46" spans="1:21" ht="30.75" customHeight="1">
      <c r="A46" s="48"/>
      <c r="B46" s="1171"/>
      <c r="C46" s="1172"/>
      <c r="D46" s="62"/>
      <c r="E46" s="1163" t="s">
        <v>13</v>
      </c>
      <c r="F46" s="1163"/>
      <c r="G46" s="1163"/>
      <c r="H46" s="1163"/>
      <c r="I46" s="1163"/>
      <c r="J46" s="1164"/>
      <c r="K46" s="63" t="s">
        <v>483</v>
      </c>
      <c r="L46" s="64" t="s">
        <v>483</v>
      </c>
      <c r="M46" s="64" t="s">
        <v>483</v>
      </c>
      <c r="N46" s="64" t="s">
        <v>483</v>
      </c>
      <c r="O46" s="65" t="s">
        <v>483</v>
      </c>
      <c r="P46" s="48"/>
      <c r="Q46" s="48"/>
      <c r="R46" s="48"/>
      <c r="S46" s="48"/>
      <c r="T46" s="48"/>
      <c r="U46" s="48"/>
    </row>
    <row r="47" spans="1:21" ht="30.75" customHeight="1">
      <c r="A47" s="48"/>
      <c r="B47" s="1171"/>
      <c r="C47" s="1172"/>
      <c r="D47" s="62"/>
      <c r="E47" s="1163" t="s">
        <v>14</v>
      </c>
      <c r="F47" s="1163"/>
      <c r="G47" s="1163"/>
      <c r="H47" s="1163"/>
      <c r="I47" s="1163"/>
      <c r="J47" s="1164"/>
      <c r="K47" s="63">
        <v>1667</v>
      </c>
      <c r="L47" s="64">
        <v>2333</v>
      </c>
      <c r="M47" s="64">
        <v>3233</v>
      </c>
      <c r="N47" s="64">
        <v>4134</v>
      </c>
      <c r="O47" s="65">
        <v>4982</v>
      </c>
      <c r="P47" s="48"/>
      <c r="Q47" s="48"/>
      <c r="R47" s="48"/>
      <c r="S47" s="48"/>
      <c r="T47" s="48"/>
      <c r="U47" s="48"/>
    </row>
    <row r="48" spans="1:21" ht="30.75" customHeight="1">
      <c r="A48" s="48"/>
      <c r="B48" s="1171"/>
      <c r="C48" s="1172"/>
      <c r="D48" s="62"/>
      <c r="E48" s="1163" t="s">
        <v>15</v>
      </c>
      <c r="F48" s="1163"/>
      <c r="G48" s="1163"/>
      <c r="H48" s="1163"/>
      <c r="I48" s="1163"/>
      <c r="J48" s="1164"/>
      <c r="K48" s="63">
        <v>8182</v>
      </c>
      <c r="L48" s="64">
        <v>7898</v>
      </c>
      <c r="M48" s="64">
        <v>6868</v>
      </c>
      <c r="N48" s="64">
        <v>6649</v>
      </c>
      <c r="O48" s="65">
        <v>6519</v>
      </c>
      <c r="P48" s="48"/>
      <c r="Q48" s="48"/>
      <c r="R48" s="48"/>
      <c r="S48" s="48"/>
      <c r="T48" s="48"/>
      <c r="U48" s="48"/>
    </row>
    <row r="49" spans="1:21" ht="30.75" customHeight="1">
      <c r="A49" s="48"/>
      <c r="B49" s="1171"/>
      <c r="C49" s="1172"/>
      <c r="D49" s="62"/>
      <c r="E49" s="1163" t="s">
        <v>16</v>
      </c>
      <c r="F49" s="1163"/>
      <c r="G49" s="1163"/>
      <c r="H49" s="1163"/>
      <c r="I49" s="1163"/>
      <c r="J49" s="1164"/>
      <c r="K49" s="63" t="s">
        <v>483</v>
      </c>
      <c r="L49" s="64" t="s">
        <v>483</v>
      </c>
      <c r="M49" s="64" t="s">
        <v>483</v>
      </c>
      <c r="N49" s="64" t="s">
        <v>483</v>
      </c>
      <c r="O49" s="65" t="s">
        <v>483</v>
      </c>
      <c r="P49" s="48"/>
      <c r="Q49" s="48"/>
      <c r="R49" s="48"/>
      <c r="S49" s="48"/>
      <c r="T49" s="48"/>
      <c r="U49" s="48"/>
    </row>
    <row r="50" spans="1:21" ht="30.75" customHeight="1">
      <c r="A50" s="48"/>
      <c r="B50" s="1171"/>
      <c r="C50" s="1172"/>
      <c r="D50" s="62"/>
      <c r="E50" s="1163" t="s">
        <v>17</v>
      </c>
      <c r="F50" s="1163"/>
      <c r="G50" s="1163"/>
      <c r="H50" s="1163"/>
      <c r="I50" s="1163"/>
      <c r="J50" s="1164"/>
      <c r="K50" s="63">
        <v>188</v>
      </c>
      <c r="L50" s="64">
        <v>50</v>
      </c>
      <c r="M50" s="64">
        <v>51</v>
      </c>
      <c r="N50" s="64">
        <v>48</v>
      </c>
      <c r="O50" s="65">
        <v>47</v>
      </c>
      <c r="P50" s="48"/>
      <c r="Q50" s="48"/>
      <c r="R50" s="48"/>
      <c r="S50" s="48"/>
      <c r="T50" s="48"/>
      <c r="U50" s="48"/>
    </row>
    <row r="51" spans="1:21" ht="30.75" customHeight="1">
      <c r="A51" s="48"/>
      <c r="B51" s="1173"/>
      <c r="C51" s="1174"/>
      <c r="D51" s="66"/>
      <c r="E51" s="1163" t="s">
        <v>18</v>
      </c>
      <c r="F51" s="1163"/>
      <c r="G51" s="1163"/>
      <c r="H51" s="1163"/>
      <c r="I51" s="1163"/>
      <c r="J51" s="1164"/>
      <c r="K51" s="63">
        <v>2</v>
      </c>
      <c r="L51" s="64" t="s">
        <v>483</v>
      </c>
      <c r="M51" s="64" t="s">
        <v>483</v>
      </c>
      <c r="N51" s="64" t="s">
        <v>483</v>
      </c>
      <c r="O51" s="65" t="s">
        <v>483</v>
      </c>
      <c r="P51" s="48"/>
      <c r="Q51" s="48"/>
      <c r="R51" s="48"/>
      <c r="S51" s="48"/>
      <c r="T51" s="48"/>
      <c r="U51" s="48"/>
    </row>
    <row r="52" spans="1:21" ht="30.75" customHeight="1">
      <c r="A52" s="48"/>
      <c r="B52" s="1161" t="s">
        <v>19</v>
      </c>
      <c r="C52" s="1162"/>
      <c r="D52" s="66"/>
      <c r="E52" s="1163" t="s">
        <v>20</v>
      </c>
      <c r="F52" s="1163"/>
      <c r="G52" s="1163"/>
      <c r="H52" s="1163"/>
      <c r="I52" s="1163"/>
      <c r="J52" s="1164"/>
      <c r="K52" s="63">
        <v>30810</v>
      </c>
      <c r="L52" s="64">
        <v>31056</v>
      </c>
      <c r="M52" s="64">
        <v>32173</v>
      </c>
      <c r="N52" s="64">
        <v>32680</v>
      </c>
      <c r="O52" s="65">
        <v>32261</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7515</v>
      </c>
      <c r="L53" s="69">
        <v>7253</v>
      </c>
      <c r="M53" s="69">
        <v>8986</v>
      </c>
      <c r="N53" s="69">
        <v>9171</v>
      </c>
      <c r="O53" s="70">
        <v>8547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7" t="s">
        <v>24</v>
      </c>
      <c r="C41" s="1178"/>
      <c r="D41" s="81"/>
      <c r="E41" s="1183" t="s">
        <v>25</v>
      </c>
      <c r="F41" s="1183"/>
      <c r="G41" s="1183"/>
      <c r="H41" s="1184"/>
      <c r="I41" s="82">
        <v>305146</v>
      </c>
      <c r="J41" s="83">
        <v>339718</v>
      </c>
      <c r="K41" s="83">
        <v>378608</v>
      </c>
      <c r="L41" s="83">
        <v>397879</v>
      </c>
      <c r="M41" s="84">
        <v>422719</v>
      </c>
    </row>
    <row r="42" spans="2:13" ht="27.75" customHeight="1">
      <c r="B42" s="1179"/>
      <c r="C42" s="1180"/>
      <c r="D42" s="85"/>
      <c r="E42" s="1185" t="s">
        <v>26</v>
      </c>
      <c r="F42" s="1185"/>
      <c r="G42" s="1185"/>
      <c r="H42" s="1186"/>
      <c r="I42" s="86">
        <v>40698</v>
      </c>
      <c r="J42" s="87">
        <v>28388</v>
      </c>
      <c r="K42" s="87">
        <v>15609</v>
      </c>
      <c r="L42" s="87">
        <v>13633</v>
      </c>
      <c r="M42" s="88">
        <v>9359</v>
      </c>
    </row>
    <row r="43" spans="2:13" ht="27.75" customHeight="1">
      <c r="B43" s="1179"/>
      <c r="C43" s="1180"/>
      <c r="D43" s="85"/>
      <c r="E43" s="1185" t="s">
        <v>27</v>
      </c>
      <c r="F43" s="1185"/>
      <c r="G43" s="1185"/>
      <c r="H43" s="1186"/>
      <c r="I43" s="86">
        <v>140098</v>
      </c>
      <c r="J43" s="87">
        <v>134591</v>
      </c>
      <c r="K43" s="87">
        <v>115158</v>
      </c>
      <c r="L43" s="87">
        <v>113033</v>
      </c>
      <c r="M43" s="88">
        <v>110322</v>
      </c>
    </row>
    <row r="44" spans="2:13" ht="27.75" customHeight="1">
      <c r="B44" s="1179"/>
      <c r="C44" s="1180"/>
      <c r="D44" s="85"/>
      <c r="E44" s="1185" t="s">
        <v>28</v>
      </c>
      <c r="F44" s="1185"/>
      <c r="G44" s="1185"/>
      <c r="H44" s="1186"/>
      <c r="I44" s="86">
        <v>718</v>
      </c>
      <c r="J44" s="87">
        <v>568</v>
      </c>
      <c r="K44" s="87">
        <v>402</v>
      </c>
      <c r="L44" s="87">
        <v>241</v>
      </c>
      <c r="M44" s="88">
        <v>90</v>
      </c>
    </row>
    <row r="45" spans="2:13" ht="27.75" customHeight="1">
      <c r="B45" s="1179"/>
      <c r="C45" s="1180"/>
      <c r="D45" s="85"/>
      <c r="E45" s="1185" t="s">
        <v>29</v>
      </c>
      <c r="F45" s="1185"/>
      <c r="G45" s="1185"/>
      <c r="H45" s="1186"/>
      <c r="I45" s="86">
        <v>48261</v>
      </c>
      <c r="J45" s="87">
        <v>46271</v>
      </c>
      <c r="K45" s="87">
        <v>45409</v>
      </c>
      <c r="L45" s="87">
        <v>42635</v>
      </c>
      <c r="M45" s="88">
        <v>39390</v>
      </c>
    </row>
    <row r="46" spans="2:13" ht="27.75" customHeight="1">
      <c r="B46" s="1179"/>
      <c r="C46" s="1180"/>
      <c r="D46" s="85"/>
      <c r="E46" s="1185" t="s">
        <v>30</v>
      </c>
      <c r="F46" s="1185"/>
      <c r="G46" s="1185"/>
      <c r="H46" s="1186"/>
      <c r="I46" s="86" t="s">
        <v>483</v>
      </c>
      <c r="J46" s="87" t="s">
        <v>483</v>
      </c>
      <c r="K46" s="87" t="s">
        <v>483</v>
      </c>
      <c r="L46" s="87" t="s">
        <v>483</v>
      </c>
      <c r="M46" s="88" t="s">
        <v>483</v>
      </c>
    </row>
    <row r="47" spans="2:13" ht="27.75" customHeight="1">
      <c r="B47" s="1179"/>
      <c r="C47" s="1180"/>
      <c r="D47" s="85"/>
      <c r="E47" s="1185" t="s">
        <v>31</v>
      </c>
      <c r="F47" s="1185"/>
      <c r="G47" s="1185"/>
      <c r="H47" s="1186"/>
      <c r="I47" s="86" t="s">
        <v>483</v>
      </c>
      <c r="J47" s="87" t="s">
        <v>483</v>
      </c>
      <c r="K47" s="87" t="s">
        <v>483</v>
      </c>
      <c r="L47" s="87" t="s">
        <v>483</v>
      </c>
      <c r="M47" s="88" t="s">
        <v>483</v>
      </c>
    </row>
    <row r="48" spans="2:13" ht="27.75" customHeight="1">
      <c r="B48" s="1181"/>
      <c r="C48" s="1182"/>
      <c r="D48" s="85"/>
      <c r="E48" s="1185" t="s">
        <v>32</v>
      </c>
      <c r="F48" s="1185"/>
      <c r="G48" s="1185"/>
      <c r="H48" s="1186"/>
      <c r="I48" s="86" t="s">
        <v>483</v>
      </c>
      <c r="J48" s="87" t="s">
        <v>483</v>
      </c>
      <c r="K48" s="87" t="s">
        <v>483</v>
      </c>
      <c r="L48" s="87" t="s">
        <v>483</v>
      </c>
      <c r="M48" s="88" t="s">
        <v>483</v>
      </c>
    </row>
    <row r="49" spans="2:13" ht="27.75" customHeight="1">
      <c r="B49" s="1187" t="s">
        <v>33</v>
      </c>
      <c r="C49" s="1188"/>
      <c r="D49" s="89"/>
      <c r="E49" s="1185" t="s">
        <v>34</v>
      </c>
      <c r="F49" s="1185"/>
      <c r="G49" s="1185"/>
      <c r="H49" s="1186"/>
      <c r="I49" s="86">
        <v>36769</v>
      </c>
      <c r="J49" s="87">
        <v>40701</v>
      </c>
      <c r="K49" s="87">
        <v>44674</v>
      </c>
      <c r="L49" s="87">
        <v>51147</v>
      </c>
      <c r="M49" s="88">
        <v>61943</v>
      </c>
    </row>
    <row r="50" spans="2:13" ht="27.75" customHeight="1">
      <c r="B50" s="1179"/>
      <c r="C50" s="1180"/>
      <c r="D50" s="85"/>
      <c r="E50" s="1185" t="s">
        <v>35</v>
      </c>
      <c r="F50" s="1185"/>
      <c r="G50" s="1185"/>
      <c r="H50" s="1186"/>
      <c r="I50" s="86">
        <v>108450</v>
      </c>
      <c r="J50" s="87">
        <v>112923</v>
      </c>
      <c r="K50" s="87">
        <v>129123</v>
      </c>
      <c r="L50" s="87">
        <v>133080</v>
      </c>
      <c r="M50" s="88">
        <v>125942</v>
      </c>
    </row>
    <row r="51" spans="2:13" ht="27.75" customHeight="1">
      <c r="B51" s="1181"/>
      <c r="C51" s="1182"/>
      <c r="D51" s="85"/>
      <c r="E51" s="1185" t="s">
        <v>36</v>
      </c>
      <c r="F51" s="1185"/>
      <c r="G51" s="1185"/>
      <c r="H51" s="1186"/>
      <c r="I51" s="86">
        <v>297315</v>
      </c>
      <c r="J51" s="87">
        <v>310644</v>
      </c>
      <c r="K51" s="87">
        <v>321385</v>
      </c>
      <c r="L51" s="87">
        <v>337721</v>
      </c>
      <c r="M51" s="88">
        <v>357617</v>
      </c>
    </row>
    <row r="52" spans="2:13" ht="27.75" customHeight="1" thickBot="1">
      <c r="B52" s="1189" t="s">
        <v>37</v>
      </c>
      <c r="C52" s="1190"/>
      <c r="D52" s="90"/>
      <c r="E52" s="1191" t="s">
        <v>38</v>
      </c>
      <c r="F52" s="1191"/>
      <c r="G52" s="1191"/>
      <c r="H52" s="1192"/>
      <c r="I52" s="91">
        <v>92387</v>
      </c>
      <c r="J52" s="92">
        <v>85269</v>
      </c>
      <c r="K52" s="92">
        <v>60005</v>
      </c>
      <c r="L52" s="92">
        <v>45473</v>
      </c>
      <c r="M52" s="93">
        <v>36379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45918</v>
      </c>
      <c r="E3" s="116"/>
      <c r="F3" s="117">
        <v>52334</v>
      </c>
      <c r="G3" s="118"/>
      <c r="H3" s="119"/>
    </row>
    <row r="4" spans="1:8">
      <c r="A4" s="120"/>
      <c r="B4" s="121"/>
      <c r="C4" s="122"/>
      <c r="D4" s="123">
        <v>28651</v>
      </c>
      <c r="E4" s="124"/>
      <c r="F4" s="125">
        <v>29965</v>
      </c>
      <c r="G4" s="126"/>
      <c r="H4" s="127"/>
    </row>
    <row r="5" spans="1:8">
      <c r="A5" s="108" t="s">
        <v>515</v>
      </c>
      <c r="B5" s="113"/>
      <c r="C5" s="114"/>
      <c r="D5" s="115">
        <v>53059</v>
      </c>
      <c r="E5" s="116"/>
      <c r="F5" s="117">
        <v>48794</v>
      </c>
      <c r="G5" s="118"/>
      <c r="H5" s="119"/>
    </row>
    <row r="6" spans="1:8">
      <c r="A6" s="120"/>
      <c r="B6" s="121"/>
      <c r="C6" s="122"/>
      <c r="D6" s="123">
        <v>23020</v>
      </c>
      <c r="E6" s="124"/>
      <c r="F6" s="125">
        <v>25698</v>
      </c>
      <c r="G6" s="126"/>
      <c r="H6" s="127"/>
    </row>
    <row r="7" spans="1:8">
      <c r="A7" s="108" t="s">
        <v>516</v>
      </c>
      <c r="B7" s="113"/>
      <c r="C7" s="114"/>
      <c r="D7" s="115">
        <v>60319</v>
      </c>
      <c r="E7" s="116"/>
      <c r="F7" s="117">
        <v>47129</v>
      </c>
      <c r="G7" s="118"/>
      <c r="H7" s="119"/>
    </row>
    <row r="8" spans="1:8">
      <c r="A8" s="120"/>
      <c r="B8" s="121"/>
      <c r="C8" s="122"/>
      <c r="D8" s="123">
        <v>22814</v>
      </c>
      <c r="E8" s="124"/>
      <c r="F8" s="125">
        <v>23069</v>
      </c>
      <c r="G8" s="126"/>
      <c r="H8" s="127"/>
    </row>
    <row r="9" spans="1:8">
      <c r="A9" s="108" t="s">
        <v>517</v>
      </c>
      <c r="B9" s="113"/>
      <c r="C9" s="114"/>
      <c r="D9" s="115">
        <v>48596</v>
      </c>
      <c r="E9" s="116"/>
      <c r="F9" s="117">
        <v>50848</v>
      </c>
      <c r="G9" s="118"/>
      <c r="H9" s="119"/>
    </row>
    <row r="10" spans="1:8">
      <c r="A10" s="120"/>
      <c r="B10" s="121"/>
      <c r="C10" s="122"/>
      <c r="D10" s="123">
        <v>19758</v>
      </c>
      <c r="E10" s="124"/>
      <c r="F10" s="125">
        <v>22583</v>
      </c>
      <c r="G10" s="126"/>
      <c r="H10" s="127"/>
    </row>
    <row r="11" spans="1:8">
      <c r="A11" s="108" t="s">
        <v>518</v>
      </c>
      <c r="B11" s="113"/>
      <c r="C11" s="114"/>
      <c r="D11" s="115">
        <v>56918</v>
      </c>
      <c r="E11" s="116"/>
      <c r="F11" s="117">
        <v>53572</v>
      </c>
      <c r="G11" s="118"/>
      <c r="H11" s="119"/>
    </row>
    <row r="12" spans="1:8">
      <c r="A12" s="120"/>
      <c r="B12" s="121"/>
      <c r="C12" s="128"/>
      <c r="D12" s="123">
        <v>32074</v>
      </c>
      <c r="E12" s="124"/>
      <c r="F12" s="125">
        <v>25259</v>
      </c>
      <c r="G12" s="126"/>
      <c r="H12" s="127"/>
    </row>
    <row r="13" spans="1:8">
      <c r="A13" s="108"/>
      <c r="B13" s="113"/>
      <c r="C13" s="129"/>
      <c r="D13" s="130">
        <v>52962</v>
      </c>
      <c r="E13" s="131"/>
      <c r="F13" s="132">
        <v>50535</v>
      </c>
      <c r="G13" s="133"/>
      <c r="H13" s="119"/>
    </row>
    <row r="14" spans="1:8">
      <c r="A14" s="120"/>
      <c r="B14" s="121"/>
      <c r="C14" s="122"/>
      <c r="D14" s="123">
        <v>25263</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0.55000000000000004</v>
      </c>
      <c r="C19" s="134">
        <f>ROUND(VALUE(SUBSTITUTE(実質収支比率等に係る経年分析!G$48,"▲","-")),2)</f>
        <v>0.54</v>
      </c>
      <c r="D19" s="134">
        <f>ROUND(VALUE(SUBSTITUTE(実質収支比率等に係る経年分析!H$48,"▲","-")),2)</f>
        <v>0.84</v>
      </c>
      <c r="E19" s="134">
        <f>ROUND(VALUE(SUBSTITUTE(実質収支比率等に係る経年分析!I$48,"▲","-")),2)</f>
        <v>0.85</v>
      </c>
      <c r="F19" s="134">
        <f>ROUND(VALUE(SUBSTITUTE(実質収支比率等に係る経年分析!J$48,"▲","-")),2)</f>
        <v>0.92</v>
      </c>
    </row>
    <row r="20" spans="1:11">
      <c r="A20" s="134" t="s">
        <v>43</v>
      </c>
      <c r="B20" s="134">
        <f>ROUND(VALUE(SUBSTITUTE(実質収支比率等に係る経年分析!F$47,"▲","-")),2)</f>
        <v>1.02</v>
      </c>
      <c r="C20" s="134">
        <f>ROUND(VALUE(SUBSTITUTE(実質収支比率等に係る経年分析!G$47,"▲","-")),2)</f>
        <v>0.98</v>
      </c>
      <c r="D20" s="134">
        <f>ROUND(VALUE(SUBSTITUTE(実質収支比率等に係る経年分析!H$47,"▲","-")),2)</f>
        <v>0.98</v>
      </c>
      <c r="E20" s="134">
        <f>ROUND(VALUE(SUBSTITUTE(実質収支比率等に係る経年分析!I$47,"▲","-")),2)</f>
        <v>0.97</v>
      </c>
      <c r="F20" s="134">
        <f>ROUND(VALUE(SUBSTITUTE(実質収支比率等に係る経年分析!J$47,"▲","-")),2)</f>
        <v>0.96</v>
      </c>
    </row>
    <row r="21" spans="1:11">
      <c r="A21" s="134" t="s">
        <v>44</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6.34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都市開発資金特別会計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母子寡婦福祉資金貸付事業特別会計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堺市下水道事業会計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国民健康保険事業特別会計</v>
      </c>
      <c r="B35" s="135">
        <f>IF(ROUND(VALUE(SUBSTITUTE(連結実質赤字比率に係る赤字・黒字の構成分析!F$35,"▲", "-")), 2) &lt; 0, ABS(ROUND(VALUE(SUBSTITUTE(連結実質赤字比率に係る赤字・黒字の構成分析!F$35,"▲", "-")), 2)), NA())</f>
        <v>1.75</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0.91</v>
      </c>
    </row>
    <row r="36" spans="1:16">
      <c r="A36" s="135" t="str">
        <f>IF(連結実質赤字比率に係る赤字・黒字の構成分析!C$34="",NA(),連結実質赤字比率に係る赤字・黒字の構成分析!C$34)</f>
        <v>堺市水道事業会計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30810</v>
      </c>
      <c r="E42" s="136"/>
      <c r="F42" s="136"/>
      <c r="G42" s="136">
        <f>'実質公債費比率（分子）の構造'!L$52</f>
        <v>31056</v>
      </c>
      <c r="H42" s="136"/>
      <c r="I42" s="136"/>
      <c r="J42" s="136">
        <f>'実質公債費比率（分子）の構造'!M$52</f>
        <v>32173</v>
      </c>
      <c r="K42" s="136"/>
      <c r="L42" s="136"/>
      <c r="M42" s="136">
        <f>'実質公債費比率（分子）の構造'!N$52</f>
        <v>32680</v>
      </c>
      <c r="N42" s="136"/>
      <c r="O42" s="136"/>
      <c r="P42" s="136">
        <f>'実質公債費比率（分子）の構造'!O$52</f>
        <v>32261</v>
      </c>
    </row>
    <row r="43" spans="1:16">
      <c r="A43" s="136" t="s">
        <v>52</v>
      </c>
      <c r="B43" s="136">
        <f>'実質公債費比率（分子）の構造'!K$51</f>
        <v>2</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188</v>
      </c>
      <c r="C44" s="136"/>
      <c r="D44" s="136"/>
      <c r="E44" s="136">
        <f>'実質公債費比率（分子）の構造'!L$50</f>
        <v>50</v>
      </c>
      <c r="F44" s="136"/>
      <c r="G44" s="136"/>
      <c r="H44" s="136">
        <f>'実質公債費比率（分子）の構造'!M$50</f>
        <v>51</v>
      </c>
      <c r="I44" s="136"/>
      <c r="J44" s="136"/>
      <c r="K44" s="136">
        <f>'実質公債費比率（分子）の構造'!N$50</f>
        <v>48</v>
      </c>
      <c r="L44" s="136"/>
      <c r="M44" s="136"/>
      <c r="N44" s="136">
        <f>'実質公債費比率（分子）の構造'!O$50</f>
        <v>47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8182</v>
      </c>
      <c r="C46" s="136"/>
      <c r="D46" s="136"/>
      <c r="E46" s="136">
        <f>'実質公債費比率（分子）の構造'!L$48</f>
        <v>7898</v>
      </c>
      <c r="F46" s="136"/>
      <c r="G46" s="136"/>
      <c r="H46" s="136">
        <f>'実質公債費比率（分子）の構造'!M$48</f>
        <v>6868</v>
      </c>
      <c r="I46" s="136"/>
      <c r="J46" s="136"/>
      <c r="K46" s="136">
        <f>'実質公債費比率（分子）の構造'!N$48</f>
        <v>6649</v>
      </c>
      <c r="L46" s="136"/>
      <c r="M46" s="136"/>
      <c r="N46" s="136">
        <f>'実質公債費比率（分子）の構造'!O$48</f>
        <v>6519</v>
      </c>
      <c r="O46" s="136"/>
      <c r="P46" s="136"/>
    </row>
    <row r="47" spans="1:16">
      <c r="A47" s="136" t="s">
        <v>56</v>
      </c>
      <c r="B47" s="136">
        <f>'実質公債費比率（分子）の構造'!K$47</f>
        <v>1667</v>
      </c>
      <c r="C47" s="136"/>
      <c r="D47" s="136"/>
      <c r="E47" s="136">
        <f>'実質公債費比率（分子）の構造'!L$47</f>
        <v>2333</v>
      </c>
      <c r="F47" s="136"/>
      <c r="G47" s="136"/>
      <c r="H47" s="136">
        <f>'実質公債費比率（分子）の構造'!M$47</f>
        <v>3233</v>
      </c>
      <c r="I47" s="136"/>
      <c r="J47" s="136"/>
      <c r="K47" s="136">
        <f>'実質公債費比率（分子）の構造'!N$47</f>
        <v>4134</v>
      </c>
      <c r="L47" s="136"/>
      <c r="M47" s="136"/>
      <c r="N47" s="136">
        <f>'実質公債費比率（分子）の構造'!O$47</f>
        <v>4982</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28286</v>
      </c>
      <c r="C49" s="136"/>
      <c r="D49" s="136"/>
      <c r="E49" s="136">
        <f>'実質公債費比率（分子）の構造'!L$45</f>
        <v>28028</v>
      </c>
      <c r="F49" s="136"/>
      <c r="G49" s="136"/>
      <c r="H49" s="136">
        <f>'実質公債費比率（分子）の構造'!M$45</f>
        <v>31007</v>
      </c>
      <c r="I49" s="136"/>
      <c r="J49" s="136"/>
      <c r="K49" s="136">
        <f>'実質公債費比率（分子）の構造'!N$45</f>
        <v>31020</v>
      </c>
      <c r="L49" s="136"/>
      <c r="M49" s="136"/>
      <c r="N49" s="136">
        <f>'実質公債費比率（分子）の構造'!O$45</f>
        <v>29260</v>
      </c>
      <c r="O49" s="136"/>
      <c r="P49" s="136"/>
    </row>
    <row r="50" spans="1:16">
      <c r="A50" s="136" t="s">
        <v>59</v>
      </c>
      <c r="B50" s="136" t="e">
        <f>NA()</f>
        <v>#N/A</v>
      </c>
      <c r="C50" s="136">
        <f>IF(ISNUMBER('実質公債費比率（分子）の構造'!K$53),'実質公債費比率（分子）の構造'!K$53,NA())</f>
        <v>7515</v>
      </c>
      <c r="D50" s="136" t="e">
        <f>NA()</f>
        <v>#N/A</v>
      </c>
      <c r="E50" s="136" t="e">
        <f>NA()</f>
        <v>#N/A</v>
      </c>
      <c r="F50" s="136">
        <f>IF(ISNUMBER('実質公債費比率（分子）の構造'!L$53),'実質公債費比率（分子）の構造'!L$53,NA())</f>
        <v>7253</v>
      </c>
      <c r="G50" s="136" t="e">
        <f>NA()</f>
        <v>#N/A</v>
      </c>
      <c r="H50" s="136" t="e">
        <f>NA()</f>
        <v>#N/A</v>
      </c>
      <c r="I50" s="136">
        <f>IF(ISNUMBER('実質公債費比率（分子）の構造'!M$53),'実質公債費比率（分子）の構造'!M$53,NA())</f>
        <v>8986</v>
      </c>
      <c r="J50" s="136" t="e">
        <f>NA()</f>
        <v>#N/A</v>
      </c>
      <c r="K50" s="136" t="e">
        <f>NA()</f>
        <v>#N/A</v>
      </c>
      <c r="L50" s="136">
        <f>IF(ISNUMBER('実質公債費比率（分子）の構造'!N$53),'実質公債費比率（分子）の構造'!N$53,NA())</f>
        <v>9171</v>
      </c>
      <c r="M50" s="136" t="e">
        <f>NA()</f>
        <v>#N/A</v>
      </c>
      <c r="N50" s="136" t="e">
        <f>NA()</f>
        <v>#N/A</v>
      </c>
      <c r="O50" s="136">
        <f>IF(ISNUMBER('実質公債費比率（分子）の構造'!O$53),'実質公債費比率（分子）の構造'!O$53,NA())</f>
        <v>8547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297315</v>
      </c>
      <c r="E56" s="135"/>
      <c r="F56" s="135"/>
      <c r="G56" s="135">
        <f>'将来負担比率（分子）の構造'!J$51</f>
        <v>310644</v>
      </c>
      <c r="H56" s="135"/>
      <c r="I56" s="135"/>
      <c r="J56" s="135">
        <f>'将来負担比率（分子）の構造'!K$51</f>
        <v>321385</v>
      </c>
      <c r="K56" s="135"/>
      <c r="L56" s="135"/>
      <c r="M56" s="135">
        <f>'将来負担比率（分子）の構造'!L$51</f>
        <v>337721</v>
      </c>
      <c r="N56" s="135"/>
      <c r="O56" s="135"/>
      <c r="P56" s="135">
        <f>'将来負担比率（分子）の構造'!M$51</f>
        <v>357617</v>
      </c>
    </row>
    <row r="57" spans="1:16">
      <c r="A57" s="135" t="s">
        <v>35</v>
      </c>
      <c r="B57" s="135"/>
      <c r="C57" s="135"/>
      <c r="D57" s="135">
        <f>'将来負担比率（分子）の構造'!I$50</f>
        <v>108450</v>
      </c>
      <c r="E57" s="135"/>
      <c r="F57" s="135"/>
      <c r="G57" s="135">
        <f>'将来負担比率（分子）の構造'!J$50</f>
        <v>112923</v>
      </c>
      <c r="H57" s="135"/>
      <c r="I57" s="135"/>
      <c r="J57" s="135">
        <f>'将来負担比率（分子）の構造'!K$50</f>
        <v>129123</v>
      </c>
      <c r="K57" s="135"/>
      <c r="L57" s="135"/>
      <c r="M57" s="135">
        <f>'将来負担比率（分子）の構造'!L$50</f>
        <v>133080</v>
      </c>
      <c r="N57" s="135"/>
      <c r="O57" s="135"/>
      <c r="P57" s="135">
        <f>'将来負担比率（分子）の構造'!M$50</f>
        <v>125942</v>
      </c>
    </row>
    <row r="58" spans="1:16">
      <c r="A58" s="135" t="s">
        <v>34</v>
      </c>
      <c r="B58" s="135"/>
      <c r="C58" s="135"/>
      <c r="D58" s="135">
        <f>'将来負担比率（分子）の構造'!I$49</f>
        <v>36769</v>
      </c>
      <c r="E58" s="135"/>
      <c r="F58" s="135"/>
      <c r="G58" s="135">
        <f>'将来負担比率（分子）の構造'!J$49</f>
        <v>40701</v>
      </c>
      <c r="H58" s="135"/>
      <c r="I58" s="135"/>
      <c r="J58" s="135">
        <f>'将来負担比率（分子）の構造'!K$49</f>
        <v>44674</v>
      </c>
      <c r="K58" s="135"/>
      <c r="L58" s="135"/>
      <c r="M58" s="135">
        <f>'将来負担比率（分子）の構造'!L$49</f>
        <v>51147</v>
      </c>
      <c r="N58" s="135"/>
      <c r="O58" s="135"/>
      <c r="P58" s="135">
        <f>'将来負担比率（分子）の構造'!M$49</f>
        <v>61943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48261</v>
      </c>
      <c r="C62" s="135"/>
      <c r="D62" s="135"/>
      <c r="E62" s="135">
        <f>'将来負担比率（分子）の構造'!J$45</f>
        <v>46271</v>
      </c>
      <c r="F62" s="135"/>
      <c r="G62" s="135"/>
      <c r="H62" s="135">
        <f>'将来負担比率（分子）の構造'!K$45</f>
        <v>45409</v>
      </c>
      <c r="I62" s="135"/>
      <c r="J62" s="135"/>
      <c r="K62" s="135">
        <f>'将来負担比率（分子）の構造'!L$45</f>
        <v>42635</v>
      </c>
      <c r="L62" s="135"/>
      <c r="M62" s="135"/>
      <c r="N62" s="135">
        <f>'将来負担比率（分子）の構造'!M$45</f>
        <v>39390</v>
      </c>
      <c r="O62" s="135"/>
      <c r="P62" s="135"/>
    </row>
    <row r="63" spans="1:16">
      <c r="A63" s="135" t="s">
        <v>28</v>
      </c>
      <c r="B63" s="135">
        <f>'将来負担比率（分子）の構造'!I$44</f>
        <v>718</v>
      </c>
      <c r="C63" s="135"/>
      <c r="D63" s="135"/>
      <c r="E63" s="135">
        <f>'将来負担比率（分子）の構造'!J$44</f>
        <v>568</v>
      </c>
      <c r="F63" s="135"/>
      <c r="G63" s="135"/>
      <c r="H63" s="135">
        <f>'将来負担比率（分子）の構造'!K$44</f>
        <v>402</v>
      </c>
      <c r="I63" s="135"/>
      <c r="J63" s="135"/>
      <c r="K63" s="135">
        <f>'将来負担比率（分子）の構造'!L$44</f>
        <v>241</v>
      </c>
      <c r="L63" s="135"/>
      <c r="M63" s="135"/>
      <c r="N63" s="135">
        <f>'将来負担比率（分子）の構造'!M$44</f>
        <v>90</v>
      </c>
      <c r="O63" s="135"/>
      <c r="P63" s="135"/>
    </row>
    <row r="64" spans="1:16">
      <c r="A64" s="135" t="s">
        <v>27</v>
      </c>
      <c r="B64" s="135">
        <f>'将来負担比率（分子）の構造'!I$43</f>
        <v>140098</v>
      </c>
      <c r="C64" s="135"/>
      <c r="D64" s="135"/>
      <c r="E64" s="135">
        <f>'将来負担比率（分子）の構造'!J$43</f>
        <v>134591</v>
      </c>
      <c r="F64" s="135"/>
      <c r="G64" s="135"/>
      <c r="H64" s="135">
        <f>'将来負担比率（分子）の構造'!K$43</f>
        <v>115158</v>
      </c>
      <c r="I64" s="135"/>
      <c r="J64" s="135"/>
      <c r="K64" s="135">
        <f>'将来負担比率（分子）の構造'!L$43</f>
        <v>113033</v>
      </c>
      <c r="L64" s="135"/>
      <c r="M64" s="135"/>
      <c r="N64" s="135">
        <f>'将来負担比率（分子）の構造'!M$43</f>
        <v>110322</v>
      </c>
      <c r="O64" s="135"/>
      <c r="P64" s="135"/>
    </row>
    <row r="65" spans="1:16">
      <c r="A65" s="135" t="s">
        <v>26</v>
      </c>
      <c r="B65" s="135">
        <f>'将来負担比率（分子）の構造'!I$42</f>
        <v>40698</v>
      </c>
      <c r="C65" s="135"/>
      <c r="D65" s="135"/>
      <c r="E65" s="135">
        <f>'将来負担比率（分子）の構造'!J$42</f>
        <v>28388</v>
      </c>
      <c r="F65" s="135"/>
      <c r="G65" s="135"/>
      <c r="H65" s="135">
        <f>'将来負担比率（分子）の構造'!K$42</f>
        <v>15609</v>
      </c>
      <c r="I65" s="135"/>
      <c r="J65" s="135"/>
      <c r="K65" s="135">
        <f>'将来負担比率（分子）の構造'!L$42</f>
        <v>13633</v>
      </c>
      <c r="L65" s="135"/>
      <c r="M65" s="135"/>
      <c r="N65" s="135">
        <f>'将来負担比率（分子）の構造'!M$42</f>
        <v>9359</v>
      </c>
      <c r="O65" s="135"/>
      <c r="P65" s="135"/>
    </row>
    <row r="66" spans="1:16">
      <c r="A66" s="135" t="s">
        <v>25</v>
      </c>
      <c r="B66" s="135">
        <f>'将来負担比率（分子）の構造'!I$41</f>
        <v>305146</v>
      </c>
      <c r="C66" s="135"/>
      <c r="D66" s="135"/>
      <c r="E66" s="135">
        <f>'将来負担比率（分子）の構造'!J$41</f>
        <v>339718</v>
      </c>
      <c r="F66" s="135"/>
      <c r="G66" s="135"/>
      <c r="H66" s="135">
        <f>'将来負担比率（分子）の構造'!K$41</f>
        <v>378608</v>
      </c>
      <c r="I66" s="135"/>
      <c r="J66" s="135"/>
      <c r="K66" s="135">
        <f>'将来負担比率（分子）の構造'!L$41</f>
        <v>397879</v>
      </c>
      <c r="L66" s="135"/>
      <c r="M66" s="135"/>
      <c r="N66" s="135">
        <f>'将来負担比率（分子）の構造'!M$41</f>
        <v>422719</v>
      </c>
      <c r="O66" s="135"/>
      <c r="P66" s="135"/>
    </row>
    <row r="67" spans="1:16">
      <c r="A67" s="135" t="s">
        <v>63</v>
      </c>
      <c r="B67" s="135" t="e">
        <f>NA()</f>
        <v>#N/A</v>
      </c>
      <c r="C67" s="135">
        <f>IF(ISNUMBER('将来負担比率（分子）の構造'!I$52), IF('将来負担比率（分子）の構造'!I$52 &lt; 0, 0, '将来負担比率（分子）の構造'!I$52), NA())</f>
        <v>92387</v>
      </c>
      <c r="D67" s="135" t="e">
        <f>NA()</f>
        <v>#N/A</v>
      </c>
      <c r="E67" s="135" t="e">
        <f>NA()</f>
        <v>#N/A</v>
      </c>
      <c r="F67" s="135">
        <f>IF(ISNUMBER('将来負担比率（分子）の構造'!J$52), IF('将来負担比率（分子）の構造'!J$52 &lt; 0, 0, '将来負担比率（分子）の構造'!J$52), NA())</f>
        <v>85269</v>
      </c>
      <c r="G67" s="135" t="e">
        <f>NA()</f>
        <v>#N/A</v>
      </c>
      <c r="H67" s="135" t="e">
        <f>NA()</f>
        <v>#N/A</v>
      </c>
      <c r="I67" s="135">
        <f>IF(ISNUMBER('将来負担比率（分子）の構造'!K$52), IF('将来負担比率（分子）の構造'!K$52 &lt; 0, 0, '将来負担比率（分子）の構造'!K$52), NA())</f>
        <v>60005</v>
      </c>
      <c r="J67" s="135" t="e">
        <f>NA()</f>
        <v>#N/A</v>
      </c>
      <c r="K67" s="135" t="e">
        <f>NA()</f>
        <v>#N/A</v>
      </c>
      <c r="L67" s="135">
        <f>IF(ISNUMBER('将来負担比率（分子）の構造'!L$52), IF('将来負担比率（分子）の構造'!L$52 &lt; 0, 0, '将来負担比率（分子）の構造'!L$52), NA())</f>
        <v>45473</v>
      </c>
      <c r="M67" s="135" t="e">
        <f>NA()</f>
        <v>#N/A</v>
      </c>
      <c r="N67" s="135" t="e">
        <f>NA()</f>
        <v>#N/A</v>
      </c>
      <c r="O67" s="135">
        <f>IF(ISNUMBER('将来負担比率（分子）の構造'!M$52), IF('将来負担比率（分子）の構造'!M$52 &lt; 0, 0, '将来負担比率（分子）の構造'!M$52), NA())</f>
        <v>36379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2016-05-19T07:40:03Z</cp:lastPrinted>
  <dcterms:created xsi:type="dcterms:W3CDTF">2016-02-15T01:43:42Z</dcterms:created>
  <dcterms:modified xsi:type="dcterms:W3CDTF">2016-05-25T23:45:14Z</dcterms:modified>
</cp:coreProperties>
</file>