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89D8C010-8E50-428A-8DF4-D3A47E681FF4}" xr6:coauthVersionLast="47" xr6:coauthVersionMax="47" xr10:uidLastSave="{00000000-0000-0000-0000-000000000000}"/>
  <workbookProtection workbookPassword="CC05" lockStructure="1"/>
  <bookViews>
    <workbookView xWindow="-120" yWindow="-120" windowWidth="29040" windowHeight="1572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BE36" i="9"/>
  <c r="AM36" i="9"/>
  <c r="BE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l="1"/>
  <c r="U35" i="9"/>
  <c r="U36" i="9" s="1"/>
  <c r="AM34" i="9"/>
  <c r="AM35" i="9" s="1"/>
  <c r="BE34" i="9" l="1"/>
  <c r="BW34" i="9" s="1"/>
  <c r="BW35" i="9" s="1"/>
  <c r="BW36" i="9" s="1"/>
  <c r="BW37" i="9" s="1"/>
  <c r="BW38" i="9" s="1"/>
  <c r="BW39" i="9" s="1"/>
  <c r="CO34" i="9"/>
  <c r="CO35" i="9" s="1"/>
  <c r="CO36" i="9" s="1"/>
  <c r="CO37" i="9" s="1"/>
  <c r="CO38" i="9" s="1"/>
  <c r="CO39" i="9" s="1"/>
  <c r="CO40" i="9" s="1"/>
  <c r="CO41" i="9" s="1"/>
  <c r="CO42" i="9" s="1"/>
  <c r="CO43" i="9" s="1"/>
</calcChain>
</file>

<file path=xl/sharedStrings.xml><?xml version="1.0" encoding="utf-8"?>
<sst xmlns="http://schemas.openxmlformats.org/spreadsheetml/2006/main" count="1033" uniqueCount="559">
  <si>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</si>
  <si>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</si>
  <si>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</si>
  <si>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</si>
  <si>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</si>
  <si>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</si>
  <si>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</si>
  <si>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</si>
  <si>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</si>
  <si>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</si>
  <si>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</si>
  <si>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</si>
  <si>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</si>
  <si>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</si>
  <si>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</si>
  <si>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</si>
  <si>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</si>
  <si>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</si>
  <si>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</si>
  <si>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</si>
  <si>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</si>
  <si>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</si>
  <si>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</si>
  <si>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</si>
  <si>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</si>
  <si>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</si>
  <si>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</si>
  <si>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</si>
  <si>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</si>
  <si>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</si>
  <si>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</si>
  <si>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</si>
  <si>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</si>
  <si>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</si>
  <si>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</si>
  <si>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</si>
  <si>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</si>
  <si>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</si>
  <si>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</si>
  <si>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</si>
  <si>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</si>
  <si>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</si>
  <si>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</si>
  <si>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</si>
  <si>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</si>
  <si>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</si>
  <si>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</si>
  <si>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</si>
  <si>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</si>
  <si>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</si>
  <si>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</si>
  <si>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</si>
  <si>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</si>
  <si>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</si>
  <si>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</si>
  <si>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</si>
  <si>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</si>
  <si>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</si>
  <si>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</si>
  <si>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</si>
  <si>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</si>
  <si>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</si>
  <si>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</si>
  <si>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</si>
  <si>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</si>
  <si>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</si>
  <si>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</si>
  <si>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</si>
  <si>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</si>
  <si>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</si>
  <si>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</si>
  <si>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</si>
  <si>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</si>
  <si>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</si>
  <si>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</si>
  <si>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</si>
  <si>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</si>
  <si>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</si>
  <si>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</si>
  <si>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</si>
  <si>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</si>
  <si>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</si>
  <si>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</si>
  <si>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</si>
  <si>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</si>
  <si>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</si>
  <si>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</si>
  <si>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</si>
  <si>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</si>
  <si>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</si>
  <si>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</si>
  <si>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</si>
  <si>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</si>
  <si>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</si>
  <si>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</si>
  <si>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</si>
  <si>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</si>
  <si>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</si>
  <si>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</si>
  <si>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</si>
  <si>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</si>
  <si>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</si>
  <si>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</si>
  <si>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</si>
  <si>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</si>
  <si>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</si>
  <si>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</si>
  <si>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</si>
  <si>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</si>
  <si>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</si>
  <si>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</si>
  <si>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</si>
  <si>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</si>
  <si>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</si>
  <si>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</si>
  <si>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</si>
  <si>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</si>
  <si>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</si>
  <si>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</si>
  <si>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</si>
  <si>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</si>
  <si>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</si>
  <si>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</si>
  <si>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</si>
  <si>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</si>
  <si>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</si>
  <si>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</si>
  <si>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</si>
  <si>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</si>
  <si>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</si>
  <si>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</si>
  <si>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</si>
  <si>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</si>
  <si>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</si>
  <si>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</si>
  <si>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</si>
  <si>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</si>
  <si>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</si>
  <si>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</si>
  <si>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</si>
  <si>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</si>
  <si>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</si>
  <si>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</si>
  <si>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</si>
  <si>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</si>
  <si>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</si>
  <si>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</si>
  <si>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</si>
  <si>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</si>
  <si>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</si>
  <si>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</si>
  <si>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</si>
  <si>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</si>
  <si>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</si>
  <si>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</si>
  <si>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</si>
  <si>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</si>
  <si>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</si>
  <si>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</si>
  <si>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</si>
  <si>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</si>
  <si>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</si>
  <si>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</si>
  <si>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</si>
  <si>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</si>
  <si>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</si>
  <si>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</si>
  <si>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</si>
  <si>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</si>
  <si>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</si>
  <si>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</si>
  <si>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</si>
  <si>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</si>
  <si>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</si>
  <si>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</si>
  <si>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</si>
  <si>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</si>
  <si>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</si>
  <si>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</si>
  <si>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</si>
  <si>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</si>
  <si>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</si>
  <si>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</si>
  <si>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</si>
  <si>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</si>
  <si>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</si>
  <si>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</si>
  <si>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</si>
  <si>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</si>
  <si>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</si>
  <si>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</si>
  <si>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</si>
  <si>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</si>
  <si>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</si>
  <si>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</si>
  <si>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</si>
  <si>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</si>
  <si>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</si>
  <si>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</si>
  <si>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</si>
  <si>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</si>
  <si>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</si>
  <si>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</si>
  <si>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</si>
  <si>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</si>
  <si>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</si>
  <si>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</si>
  <si>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</si>
  <si>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</si>
  <si>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</si>
  <si>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</si>
  <si>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</si>
  <si>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</si>
  <si>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</si>
  <si>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</si>
  <si>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</si>
  <si>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</si>
  <si>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</si>
  <si>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</si>
  <si>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</si>
  <si>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</si>
  <si>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</si>
  <si>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</si>
  <si>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</si>
  <si>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</si>
  <si>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</si>
  <si>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</si>
  <si>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</si>
  <si>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</si>
  <si>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</si>
  <si>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</si>
  <si>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</si>
  <si>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</si>
  <si>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</si>
  <si>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</si>
  <si>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</si>
  <si>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</si>
  <si>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</si>
  <si>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</si>
  <si>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</si>
  <si>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</si>
  <si>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</si>
  <si>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</si>
  <si>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</si>
  <si>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</si>
  <si>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</si>
  <si>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</si>
  <si>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</si>
  <si>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</si>
  <si>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</si>
  <si>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</si>
  <si>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</si>
  <si>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</si>
  <si>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</si>
  <si>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</si>
  <si>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</si>
  <si>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</si>
  <si>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</si>
  <si>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</si>
  <si>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</si>
  <si>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</si>
  <si>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</si>
  <si>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</si>
  <si>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</si>
  <si>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</si>
  <si>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</si>
  <si>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</si>
  <si>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</si>
  <si>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</si>
  <si>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</si>
  <si>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</si>
  <si>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</si>
  <si>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</si>
  <si>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</si>
  <si>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</si>
  <si>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</si>
  <si>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</si>
  <si>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</si>
  <si>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</si>
  <si>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</si>
  <si>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</si>
  <si>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</si>
  <si>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</si>
  <si>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</si>
  <si>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</si>
  <si>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</si>
  <si>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</si>
  <si>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</si>
  <si>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</si>
  <si>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</si>
  <si>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</si>
  <si>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</si>
  <si>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</si>
  <si>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</si>
  <si>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</si>
  <si>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</si>
  <si>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</si>
  <si>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</si>
  <si>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</si>
  <si>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</si>
  <si>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</si>
  <si>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</si>
  <si>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</si>
  <si>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</si>
  <si>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</si>
  <si>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</si>
  <si>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</si>
  <si>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</si>
  <si>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</si>
  <si>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</si>
  <si>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</si>
  <si>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</si>
  <si>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</si>
  <si>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</si>
  <si>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</si>
  <si>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</si>
  <si>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</si>
  <si>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</si>
  <si>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</si>
  <si>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</si>
  <si>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</si>
  <si>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</si>
  <si>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</si>
  <si>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</si>
  <si>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</si>
  <si>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</si>
  <si>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</si>
  <si>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</si>
  <si>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</si>
  <si>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</si>
  <si>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</si>
  <si>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</si>
  <si>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</si>
  <si>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</si>
  <si>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</si>
  <si>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</si>
  <si>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</si>
  <si>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</si>
  <si>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</si>
  <si>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</si>
  <si>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</si>
  <si>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</si>
  <si>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</si>
  <si>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</si>
  <si>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大阪府堺市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</si>
  <si>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</si>
  <si>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</si>
  <si>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</si>
  <si>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</si>
  <si>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</si>
  <si>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</si>
  <si>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</si>
  <si>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</si>
  <si>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</si>
  <si>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</si>
  <si>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</si>
  <si>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</si>
  <si>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</si>
  <si>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</si>
  <si>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</si>
  <si>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</si>
  <si>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</si>
  <si>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</si>
  <si>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</si>
  <si>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</si>
  <si>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</si>
  <si>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</si>
  <si>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</si>
  <si>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</si>
  <si>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</si>
  <si>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</si>
  <si>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</si>
  <si>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</si>
  <si>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</si>
  <si>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</si>
  <si>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</si>
  <si>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</si>
  <si>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</si>
  <si>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</si>
  <si>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</si>
  <si>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</si>
  <si>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</si>
  <si>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</si>
  <si>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</si>
  <si>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</si>
  <si>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</si>
  <si>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</si>
  <si>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</si>
  <si>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堺市廃棄物発電事業特別会計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</si>
  <si>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</si>
  <si>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</si>
  <si>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</si>
  <si>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</si>
  <si>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</si>
  <si>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</si>
  <si>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</si>
  <si>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</si>
  <si>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</si>
  <si>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</si>
  <si>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</si>
  <si>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</si>
  <si>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</si>
  <si>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</si>
  <si>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</si>
  <si>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</si>
  <si>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</si>
  <si>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</si>
  <si>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</si>
  <si>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</si>
  <si>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</si>
  <si>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</si>
  <si>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</si>
  <si>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</si>
  <si>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</si>
  <si>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</si>
  <si>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</si>
  <si>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</si>
  <si>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</si>
  <si>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</si>
  <si>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</si>
  <si>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</si>
  <si>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</si>
  <si>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</si>
  <si>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</si>
  <si>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</si>
  <si>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</si>
  <si>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</si>
  <si>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</si>
  <si>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</si>
  <si>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</si>
  <si>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</si>
  <si>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</si>
  <si>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</si>
  <si>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</si>
  <si>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</si>
  <si>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</si>
  <si>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</si>
  <si>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</si>
  <si>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</si>
  <si>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</si>
  <si>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</si>
  <si>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</si>
  <si>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</si>
  <si>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</si>
  <si>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</si>
  <si>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</si>
  <si>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</si>
  <si>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</si>
  <si>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</si>
  <si>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</si>
  <si>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</si>
  <si>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</si>
  <si>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</si>
  <si>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</si>
  <si>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</si>
  <si>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</si>
  <si>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</si>
  <si>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</si>
  <si>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</si>
  <si>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</si>
  <si>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</si>
  <si>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</si>
  <si>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</si>
  <si>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</si>
  <si>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</si>
  <si>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</si>
  <si>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</si>
  <si>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</si>
  <si>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</si>
  <si>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</si>
  <si>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</si>
  <si>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</si>
  <si>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</si>
  <si>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</si>
  <si>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</si>
  <si>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</si>
  <si>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</si>
  <si>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</si>
  <si>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</si>
  <si>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</si>
  <si>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</si>
  <si>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</si>
  <si>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</si>
  <si>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</si>
  <si>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</si>
  <si>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</si>
  <si>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</si>
  <si>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</si>
  <si>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</si>
  <si>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</si>
  <si>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</si>
  <si>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</si>
  <si>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</si>
  <si>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</si>
  <si>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</si>
  <si>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</si>
  <si>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</si>
  <si>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</si>
  <si>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</si>
  <si>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</si>
  <si>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</si>
  <si>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</si>
  <si>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</si>
  <si>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</si>
  <si>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</si>
  <si>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</si>
  <si>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</si>
  <si>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</si>
  <si>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</si>
  <si>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</si>
  <si>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</si>
  <si>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</si>
  <si>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</si>
  <si>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</si>
  <si>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</si>
  <si>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</si>
  <si>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</si>
  <si>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</si>
  <si>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</si>
  <si>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</si>
  <si>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</si>
  <si>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</si>
  <si>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</si>
  <si>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</si>
  <si>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堺市水道事業会計</t>
  </si>
  <si>
    <t>国民健康保険事業特別会計</t>
  </si>
  <si>
    <t>▲ 3.61</t>
  </si>
  <si>
    <t>▲ 1.75</t>
  </si>
  <si>
    <t>一般会計</t>
  </si>
  <si>
    <t>堺市下水道事業会計</t>
  </si>
  <si>
    <t>後期高齢者医療事業特別会計</t>
  </si>
  <si>
    <t>介護保険事業特別会計</t>
  </si>
  <si>
    <t>母子寡婦福祉資金貸付事業特別会計</t>
  </si>
  <si>
    <t>都市開発資金特別会計</t>
  </si>
  <si>
    <t>その他会計（赤字）</t>
  </si>
  <si>
    <t>▲ 1.10</t>
  </si>
  <si>
    <t>▲ 0.85</t>
  </si>
  <si>
    <t>その他会計（黒字）</t>
  </si>
  <si>
    <t>大阪広域水道企業団
（水道事業会計）</t>
  </si>
  <si>
    <t>大阪広域水道企業団
（工業用水道事業会計）</t>
  </si>
  <si>
    <t>-</t>
    <phoneticPr fontId="2"/>
  </si>
  <si>
    <t>（公財）堺都市政策研究所</t>
    <rPh sb="1" eb="2">
      <t>コウ</t>
    </rPh>
    <phoneticPr fontId="5"/>
  </si>
  <si>
    <t>堺市土地開発公社</t>
  </si>
  <si>
    <t>（公財）堺市文化振興財団</t>
    <rPh sb="1" eb="2">
      <t>コウ</t>
    </rPh>
    <phoneticPr fontId="5"/>
  </si>
  <si>
    <t>さかいウェルネス（株）</t>
  </si>
  <si>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</si>
  <si>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</si>
  <si>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</si>
  <si>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</si>
  <si>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</si>
  <si>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</si>
  <si>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</si>
  <si>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5">
      <t>サカイ</t>
    </rPh>
    <phoneticPr fontId="5"/>
  </si>
  <si>
    <t>大阪府都市競艇組合</t>
    <rPh sb="0" eb="3">
      <t>オオサカフ</t>
    </rPh>
    <rPh sb="3" eb="5">
      <t>トシ</t>
    </rPh>
    <rPh sb="5" eb="7">
      <t>キョウテイ</t>
    </rPh>
    <rPh sb="7" eb="9">
      <t>クミアイ</t>
    </rPh>
    <phoneticPr fontId="2"/>
  </si>
  <si>
    <t>泉州水防事務組合</t>
    <rPh sb="0" eb="2">
      <t>センシュウ</t>
    </rPh>
    <rPh sb="2" eb="4">
      <t>スイボウ</t>
    </rPh>
    <rPh sb="4" eb="6">
      <t>ジム</t>
    </rPh>
    <rPh sb="6" eb="8">
      <t>クミアイ</t>
    </rPh>
    <phoneticPr fontId="2"/>
  </si>
  <si>
    <t>-</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</si>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</sst>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extLst>
            <c:ext xmlns:c16="http://schemas.microsoft.com/office/drawing/2014/chart" uri="{C3380CC4-5D6E-409C-BE32-E72D297353CC}">
              <c16:uniqueId val="{00000000-C352-4886-8B89-C66EDD453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53965</c:v>
                </c:pt>
                <c:pt idx="1">
                  <c:v>45918</c:v>
                </c:pt>
                <c:pt idx="2">
                  <c:v>53059</c:v>
                </c:pt>
                <c:pt idx="3">
                  <c:v>60319</c:v>
                </c:pt>
                <c:pt idx="4">
                  <c:v>48596</c:v>
                </c:pt>
              </c:numCache>
            </c:numRef>
          </c:val>
          <c:smooth val="0"/>
          <c:extLst>
            <c:ext xmlns:c16="http://schemas.microsoft.com/office/drawing/2014/chart" uri="{C3380CC4-5D6E-409C-BE32-E72D297353CC}">
              <c16:uniqueId val="{00000001-C352-4886-8B89-C66EDD453EA8}"/>
            </c:ext>
          </c:extLst>
        </c:ser>
        <c:dLbls>
          <c:showLegendKey val="0"/>
          <c:showVal val="0"/>
          <c:showCatName val="0"/>
          <c:showSerName val="0"/>
          <c:showPercent val="0"/>
          <c:showBubbleSize val="0"/>
        </c:dLbls>
        <c:marker val="1"/>
        <c:smooth val="0"/>
        <c:axId val="182567296"/>
        <c:axId val="182569216"/>
      </c:lineChart>
      <c:catAx>
        <c:axId val="18256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69216"/>
        <c:crosses val="autoZero"/>
        <c:auto val="1"/>
        <c:lblAlgn val="ctr"/>
        <c:lblOffset val="100"/>
        <c:tickLblSkip val="1"/>
        <c:tickMarkSkip val="1"/>
        <c:noMultiLvlLbl val="0"/>
      </c:catAx>
      <c:valAx>
        <c:axId val="182569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6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0.41</c:v>
                </c:pt>
                <c:pt idx="1">
                  <c:v>0.55000000000000004</c:v>
                </c:pt>
                <c:pt idx="2">
                  <c:v>0.54</c:v>
                </c:pt>
                <c:pt idx="3">
                  <c:v>0.84</c:v>
                </c:pt>
                <c:pt idx="4">
                  <c:v>0.85</c:v>
                </c:pt>
              </c:numCache>
            </c:numRef>
          </c:val>
          <c:extLst>
            <c:ext xmlns:c16="http://schemas.microsoft.com/office/drawing/2014/chart" uri="{C3380CC4-5D6E-409C-BE32-E72D297353CC}">
              <c16:uniqueId val="{00000000-4CD7-4896-99D9-A0D57182AD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0.75</c:v>
                </c:pt>
                <c:pt idx="1">
                  <c:v>1.02</c:v>
                </c:pt>
                <c:pt idx="2">
                  <c:v>0.98</c:v>
                </c:pt>
                <c:pt idx="3">
                  <c:v>0.98</c:v>
                </c:pt>
                <c:pt idx="4">
                  <c:v>0.97</c:v>
                </c:pt>
              </c:numCache>
            </c:numRef>
          </c:val>
          <c:extLst>
            <c:ext xmlns:c16="http://schemas.microsoft.com/office/drawing/2014/chart" uri="{C3380CC4-5D6E-409C-BE32-E72D297353CC}">
              <c16:uniqueId val="{00000001-4CD7-4896-99D9-A0D57182AD84}"/>
            </c:ext>
          </c:extLst>
        </c:ser>
        <c:dLbls>
          <c:showLegendKey val="0"/>
          <c:showVal val="0"/>
          <c:showCatName val="0"/>
          <c:showSerName val="0"/>
          <c:showPercent val="0"/>
          <c:showBubbleSize val="0"/>
        </c:dLbls>
        <c:gapWidth val="250"/>
        <c:overlap val="100"/>
        <c:axId val="190916864"/>
        <c:axId val="19091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c:v>
                </c:pt>
                <c:pt idx="1">
                  <c:v>0.44</c:v>
                </c:pt>
                <c:pt idx="2">
                  <c:v>0.25</c:v>
                </c:pt>
                <c:pt idx="3">
                  <c:v>0.3</c:v>
                </c:pt>
                <c:pt idx="4">
                  <c:v>0.03</c:v>
                </c:pt>
              </c:numCache>
            </c:numRef>
          </c:val>
          <c:smooth val="0"/>
          <c:extLst>
            <c:ext xmlns:c16="http://schemas.microsoft.com/office/drawing/2014/chart" uri="{C3380CC4-5D6E-409C-BE32-E72D297353CC}">
              <c16:uniqueId val="{00000002-4CD7-4896-99D9-A0D57182AD84}"/>
            </c:ext>
          </c:extLst>
        </c:ser>
        <c:dLbls>
          <c:showLegendKey val="0"/>
          <c:showVal val="0"/>
          <c:showCatName val="0"/>
          <c:showSerName val="0"/>
          <c:showPercent val="0"/>
          <c:showBubbleSize val="0"/>
        </c:dLbls>
        <c:marker val="1"/>
        <c:smooth val="0"/>
        <c:axId val="190916864"/>
        <c:axId val="190919040"/>
      </c:lineChart>
      <c:catAx>
        <c:axId val="1909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919040"/>
        <c:crosses val="autoZero"/>
        <c:auto val="1"/>
        <c:lblAlgn val="ctr"/>
        <c:lblOffset val="100"/>
        <c:tickLblSkip val="1"/>
        <c:tickMarkSkip val="1"/>
        <c:noMultiLvlLbl val="0"/>
      </c:catAx>
      <c:valAx>
        <c:axId val="19091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6.35</c:v>
                </c:pt>
                <c:pt idx="6">
                  <c:v>#N/A</c:v>
                </c:pt>
                <c:pt idx="7">
                  <c:v>0</c:v>
                </c:pt>
                <c:pt idx="8">
                  <c:v>#N/A</c:v>
                </c:pt>
                <c:pt idx="9">
                  <c:v>0</c:v>
                </c:pt>
              </c:numCache>
            </c:numRef>
          </c:val>
          <c:extLst>
            <c:ext xmlns:c16="http://schemas.microsoft.com/office/drawing/2014/chart" uri="{C3380CC4-5D6E-409C-BE32-E72D297353CC}">
              <c16:uniqueId val="{00000000-A09D-4487-9393-EE72BE830E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1.1000000000000001</c:v>
                </c:pt>
                <c:pt idx="1">
                  <c:v>#N/A</c:v>
                </c:pt>
                <c:pt idx="2">
                  <c:v>0.85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09D-4487-9393-EE72BE830E0B}"/>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9D-4487-9393-EE72BE830E0B}"/>
            </c:ext>
          </c:extLst>
        </c:ser>
        <c:ser>
          <c:idx val="3"/>
          <c:order val="3"/>
          <c:tx>
            <c:strRef>
              <c:f>データシート!$A$30</c:f>
              <c:strCache>
                <c:ptCount val="1"/>
                <c:pt idx="0">
                  <c:v>母子寡婦福祉資金貸付事業特別会計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3-A09D-4487-9393-EE72BE830E0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0.34</c:v>
                </c:pt>
                <c:pt idx="2">
                  <c:v>#N/A</c:v>
                </c:pt>
                <c:pt idx="3">
                  <c:v>0.47</c:v>
                </c:pt>
                <c:pt idx="4">
                  <c:v>#N/A</c:v>
                </c:pt>
                <c:pt idx="5">
                  <c:v>0.1</c:v>
                </c:pt>
                <c:pt idx="6">
                  <c:v>#N/A</c:v>
                </c:pt>
                <c:pt idx="7">
                  <c:v>0.35</c:v>
                </c:pt>
                <c:pt idx="8">
                  <c:v>#N/A</c:v>
                </c:pt>
                <c:pt idx="9">
                  <c:v>0.16</c:v>
                </c:pt>
              </c:numCache>
            </c:numRef>
          </c:val>
          <c:extLst>
            <c:ext xmlns:c16="http://schemas.microsoft.com/office/drawing/2014/chart" uri="{C3380CC4-5D6E-409C-BE32-E72D297353CC}">
              <c16:uniqueId val="{00000004-A09D-4487-9393-EE72BE830E0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0.13</c:v>
                </c:pt>
                <c:pt idx="4">
                  <c:v>#N/A</c:v>
                </c:pt>
                <c:pt idx="5">
                  <c:v>0.14000000000000001</c:v>
                </c:pt>
                <c:pt idx="6">
                  <c:v>#N/A</c:v>
                </c:pt>
                <c:pt idx="7">
                  <c:v>0.17</c:v>
                </c:pt>
                <c:pt idx="8">
                  <c:v>#N/A</c:v>
                </c:pt>
                <c:pt idx="9">
                  <c:v>0.17</c:v>
                </c:pt>
              </c:numCache>
            </c:numRef>
          </c:val>
          <c:extLst>
            <c:ext xmlns:c16="http://schemas.microsoft.com/office/drawing/2014/chart" uri="{C3380CC4-5D6E-409C-BE32-E72D297353CC}">
              <c16:uniqueId val="{00000005-A09D-4487-9393-EE72BE830E0B}"/>
            </c:ext>
          </c:extLst>
        </c:ser>
        <c:ser>
          <c:idx val="6"/>
          <c:order val="6"/>
          <c:tx>
            <c:strRef>
              <c:f>データシート!$A$33</c:f>
              <c:strCache>
                <c:ptCount val="1"/>
                <c:pt idx="0">
                  <c:v>堺市下水道事業会計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0.11</c:v>
                </c:pt>
                <c:pt idx="8">
                  <c:v>#N/A</c:v>
                </c:pt>
                <c:pt idx="9">
                  <c:v>0.27</c:v>
                </c:pt>
              </c:numCache>
            </c:numRef>
          </c:val>
          <c:extLst>
            <c:ext xmlns:c16="http://schemas.microsoft.com/office/drawing/2014/chart" uri="{C3380CC4-5D6E-409C-BE32-E72D297353CC}">
              <c16:uniqueId val="{00000006-A09D-4487-9393-EE72BE830E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c:v>
                </c:pt>
                <c:pt idx="2">
                  <c:v>#N/A</c:v>
                </c:pt>
                <c:pt idx="3">
                  <c:v>0.52</c:v>
                </c:pt>
                <c:pt idx="4">
                  <c:v>#N/A</c:v>
                </c:pt>
                <c:pt idx="5">
                  <c:v>0.5</c:v>
                </c:pt>
                <c:pt idx="6">
                  <c:v>#N/A</c:v>
                </c:pt>
                <c:pt idx="7">
                  <c:v>0.8</c:v>
                </c:pt>
                <c:pt idx="8">
                  <c:v>#N/A</c:v>
                </c:pt>
                <c:pt idx="9">
                  <c:v>0.82</c:v>
                </c:pt>
              </c:numCache>
            </c:numRef>
          </c:val>
          <c:extLst>
            <c:ext xmlns:c16="http://schemas.microsoft.com/office/drawing/2014/chart" uri="{C3380CC4-5D6E-409C-BE32-E72D297353CC}">
              <c16:uniqueId val="{00000007-A09D-4487-9393-EE72BE830E0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3.61</c:v>
                </c:pt>
                <c:pt idx="1">
                  <c:v>#N/A</c:v>
                </c:pt>
                <c:pt idx="2">
                  <c:v>1.75</c:v>
                </c:pt>
                <c:pt idx="3">
                  <c:v>#N/A</c:v>
                </c:pt>
                <c:pt idx="4">
                  <c:v>#N/A</c:v>
                </c:pt>
                <c:pt idx="5">
                  <c:v>0.17</c:v>
                </c:pt>
                <c:pt idx="6">
                  <c:v>#N/A</c:v>
                </c:pt>
                <c:pt idx="7">
                  <c:v>1.54</c:v>
                </c:pt>
                <c:pt idx="8">
                  <c:v>#N/A</c:v>
                </c:pt>
                <c:pt idx="9">
                  <c:v>1.06</c:v>
                </c:pt>
              </c:numCache>
            </c:numRef>
          </c:val>
          <c:extLst>
            <c:ext xmlns:c16="http://schemas.microsoft.com/office/drawing/2014/chart" uri="{C3380CC4-5D6E-409C-BE32-E72D297353CC}">
              <c16:uniqueId val="{00000008-A09D-4487-9393-EE72BE830E0B}"/>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6.12</c:v>
                </c:pt>
                <c:pt idx="2">
                  <c:v>#N/A</c:v>
                </c:pt>
                <c:pt idx="3">
                  <c:v>6.53</c:v>
                </c:pt>
                <c:pt idx="4">
                  <c:v>#N/A</c:v>
                </c:pt>
                <c:pt idx="5">
                  <c:v>6.32</c:v>
                </c:pt>
                <c:pt idx="6">
                  <c:v>#N/A</c:v>
                </c:pt>
                <c:pt idx="7">
                  <c:v>5.8</c:v>
                </c:pt>
                <c:pt idx="8">
                  <c:v>#N/A</c:v>
                </c:pt>
                <c:pt idx="9">
                  <c:v>5.97</c:v>
                </c:pt>
              </c:numCache>
            </c:numRef>
          </c:val>
          <c:extLst>
            <c:ext xmlns:c16="http://schemas.microsoft.com/office/drawing/2014/chart" uri="{C3380CC4-5D6E-409C-BE32-E72D297353CC}">
              <c16:uniqueId val="{00000009-A09D-4487-9393-EE72BE830E0B}"/>
            </c:ext>
          </c:extLst>
        </c:ser>
        <c:dLbls>
          <c:showLegendKey val="0"/>
          <c:showVal val="0"/>
          <c:showCatName val="0"/>
          <c:showSerName val="0"/>
          <c:showPercent val="0"/>
          <c:showBubbleSize val="0"/>
        </c:dLbls>
        <c:gapWidth val="150"/>
        <c:overlap val="100"/>
        <c:axId val="182735232"/>
        <c:axId val="182736768"/>
      </c:barChart>
      <c:catAx>
        <c:axId val="1827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36768"/>
        <c:crosses val="autoZero"/>
        <c:auto val="1"/>
        <c:lblAlgn val="ctr"/>
        <c:lblOffset val="100"/>
        <c:tickLblSkip val="1"/>
        <c:tickMarkSkip val="1"/>
        <c:noMultiLvlLbl val="0"/>
      </c:catAx>
      <c:valAx>
        <c:axId val="18273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3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30306</c:v>
                </c:pt>
                <c:pt idx="5">
                  <c:v>30810</c:v>
                </c:pt>
                <c:pt idx="8">
                  <c:v>31056</c:v>
                </c:pt>
                <c:pt idx="11">
                  <c:v>32173</c:v>
                </c:pt>
                <c:pt idx="14">
                  <c:v>32680</c:v>
                </c:pt>
              </c:numCache>
            </c:numRef>
          </c:val>
          <c:extLst>
            <c:ext xmlns:c16="http://schemas.microsoft.com/office/drawing/2014/chart" uri="{C3380CC4-5D6E-409C-BE32-E72D297353CC}">
              <c16:uniqueId val="{00000000-B3EC-4040-812E-AEE8C17F0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B3EC-4040-812E-AEE8C17F0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198</c:v>
                </c:pt>
                <c:pt idx="3">
                  <c:v>188</c:v>
                </c:pt>
                <c:pt idx="6">
                  <c:v>50</c:v>
                </c:pt>
                <c:pt idx="9">
                  <c:v>51</c:v>
                </c:pt>
                <c:pt idx="12">
                  <c:v>48</c:v>
                </c:pt>
              </c:numCache>
            </c:numRef>
          </c:val>
          <c:extLst>
            <c:ext xmlns:c16="http://schemas.microsoft.com/office/drawing/2014/chart" uri="{C3380CC4-5D6E-409C-BE32-E72D297353CC}">
              <c16:uniqueId val="{00000002-B3EC-4040-812E-AEE8C17F0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172</c:v>
                </c:pt>
                <c:pt idx="3">
                  <c:v>0</c:v>
                </c:pt>
                <c:pt idx="6">
                  <c:v>0</c:v>
                </c:pt>
                <c:pt idx="9">
                  <c:v>0</c:v>
                </c:pt>
                <c:pt idx="12">
                  <c:v>0</c:v>
                </c:pt>
              </c:numCache>
            </c:numRef>
          </c:val>
          <c:extLst>
            <c:ext xmlns:c16="http://schemas.microsoft.com/office/drawing/2014/chart" uri="{C3380CC4-5D6E-409C-BE32-E72D297353CC}">
              <c16:uniqueId val="{00000003-B3EC-4040-812E-AEE8C17F0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8494</c:v>
                </c:pt>
                <c:pt idx="3">
                  <c:v>8182</c:v>
                </c:pt>
                <c:pt idx="6">
                  <c:v>7898</c:v>
                </c:pt>
                <c:pt idx="9">
                  <c:v>6868</c:v>
                </c:pt>
                <c:pt idx="12">
                  <c:v>6649</c:v>
                </c:pt>
              </c:numCache>
            </c:numRef>
          </c:val>
          <c:extLst>
            <c:ext xmlns:c16="http://schemas.microsoft.com/office/drawing/2014/chart" uri="{C3380CC4-5D6E-409C-BE32-E72D297353CC}">
              <c16:uniqueId val="{00000004-B3EC-4040-812E-AEE8C17F0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1333</c:v>
                </c:pt>
                <c:pt idx="3">
                  <c:v>1667</c:v>
                </c:pt>
                <c:pt idx="6">
                  <c:v>2333</c:v>
                </c:pt>
                <c:pt idx="9">
                  <c:v>3233</c:v>
                </c:pt>
                <c:pt idx="12">
                  <c:v>4134</c:v>
                </c:pt>
              </c:numCache>
            </c:numRef>
          </c:val>
          <c:extLst>
            <c:ext xmlns:c16="http://schemas.microsoft.com/office/drawing/2014/chart" uri="{C3380CC4-5D6E-409C-BE32-E72D297353CC}">
              <c16:uniqueId val="{00000005-B3EC-4040-812E-AEE8C17F0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EC-4040-812E-AEE8C17F0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28551</c:v>
                </c:pt>
                <c:pt idx="3">
                  <c:v>28286</c:v>
                </c:pt>
                <c:pt idx="6">
                  <c:v>28028</c:v>
                </c:pt>
                <c:pt idx="9">
                  <c:v>31007</c:v>
                </c:pt>
                <c:pt idx="12">
                  <c:v>31020</c:v>
                </c:pt>
              </c:numCache>
            </c:numRef>
          </c:val>
          <c:extLst>
            <c:ext xmlns:c16="http://schemas.microsoft.com/office/drawing/2014/chart" uri="{C3380CC4-5D6E-409C-BE32-E72D297353CC}">
              <c16:uniqueId val="{00000007-B3EC-4040-812E-AEE8C17F0866}"/>
            </c:ext>
          </c:extLst>
        </c:ser>
        <c:dLbls>
          <c:showLegendKey val="0"/>
          <c:showVal val="0"/>
          <c:showCatName val="0"/>
          <c:showSerName val="0"/>
          <c:showPercent val="0"/>
          <c:showBubbleSize val="0"/>
        </c:dLbls>
        <c:gapWidth val="100"/>
        <c:overlap val="100"/>
        <c:axId val="190102912"/>
        <c:axId val="19011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8442</c:v>
                </c:pt>
                <c:pt idx="2">
                  <c:v>#N/A</c:v>
                </c:pt>
                <c:pt idx="3">
                  <c:v>#N/A</c:v>
                </c:pt>
                <c:pt idx="4">
                  <c:v>7515</c:v>
                </c:pt>
                <c:pt idx="5">
                  <c:v>#N/A</c:v>
                </c:pt>
                <c:pt idx="6">
                  <c:v>#N/A</c:v>
                </c:pt>
                <c:pt idx="7">
                  <c:v>7253</c:v>
                </c:pt>
                <c:pt idx="8">
                  <c:v>#N/A</c:v>
                </c:pt>
                <c:pt idx="9">
                  <c:v>#N/A</c:v>
                </c:pt>
                <c:pt idx="10">
                  <c:v>8986</c:v>
                </c:pt>
                <c:pt idx="11">
                  <c:v>#N/A</c:v>
                </c:pt>
                <c:pt idx="12">
                  <c:v>#N/A</c:v>
                </c:pt>
                <c:pt idx="13">
                  <c:v>9171</c:v>
                </c:pt>
                <c:pt idx="14">
                  <c:v>#N/A</c:v>
                </c:pt>
              </c:numCache>
            </c:numRef>
          </c:val>
          <c:smooth val="0"/>
          <c:extLst>
            <c:ext xmlns:c16="http://schemas.microsoft.com/office/drawing/2014/chart" uri="{C3380CC4-5D6E-409C-BE32-E72D297353CC}">
              <c16:uniqueId val="{00000008-B3EC-4040-812E-AEE8C17F0866}"/>
            </c:ext>
          </c:extLst>
        </c:ser>
        <c:dLbls>
          <c:showLegendKey val="0"/>
          <c:showVal val="0"/>
          <c:showCatName val="0"/>
          <c:showSerName val="0"/>
          <c:showPercent val="0"/>
          <c:showBubbleSize val="0"/>
        </c:dLbls>
        <c:marker val="1"/>
        <c:smooth val="0"/>
        <c:axId val="190102912"/>
        <c:axId val="190113280"/>
      </c:lineChart>
      <c:catAx>
        <c:axId val="1901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13280"/>
        <c:crosses val="autoZero"/>
        <c:auto val="1"/>
        <c:lblAlgn val="ctr"/>
        <c:lblOffset val="100"/>
        <c:tickLblSkip val="1"/>
        <c:tickMarkSkip val="1"/>
        <c:noMultiLvlLbl val="0"/>
      </c:catAx>
      <c:valAx>
        <c:axId val="19011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286250</c:v>
                </c:pt>
                <c:pt idx="5">
                  <c:v>297315</c:v>
                </c:pt>
                <c:pt idx="8">
                  <c:v>310644</c:v>
                </c:pt>
                <c:pt idx="11">
                  <c:v>321385</c:v>
                </c:pt>
                <c:pt idx="14">
                  <c:v>337721</c:v>
                </c:pt>
              </c:numCache>
            </c:numRef>
          </c:val>
          <c:extLst>
            <c:ext xmlns:c16="http://schemas.microsoft.com/office/drawing/2014/chart" uri="{C3380CC4-5D6E-409C-BE32-E72D297353CC}">
              <c16:uniqueId val="{00000000-E610-495E-99F4-01D7424F23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107200</c:v>
                </c:pt>
                <c:pt idx="5">
                  <c:v>108450</c:v>
                </c:pt>
                <c:pt idx="8">
                  <c:v>112923</c:v>
                </c:pt>
                <c:pt idx="11">
                  <c:v>129123</c:v>
                </c:pt>
                <c:pt idx="14">
                  <c:v>133080</c:v>
                </c:pt>
              </c:numCache>
            </c:numRef>
          </c:val>
          <c:extLst>
            <c:ext xmlns:c16="http://schemas.microsoft.com/office/drawing/2014/chart" uri="{C3380CC4-5D6E-409C-BE32-E72D297353CC}">
              <c16:uniqueId val="{00000001-E610-495E-99F4-01D7424F23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33011</c:v>
                </c:pt>
                <c:pt idx="5">
                  <c:v>36769</c:v>
                </c:pt>
                <c:pt idx="8">
                  <c:v>40701</c:v>
                </c:pt>
                <c:pt idx="11">
                  <c:v>44674</c:v>
                </c:pt>
                <c:pt idx="14">
                  <c:v>51147</c:v>
                </c:pt>
              </c:numCache>
            </c:numRef>
          </c:val>
          <c:extLst>
            <c:ext xmlns:c16="http://schemas.microsoft.com/office/drawing/2014/chart" uri="{C3380CC4-5D6E-409C-BE32-E72D297353CC}">
              <c16:uniqueId val="{00000002-E610-495E-99F4-01D7424F23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10-495E-99F4-01D7424F23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10-495E-99F4-01D7424F23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0-495E-99F4-01D7424F23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51814</c:v>
                </c:pt>
                <c:pt idx="3">
                  <c:v>48261</c:v>
                </c:pt>
                <c:pt idx="6">
                  <c:v>46271</c:v>
                </c:pt>
                <c:pt idx="9">
                  <c:v>45409</c:v>
                </c:pt>
                <c:pt idx="12">
                  <c:v>42635</c:v>
                </c:pt>
              </c:numCache>
            </c:numRef>
          </c:val>
          <c:extLst>
            <c:ext xmlns:c16="http://schemas.microsoft.com/office/drawing/2014/chart" uri="{C3380CC4-5D6E-409C-BE32-E72D297353CC}">
              <c16:uniqueId val="{00000006-E610-495E-99F4-01D7424F23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878</c:v>
                </c:pt>
                <c:pt idx="3">
                  <c:v>718</c:v>
                </c:pt>
                <c:pt idx="6">
                  <c:v>568</c:v>
                </c:pt>
                <c:pt idx="9">
                  <c:v>402</c:v>
                </c:pt>
                <c:pt idx="12">
                  <c:v>241</c:v>
                </c:pt>
              </c:numCache>
            </c:numRef>
          </c:val>
          <c:extLst>
            <c:ext xmlns:c16="http://schemas.microsoft.com/office/drawing/2014/chart" uri="{C3380CC4-5D6E-409C-BE32-E72D297353CC}">
              <c16:uniqueId val="{00000007-E610-495E-99F4-01D7424F23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151602</c:v>
                </c:pt>
                <c:pt idx="3">
                  <c:v>140098</c:v>
                </c:pt>
                <c:pt idx="6">
                  <c:v>134591</c:v>
                </c:pt>
                <c:pt idx="9">
                  <c:v>115158</c:v>
                </c:pt>
                <c:pt idx="12">
                  <c:v>113033</c:v>
                </c:pt>
              </c:numCache>
            </c:numRef>
          </c:val>
          <c:extLst>
            <c:ext xmlns:c16="http://schemas.microsoft.com/office/drawing/2014/chart" uri="{C3380CC4-5D6E-409C-BE32-E72D297353CC}">
              <c16:uniqueId val="{00000008-E610-495E-99F4-01D7424F23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44708</c:v>
                </c:pt>
                <c:pt idx="3">
                  <c:v>40698</c:v>
                </c:pt>
                <c:pt idx="6">
                  <c:v>28388</c:v>
                </c:pt>
                <c:pt idx="9">
                  <c:v>15609</c:v>
                </c:pt>
                <c:pt idx="12">
                  <c:v>13633</c:v>
                </c:pt>
              </c:numCache>
            </c:numRef>
          </c:val>
          <c:extLst>
            <c:ext xmlns:c16="http://schemas.microsoft.com/office/drawing/2014/chart" uri="{C3380CC4-5D6E-409C-BE32-E72D297353CC}">
              <c16:uniqueId val="{00000009-E610-495E-99F4-01D7424F23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294569</c:v>
                </c:pt>
                <c:pt idx="3">
                  <c:v>305146</c:v>
                </c:pt>
                <c:pt idx="6">
                  <c:v>339718</c:v>
                </c:pt>
                <c:pt idx="9">
                  <c:v>378608</c:v>
                </c:pt>
                <c:pt idx="12">
                  <c:v>397879</c:v>
                </c:pt>
              </c:numCache>
            </c:numRef>
          </c:val>
          <c:extLst>
            <c:ext xmlns:c16="http://schemas.microsoft.com/office/drawing/2014/chart" uri="{C3380CC4-5D6E-409C-BE32-E72D297353CC}">
              <c16:uniqueId val="{0000000A-E610-495E-99F4-01D7424F23D1}"/>
            </c:ext>
          </c:extLst>
        </c:ser>
        <c:dLbls>
          <c:showLegendKey val="0"/>
          <c:showVal val="0"/>
          <c:showCatName val="0"/>
          <c:showSerName val="0"/>
          <c:showPercent val="0"/>
          <c:showBubbleSize val="0"/>
        </c:dLbls>
        <c:gapWidth val="100"/>
        <c:overlap val="100"/>
        <c:axId val="191028608"/>
        <c:axId val="19103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117109</c:v>
                </c:pt>
                <c:pt idx="2">
                  <c:v>#N/A</c:v>
                </c:pt>
                <c:pt idx="3">
                  <c:v>#N/A</c:v>
                </c:pt>
                <c:pt idx="4">
                  <c:v>92387</c:v>
                </c:pt>
                <c:pt idx="5">
                  <c:v>#N/A</c:v>
                </c:pt>
                <c:pt idx="6">
                  <c:v>#N/A</c:v>
                </c:pt>
                <c:pt idx="7">
                  <c:v>85269</c:v>
                </c:pt>
                <c:pt idx="8">
                  <c:v>#N/A</c:v>
                </c:pt>
                <c:pt idx="9">
                  <c:v>#N/A</c:v>
                </c:pt>
                <c:pt idx="10">
                  <c:v>60005</c:v>
                </c:pt>
                <c:pt idx="11">
                  <c:v>#N/A</c:v>
                </c:pt>
                <c:pt idx="12">
                  <c:v>#N/A</c:v>
                </c:pt>
                <c:pt idx="13">
                  <c:v>45473</c:v>
                </c:pt>
                <c:pt idx="14">
                  <c:v>#N/A</c:v>
                </c:pt>
              </c:numCache>
            </c:numRef>
          </c:val>
          <c:smooth val="0"/>
          <c:extLst>
            <c:ext xmlns:c16="http://schemas.microsoft.com/office/drawing/2014/chart" uri="{C3380CC4-5D6E-409C-BE32-E72D297353CC}">
              <c16:uniqueId val="{0000000B-E610-495E-99F4-01D7424F23D1}"/>
            </c:ext>
          </c:extLst>
        </c:ser>
        <c:dLbls>
          <c:showLegendKey val="0"/>
          <c:showVal val="0"/>
          <c:showCatName val="0"/>
          <c:showSerName val="0"/>
          <c:showPercent val="0"/>
          <c:showBubbleSize val="0"/>
        </c:dLbls>
        <c:marker val="1"/>
        <c:smooth val="0"/>
        <c:axId val="191028608"/>
        <c:axId val="191034880"/>
      </c:lineChart>
      <c:catAx>
        <c:axId val="1910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34880"/>
        <c:crosses val="autoZero"/>
        <c:auto val="1"/>
        <c:lblAlgn val="ctr"/>
        <c:lblOffset val="100"/>
        <c:tickLblSkip val="1"/>
        <c:tickMarkSkip val="1"/>
        <c:noMultiLvlLbl val="0"/>
      </c:catAx>
      <c:valAx>
        <c:axId val="1910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849,107
837,383
149.99
340,345,277
337,368,905
1,592,465
186,684,863
364,793,245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グリーンフロントを中心とした企業立地促進条例による固定資産税や事業所税などの効果額による本市の財政への寄与は非常に大きいものとなっているが、依然として類似団体平均を下回っている。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年度においては、前年度に比べて若干上昇しているが、それは消防費や衛生費における起債償還が減少したことによる基準財政需要額の減少によるものである。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52070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a:extLst>
            <a:ext uri="{FF2B5EF4-FFF2-40B4-BE49-F238E27FC236}">
              <a16:creationId xmlns:a16="http://schemas.microsoft.com/office/drawing/2014/main" id="{00000000-0008-0000-0300-000044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52070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52070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100330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a:extLst>
            <a:ext uri="{FF2B5EF4-FFF2-40B4-BE49-F238E27FC236}">
              <a16:creationId xmlns:a16="http://schemas.microsoft.com/office/drawing/2014/main" id="{00000000-0008-0000-0300-000055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87647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49530</xdr:rowOff>
    </xdr:from>
    <xdr:to>
      <xdr:col>2</xdr:col>
      <xdr:colOff>127000</xdr:colOff>
      <xdr:row>41</xdr:row>
      <xdr:rowOff>151130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135907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運営費や障害者自立支援給付費などの扶助費が増加したものの、要員管理や給与の減額などの行財政改革の推進により人件費が減少したこと、また、歳入において市税や普通交付税と臨時財政対策債が増加したことなどにより、経常収支比率は</a:t>
          </a:r>
          <a:r>
            <a:rPr kumimoji="1" lang="en-US" altLang="ja-JP" sz="1300">
              <a:latin typeface="ＭＳ Ｐゴシック"/>
            </a:rPr>
            <a:t>0.4</a:t>
          </a:r>
          <a:r>
            <a:rPr kumimoji="1" lang="ja-JP" altLang="en-US" sz="1300">
              <a:latin typeface="ＭＳ Ｐゴシック"/>
            </a:rPr>
            <a:t>ポイント改善し、</a:t>
          </a:r>
          <a:r>
            <a:rPr kumimoji="1" lang="en-US" altLang="ja-JP" sz="1300">
              <a:latin typeface="ＭＳ Ｐゴシック"/>
            </a:rPr>
            <a:t>96.3%</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29028</xdr:rowOff>
    </xdr:from>
    <xdr:to>
      <xdr:col>7</xdr:col>
      <xdr:colOff>152400</xdr:colOff>
      <xdr:row>64</xdr:row>
      <xdr:rowOff>74991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0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108555</xdr:rowOff>
    </xdr:from>
    <xdr:to>
      <xdr:col>6</xdr:col>
      <xdr:colOff>0</xdr:colOff>
      <xdr:row>64</xdr:row>
      <xdr:rowOff>74991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99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108555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6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64</xdr:row>
      <xdr:rowOff>86481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639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149678</xdr:rowOff>
    </xdr:from>
    <xdr:to>
      <xdr:col>7</xdr:col>
      <xdr:colOff>203200</xdr:colOff>
      <xdr:row>64</xdr:row>
      <xdr:rowOff>79828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121755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24191</xdr:rowOff>
    </xdr:from>
    <xdr:to>
      <xdr:col>6</xdr:col>
      <xdr:colOff>50800</xdr:colOff>
      <xdr:row>64</xdr:row>
      <xdr:rowOff>125791</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110568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57755</xdr:rowOff>
    </xdr:from>
    <xdr:to>
      <xdr:col>4</xdr:col>
      <xdr:colOff>533400</xdr:colOff>
      <xdr:row>63</xdr:row>
      <xdr:rowOff>159355</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35681</xdr:rowOff>
    </xdr:from>
    <xdr:to>
      <xdr:col>2</xdr:col>
      <xdr:colOff>127000</xdr:colOff>
      <xdr:row>64</xdr:row>
      <xdr:rowOff>137281</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市長選挙の実施などにより、物件費は増加したものの、要員管理や職員給与の減額などの行財政改革の推進により人件費は減少したため、人口</a:t>
          </a:r>
          <a:r>
            <a:rPr kumimoji="1" lang="en-US" altLang="ja-JP" sz="1300">
              <a:latin typeface="ＭＳ Ｐゴシック"/>
            </a:rPr>
            <a:t>1</a:t>
          </a:r>
          <a:r>
            <a:rPr kumimoji="1" lang="ja-JP" altLang="en-US" sz="1300">
              <a:latin typeface="ＭＳ Ｐゴシック"/>
            </a:rPr>
            <a:t>人当たり人件費・物件費等決算額は減少している。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85350</xdr:rowOff>
    </xdr:from>
    <xdr:to>
      <xdr:col>7</xdr:col>
      <xdr:colOff>152400</xdr:colOff>
      <xdr:row>84</xdr:row>
      <xdr:rowOff>157545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487150"/>
          <a:ext cx="838200" cy="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157545</xdr:rowOff>
    </xdr:from>
    <xdr:to>
      <xdr:col>6</xdr:col>
      <xdr:colOff>0</xdr:colOff>
      <xdr:row>85</xdr:row>
      <xdr:rowOff>135364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559345"/>
          <a:ext cx="889000" cy="1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85609</xdr:rowOff>
    </xdr:from>
    <xdr:to>
      <xdr:col>4</xdr:col>
      <xdr:colOff>482600</xdr:colOff>
      <xdr:row>85</xdr:row>
      <xdr:rowOff>135364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658859"/>
          <a:ext cx="889000" cy="4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85609</xdr:rowOff>
    </xdr:from>
    <xdr:to>
      <xdr:col>3</xdr:col>
      <xdr:colOff>279400</xdr:colOff>
      <xdr:row>86</xdr:row>
      <xdr:rowOff>33747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658859"/>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34550</xdr:rowOff>
    </xdr:from>
    <xdr:to>
      <xdr:col>7</xdr:col>
      <xdr:colOff>203200</xdr:colOff>
      <xdr:row>84</xdr:row>
      <xdr:rowOff>136150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51077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8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106745</xdr:rowOff>
    </xdr:from>
    <xdr:to>
      <xdr:col>6</xdr:col>
      <xdr:colOff>50800</xdr:colOff>
      <xdr:row>85</xdr:row>
      <xdr:rowOff>36895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5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47072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84564</xdr:rowOff>
    </xdr:from>
    <xdr:to>
      <xdr:col>4</xdr:col>
      <xdr:colOff>533400</xdr:colOff>
      <xdr:row>86</xdr:row>
      <xdr:rowOff>14714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6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24891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34809</xdr:rowOff>
    </xdr:from>
    <xdr:to>
      <xdr:col>3</xdr:col>
      <xdr:colOff>330200</xdr:colOff>
      <xdr:row>85</xdr:row>
      <xdr:rowOff>136409</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146586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7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106,116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154397</xdr:rowOff>
    </xdr:from>
    <xdr:to>
      <xdr:col>2</xdr:col>
      <xdr:colOff>127000</xdr:colOff>
      <xdr:row>86</xdr:row>
      <xdr:rowOff>84547</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7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94724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4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国において実施されている給与減額措置の実施期間は平成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年度であり、本市における給与減額措置の実施期間が平成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年度であったため、本年度における当該指数においては本市の給与減額措置のみが反映されることとなったため、前年度に比べてラスパイレス指数は大きく下がった。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86</xdr:row>
      <xdr:rowOff>77470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210877"/>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88</xdr:row>
      <xdr:rowOff>24130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221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24130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46022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74507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117704</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年度に策定した「堺市要員管理方針」において、スリムで強じんな組織・人員体制を目指しており、平成</a:t>
          </a:r>
          <a:r>
            <a:rPr kumimoji="1" lang="en-US" altLang="ja-JP" sz="1300">
              <a:latin typeface="ＭＳ Ｐゴシック"/>
            </a:rPr>
            <a:t>21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日を起点として</a:t>
          </a:r>
          <a:r>
            <a:rPr kumimoji="1" lang="en-US" altLang="ja-JP" sz="1300">
              <a:latin typeface="ＭＳ Ｐゴシック"/>
            </a:rPr>
            <a:t>10</a:t>
          </a:r>
          <a:r>
            <a:rPr kumimoji="1" lang="ja-JP" altLang="en-US" sz="1300">
              <a:latin typeface="ＭＳ Ｐゴシック"/>
            </a:rPr>
            <a:t>年間で要員数を</a:t>
          </a:r>
          <a:r>
            <a:rPr kumimoji="1" lang="en-US" altLang="ja-JP" sz="1300">
              <a:latin typeface="ＭＳ Ｐゴシック"/>
            </a:rPr>
            <a:t>2</a:t>
          </a:r>
          <a:r>
            <a:rPr kumimoji="1" lang="ja-JP" altLang="en-US" sz="1300">
              <a:latin typeface="ＭＳ Ｐゴシック"/>
            </a:rPr>
            <a:t>割以上削減することを目標としており、その方針に沿って職員数の削減を進めている結果、引き続き類似団体平均を下回っている。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1270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762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45508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762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73660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154094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606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166158</xdr:rowOff>
    </xdr:from>
    <xdr:to>
      <xdr:col>22</xdr:col>
      <xdr:colOff>254000</xdr:colOff>
      <xdr:row>60</xdr:row>
      <xdr:rowOff>96308</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106485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実質公債費比率は３カ年平均で算出されるが、第三セクター等改革推進債の元利償還が平成２４年度より始まったため、それが含まれていない平成</a:t>
          </a:r>
          <a:r>
            <a:rPr kumimoji="1" lang="en-US" altLang="ja-JP" sz="1300">
              <a:latin typeface="ＭＳ Ｐゴシック"/>
            </a:rPr>
            <a:t>22</a:t>
          </a:r>
          <a:r>
            <a:rPr kumimoji="1" lang="ja-JP" altLang="en-US" sz="1300">
              <a:latin typeface="ＭＳ Ｐゴシック"/>
            </a:rPr>
            <a:t>年度の比率が算定対象外となり、それよりも比率の高い平成</a:t>
          </a:r>
          <a:r>
            <a:rPr kumimoji="1" lang="en-US" altLang="ja-JP" sz="1300">
              <a:latin typeface="ＭＳ Ｐゴシック"/>
            </a:rPr>
            <a:t>25</a:t>
          </a:r>
          <a:r>
            <a:rPr kumimoji="1" lang="ja-JP" altLang="en-US" sz="1300">
              <a:latin typeface="ＭＳ Ｐゴシック"/>
            </a:rPr>
            <a:t>年度の比率が新たに算定対象となったことなどにより、実質公債費比率は平成</a:t>
          </a:r>
          <a:r>
            <a:rPr kumimoji="1" lang="en-US" altLang="ja-JP" sz="1300">
              <a:latin typeface="ＭＳ Ｐゴシック"/>
            </a:rPr>
            <a:t>24</a:t>
          </a:r>
          <a:r>
            <a:rPr kumimoji="1" lang="ja-JP" altLang="en-US" sz="1300">
              <a:latin typeface="ＭＳ Ｐゴシック"/>
            </a:rPr>
            <a:t>年度と比べて</a:t>
          </a:r>
          <a:r>
            <a:rPr kumimoji="1" lang="en-US" altLang="ja-JP" sz="1300">
              <a:latin typeface="ＭＳ Ｐゴシック"/>
            </a:rPr>
            <a:t>0.3</a:t>
          </a:r>
          <a:r>
            <a:rPr kumimoji="1" lang="ja-JP" altLang="en-US" sz="1300">
              <a:latin typeface="ＭＳ Ｐゴシック"/>
            </a:rPr>
            <a:t>ポイント悪化し、</a:t>
          </a:r>
          <a:r>
            <a:rPr kumimoji="1" lang="en-US" altLang="ja-JP" sz="1300">
              <a:latin typeface="ＭＳ Ｐゴシック"/>
            </a:rPr>
            <a:t>5.2%</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169333</xdr:rowOff>
    </xdr:from>
    <xdr:to>
      <xdr:col>24</xdr:col>
      <xdr:colOff>558800</xdr:colOff>
      <xdr:row>37</xdr:row>
      <xdr:rowOff>32355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3415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36</xdr:row>
      <xdr:rowOff>169333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55336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3415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158750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3989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153005</xdr:rowOff>
    </xdr:from>
    <xdr:to>
      <xdr:col>24</xdr:col>
      <xdr:colOff>609600</xdr:colOff>
      <xdr:row>37</xdr:row>
      <xdr:rowOff>83155</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169532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118533</xdr:rowOff>
    </xdr:from>
    <xdr:to>
      <xdr:col>22</xdr:col>
      <xdr:colOff>254000</xdr:colOff>
      <xdr:row>37</xdr:row>
      <xdr:rowOff>48683</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58860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臨時財政対策債を除く市債残高が減少したことや、退職手当支給率の引き下げを行ったことなどにより、</a:t>
          </a:r>
          <a:r>
            <a:rPr kumimoji="1" lang="en-US" altLang="ja-JP" sz="1300">
              <a:latin typeface="ＭＳ Ｐゴシック"/>
            </a:rPr>
            <a:t>9.4</a:t>
          </a:r>
          <a:r>
            <a:rPr kumimoji="1" lang="ja-JP" altLang="en-US" sz="1300">
              <a:latin typeface="ＭＳ Ｐゴシック"/>
            </a:rPr>
            <a:t>ポイント改善し、</a:t>
          </a:r>
          <a:r>
            <a:rPr kumimoji="1" lang="en-US" altLang="ja-JP" sz="1300">
              <a:latin typeface="ＭＳ Ｐゴシック"/>
            </a:rPr>
            <a:t>27.6</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12548</xdr:rowOff>
    </xdr:from>
    <xdr:to>
      <xdr:col>24</xdr:col>
      <xdr:colOff>558800</xdr:colOff>
      <xdr:row>15</xdr:row>
      <xdr:rowOff>57429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84298"/>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57429</xdr:rowOff>
    </xdr:from>
    <xdr:to>
      <xdr:col>23</xdr:col>
      <xdr:colOff>406400</xdr:colOff>
      <xdr:row>15</xdr:row>
      <xdr:rowOff>134163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29179"/>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134163</xdr:rowOff>
    </xdr:from>
    <xdr:to>
      <xdr:col>22</xdr:col>
      <xdr:colOff>203200</xdr:colOff>
      <xdr:row>15</xdr:row>
      <xdr:rowOff>167945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059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167945</xdr:rowOff>
    </xdr:from>
    <xdr:to>
      <xdr:col>21</xdr:col>
      <xdr:colOff>0</xdr:colOff>
      <xdr:row>16</xdr:row>
      <xdr:rowOff>83363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396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133198</xdr:rowOff>
    </xdr:from>
    <xdr:to>
      <xdr:col>24</xdr:col>
      <xdr:colOff>609600</xdr:colOff>
      <xdr:row>15</xdr:row>
      <xdr:rowOff>63348</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54475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5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6629</xdr:rowOff>
    </xdr:from>
    <xdr:to>
      <xdr:col>23</xdr:col>
      <xdr:colOff>457200</xdr:colOff>
      <xdr:row>15</xdr:row>
      <xdr:rowOff>108229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118406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4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83363</xdr:rowOff>
    </xdr:from>
    <xdr:to>
      <xdr:col>22</xdr:col>
      <xdr:colOff>254000</xdr:colOff>
      <xdr:row>16</xdr:row>
      <xdr:rowOff>13513</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23690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117145</xdr:rowOff>
    </xdr:from>
    <xdr:to>
      <xdr:col>21</xdr:col>
      <xdr:colOff>50800</xdr:colOff>
      <xdr:row>16</xdr:row>
      <xdr:rowOff>47295</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57472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32563</xdr:rowOff>
    </xdr:from>
    <xdr:to>
      <xdr:col>19</xdr:col>
      <xdr:colOff>533400</xdr:colOff>
      <xdr:row>16</xdr:row>
      <xdr:rowOff>134163</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144340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849,107
837,383
149.99
340,345,277
337,368,905
1,592,465
186,684,863
364,793,245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要員管理や職員給与の減額などの行財政改革の推進による減少が、定年退職者数の増加による退職手当の増加を上回ったため、結果的に人件費は前年度に比べて減少した。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38</xdr:row>
      <xdr:rowOff>78015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62486"/>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78015</xdr:rowOff>
    </xdr:from>
    <xdr:to>
      <xdr:col>5</xdr:col>
      <xdr:colOff>549275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5931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40</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789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61685</xdr:rowOff>
    </xdr:from>
    <xdr:to>
      <xdr:col>3</xdr:col>
      <xdr:colOff>142875</xdr:colOff>
      <xdr:row>41</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19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a:extLst>
            <a:ext uri="{FF2B5EF4-FFF2-40B4-BE49-F238E27FC236}">
              <a16:creationId xmlns:a16="http://schemas.microsoft.com/office/drawing/2014/main" id="{00000000-0008-0000-0400-00004F000000}"/>
            </a:ext>
          </a:extLst>
        </xdr:cNvPr>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84563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27215</xdr:rowOff>
    </xdr:from>
    <xdr:to>
      <xdr:col>5</xdr:col>
      <xdr:colOff>600075</xdr:colOff>
      <xdr:row>38</xdr:row>
      <xdr:rowOff>128815</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138991</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51707</xdr:rowOff>
    </xdr:from>
    <xdr:to>
      <xdr:col>4</xdr:col>
      <xdr:colOff>396875</xdr:colOff>
      <xdr:row>39</xdr:row>
      <xdr:rowOff>153307</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10885</xdr:rowOff>
    </xdr:from>
    <xdr:to>
      <xdr:col>3</xdr:col>
      <xdr:colOff>193675</xdr:colOff>
      <xdr:row>40</xdr:row>
      <xdr:rowOff>112485</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4" name="円/楕円 93">
          <a:extLst>
            <a:ext uri="{FF2B5EF4-FFF2-40B4-BE49-F238E27FC236}">
              <a16:creationId xmlns:a16="http://schemas.microsoft.com/office/drawing/2014/main" id="{00000000-0008-0000-0400-00005E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行財政改革の推進によりアウトソーシングを進めているものの、指定管理者への委託料が減少したことなどにより、前年度と比べ</a:t>
          </a:r>
          <a:r>
            <a:rPr kumimoji="1" lang="en-US" altLang="ja-JP" sz="1300">
              <a:latin typeface="ＭＳ Ｐゴシック"/>
            </a:rPr>
            <a:t>0.2</a:t>
          </a:r>
          <a:r>
            <a:rPr kumimoji="1" lang="ja-JP" altLang="en-US" sz="1300">
              <a:latin typeface="ＭＳ Ｐゴシック"/>
            </a:rPr>
            <a:t>％減少した。</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a:extLst>
            <a:ext uri="{FF2B5EF4-FFF2-40B4-BE49-F238E27FC236}">
              <a16:creationId xmlns:a16="http://schemas.microsoft.com/office/drawing/2014/main" id="{00000000-0008-0000-0400-00007C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a:extLst>
            <a:ext uri="{FF2B5EF4-FFF2-40B4-BE49-F238E27FC236}">
              <a16:creationId xmlns:a16="http://schemas.microsoft.com/office/drawing/2014/main" id="{00000000-0008-0000-0400-00007E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a:extLst>
            <a:ext uri="{FF2B5EF4-FFF2-40B4-BE49-F238E27FC236}">
              <a16:creationId xmlns:a16="http://schemas.microsoft.com/office/drawing/2014/main" id="{00000000-0008-0000-0400-000080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9978</xdr:rowOff>
    </xdr:from>
    <xdr:to>
      <xdr:col>24</xdr:col>
      <xdr:colOff>31750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5671800" y="3267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a:extLst>
            <a:ext uri="{FF2B5EF4-FFF2-40B4-BE49-F238E27FC236}">
              <a16:creationId xmlns:a16="http://schemas.microsoft.com/office/drawing/2014/main" id="{00000000-0008-0000-0400-000083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20864</xdr:rowOff>
    </xdr:from>
    <xdr:to>
      <xdr:col>22</xdr:col>
      <xdr:colOff>565150</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4782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148771</xdr:rowOff>
    </xdr:from>
    <xdr:to>
      <xdr:col>21</xdr:col>
      <xdr:colOff>361950</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893800" y="3234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148771</xdr:rowOff>
    </xdr:from>
    <xdr:to>
      <xdr:col>20</xdr:col>
      <xdr:colOff>158750</xdr:colOff>
      <xdr:row>18</xdr:row>
      <xdr:rowOff>170543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004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a:extLst>
            <a:ext uri="{FF2B5EF4-FFF2-40B4-BE49-F238E27FC236}">
              <a16:creationId xmlns:a16="http://schemas.microsoft.com/office/drawing/2014/main" id="{00000000-0008-0000-0400-00008C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a:extLst>
            <a:ext uri="{FF2B5EF4-FFF2-40B4-BE49-F238E27FC236}">
              <a16:creationId xmlns:a16="http://schemas.microsoft.com/office/drawing/2014/main" id="{00000000-0008-0000-0400-00008E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50" name="物件費該当値テキスト">
          <a:extLst>
            <a:ext uri="{FF2B5EF4-FFF2-40B4-BE49-F238E27FC236}">
              <a16:creationId xmlns:a16="http://schemas.microsoft.com/office/drawing/2014/main" id="{00000000-0008-0000-0400-000096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141514</xdr:rowOff>
    </xdr:from>
    <xdr:to>
      <xdr:col>21</xdr:col>
      <xdr:colOff>412750</xdr:colOff>
      <xdr:row>19</xdr:row>
      <xdr:rowOff>71664</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56441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5" name="円/楕円 154">
          <a:extLst>
            <a:ext uri="{FF2B5EF4-FFF2-40B4-BE49-F238E27FC236}">
              <a16:creationId xmlns:a16="http://schemas.microsoft.com/office/drawing/2014/main" id="{00000000-0008-0000-0400-00009B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119743</xdr:rowOff>
    </xdr:from>
    <xdr:to>
      <xdr:col>19</xdr:col>
      <xdr:colOff>6350</xdr:colOff>
      <xdr:row>19</xdr:row>
      <xdr:rowOff>49893</xdr:rowOff>
    </xdr:to>
    <xdr:sp macro="" textlink="">
      <xdr:nvSpPr>
        <xdr:cNvPr id="157" name="円/楕円 156">
          <a:extLst>
            <a:ext uri="{FF2B5EF4-FFF2-40B4-BE49-F238E27FC236}">
              <a16:creationId xmlns:a16="http://schemas.microsoft.com/office/drawing/2014/main" id="{00000000-0008-0000-0400-00009D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34670</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待機児解消に向けた取り組みを推進したことにより保育所運営費が増加したことや、障害者自立支援給付費、生活保護費などが増加したものの、比率は引き続き前年度と同水準となっており、類似団体と比較すると高水準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146050</xdr:rowOff>
    </xdr:from>
    <xdr:to>
      <xdr:col>7</xdr:col>
      <xdr:colOff>15875</xdr:colOff>
      <xdr:row>61</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987800" y="1060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146050</xdr:rowOff>
    </xdr:from>
    <xdr:to>
      <xdr:col>5</xdr:col>
      <xdr:colOff>549275</xdr:colOff>
      <xdr:row>61</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10433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88900</xdr:rowOff>
    </xdr:from>
    <xdr:to>
      <xdr:col>4</xdr:col>
      <xdr:colOff>346075</xdr:colOff>
      <xdr:row>60</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2209800" y="1037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60</xdr:row>
      <xdr:rowOff>88900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a:extLst>
            <a:ext uri="{FF2B5EF4-FFF2-40B4-BE49-F238E27FC236}">
              <a16:creationId xmlns:a16="http://schemas.microsoft.com/office/drawing/2014/main" id="{00000000-0008-0000-0400-0000CB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95250</xdr:rowOff>
    </xdr:from>
    <xdr:to>
      <xdr:col>5</xdr:col>
      <xdr:colOff>600075</xdr:colOff>
      <xdr:row>62</xdr:row>
      <xdr:rowOff>25400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10177</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95250</xdr:rowOff>
    </xdr:from>
    <xdr:to>
      <xdr:col>4</xdr:col>
      <xdr:colOff>396875</xdr:colOff>
      <xdr:row>61</xdr:row>
      <xdr:rowOff>25400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6" name="円/楕円 215">
          <a:extLst>
            <a:ext uri="{FF2B5EF4-FFF2-40B4-BE49-F238E27FC236}">
              <a16:creationId xmlns:a16="http://schemas.microsoft.com/office/drawing/2014/main" id="{00000000-0008-0000-0400-0000D8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18" name="円/楕円 217">
          <a:extLst>
            <a:ext uri="{FF2B5EF4-FFF2-40B4-BE49-F238E27FC236}">
              <a16:creationId xmlns:a16="http://schemas.microsoft.com/office/drawing/2014/main" id="{00000000-0008-0000-0400-0000DA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後期高齢者医療費や介護保険給付費の増加などにより、繰出金が前年度に比べ</a:t>
          </a:r>
          <a:r>
            <a:rPr kumimoji="1" lang="en-US" altLang="ja-JP" sz="1300">
              <a:latin typeface="ＭＳ Ｐゴシック"/>
            </a:rPr>
            <a:t>0.3</a:t>
          </a:r>
          <a:r>
            <a:rPr kumimoji="1" lang="ja-JP" altLang="en-US" sz="1300">
              <a:latin typeface="ＭＳ Ｐゴシック"/>
            </a:rPr>
            <a:t>％増加し、</a:t>
          </a:r>
          <a:r>
            <a:rPr kumimoji="1" lang="en-US" altLang="ja-JP" sz="1300">
              <a:latin typeface="ＭＳ Ｐゴシック"/>
            </a:rPr>
            <a:t>11.2</a:t>
          </a:r>
          <a:r>
            <a:rPr kumimoji="1" lang="ja-JP" altLang="en-US" sz="1300">
              <a:latin typeface="ＭＳ Ｐゴシック"/>
            </a:rPr>
            <a:t>％となった。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50800</xdr:rowOff>
    </xdr:from>
    <xdr:to>
      <xdr:col>24</xdr:col>
      <xdr:colOff>31750</xdr:colOff>
      <xdr:row>57</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69850</xdr:rowOff>
    </xdr:from>
    <xdr:to>
      <xdr:col>21</xdr:col>
      <xdr:colOff>361950</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0</xdr:rowOff>
    </xdr:from>
    <xdr:to>
      <xdr:col>24</xdr:col>
      <xdr:colOff>82550</xdr:colOff>
      <xdr:row>57</xdr:row>
      <xdr:rowOff>101600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143527</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0</xdr:rowOff>
    </xdr:from>
    <xdr:to>
      <xdr:col>22</xdr:col>
      <xdr:colOff>615950</xdr:colOff>
      <xdr:row>57</xdr:row>
      <xdr:rowOff>101600</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86377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19050</xdr:rowOff>
    </xdr:from>
    <xdr:to>
      <xdr:col>20</xdr:col>
      <xdr:colOff>209550</xdr:colOff>
      <xdr:row>56</xdr:row>
      <xdr:rowOff>120650</xdr:rowOff>
    </xdr:to>
    <xdr:sp macro="" textlink="">
      <xdr:nvSpPr>
        <xdr:cNvPr id="277" name="円/楕円 276">
          <a:extLst>
            <a:ext uri="{FF2B5EF4-FFF2-40B4-BE49-F238E27FC236}">
              <a16:creationId xmlns:a16="http://schemas.microsoft.com/office/drawing/2014/main" id="{00000000-0008-0000-0400-000015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105427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9" name="円/楕円 278">
          <a:extLst>
            <a:ext uri="{FF2B5EF4-FFF2-40B4-BE49-F238E27FC236}">
              <a16:creationId xmlns:a16="http://schemas.microsoft.com/office/drawing/2014/main" id="{00000000-0008-0000-0400-000017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民間保育所への運営補助金の増加などにより、補助費は前年度と比較して</a:t>
          </a:r>
          <a:r>
            <a:rPr kumimoji="1" lang="en-US" altLang="ja-JP" sz="1300">
              <a:latin typeface="ＭＳ Ｐゴシック"/>
            </a:rPr>
            <a:t>0.5%</a:t>
          </a:r>
          <a:r>
            <a:rPr kumimoji="1" lang="ja-JP" altLang="en-US" sz="1300">
              <a:latin typeface="ＭＳ Ｐゴシック"/>
            </a:rPr>
            <a:t>増加し、</a:t>
          </a:r>
          <a:r>
            <a:rPr kumimoji="1" lang="en-US" altLang="ja-JP" sz="1300">
              <a:latin typeface="ＭＳ Ｐゴシック"/>
            </a:rPr>
            <a:t>9.1</a:t>
          </a:r>
          <a:r>
            <a:rPr kumimoji="1" lang="ja-JP" altLang="en-US" sz="1300">
              <a:latin typeface="ＭＳ Ｐゴシック"/>
            </a:rPr>
            <a:t>％となった。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4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38</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42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19050</xdr:rowOff>
    </xdr:from>
    <xdr:to>
      <xdr:col>24</xdr:col>
      <xdr:colOff>82550</xdr:colOff>
      <xdr:row>36</xdr:row>
      <xdr:rowOff>120650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40" name="円/楕円 339">
          <a:extLst>
            <a:ext uri="{FF2B5EF4-FFF2-40B4-BE49-F238E27FC236}">
              <a16:creationId xmlns:a16="http://schemas.microsoft.com/office/drawing/2014/main" id="{00000000-0008-0000-0400-000054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臨時財政対策債の残高増加に伴う元利償還金の増加により、公債費は増加した。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72572</xdr:rowOff>
    </xdr:from>
    <xdr:to>
      <xdr:col>7</xdr:col>
      <xdr:colOff>15875</xdr:colOff>
      <xdr:row>74</xdr:row>
      <xdr:rowOff>83457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759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102507</xdr:rowOff>
    </xdr:from>
    <xdr:to>
      <xdr:col>5</xdr:col>
      <xdr:colOff>549275</xdr:colOff>
      <xdr:row>74</xdr:row>
      <xdr:rowOff>72572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618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102507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73</xdr:row>
      <xdr:rowOff>102507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a:extLst>
            <a:ext uri="{FF2B5EF4-FFF2-40B4-BE49-F238E27FC236}">
              <a16:creationId xmlns:a16="http://schemas.microsoft.com/office/drawing/2014/main" id="{00000000-0008-0000-0400-000082010000}"/>
            </a:ext>
          </a:extLst>
        </xdr:cNvPr>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a:extLst>
            <a:ext uri="{FF2B5EF4-FFF2-40B4-BE49-F238E27FC236}">
              <a16:creationId xmlns:a16="http://schemas.microsoft.com/office/drawing/2014/main" id="{00000000-0008-0000-0400-000084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32657</xdr:rowOff>
    </xdr:from>
    <xdr:to>
      <xdr:col>7</xdr:col>
      <xdr:colOff>66675</xdr:colOff>
      <xdr:row>74</xdr:row>
      <xdr:rowOff>134257</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49184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21772</xdr:rowOff>
    </xdr:from>
    <xdr:to>
      <xdr:col>5</xdr:col>
      <xdr:colOff>600075</xdr:colOff>
      <xdr:row>74</xdr:row>
      <xdr:rowOff>123372</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3937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133549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51707</xdr:rowOff>
    </xdr:from>
    <xdr:to>
      <xdr:col>4</xdr:col>
      <xdr:colOff>396875</xdr:colOff>
      <xdr:row>73</xdr:row>
      <xdr:rowOff>153307</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163484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401" name="円/楕円 400">
          <a:extLst>
            <a:ext uri="{FF2B5EF4-FFF2-40B4-BE49-F238E27FC236}">
              <a16:creationId xmlns:a16="http://schemas.microsoft.com/office/drawing/2014/main" id="{00000000-0008-0000-0400-000091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51707</xdr:rowOff>
    </xdr:from>
    <xdr:to>
      <xdr:col>1</xdr:col>
      <xdr:colOff>676275</xdr:colOff>
      <xdr:row>73</xdr:row>
      <xdr:rowOff>153307</xdr:rowOff>
    </xdr:to>
    <xdr:sp macro="" textlink="">
      <xdr:nvSpPr>
        <xdr:cNvPr id="403" name="円/楕円 402">
          <a:extLst>
            <a:ext uri="{FF2B5EF4-FFF2-40B4-BE49-F238E27FC236}">
              <a16:creationId xmlns:a16="http://schemas.microsoft.com/office/drawing/2014/main" id="{00000000-0008-0000-0400-000093010000}"/>
            </a:ext>
          </a:extLst>
        </xdr:cNvPr>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163484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公債費以外の経常収支比率については、要員管理や職員給与の減額などの行財政改革の推進による人件費の減少が大きかったため、前年度と比べ</a:t>
          </a:r>
          <a:r>
            <a:rPr kumimoji="1" lang="en-US" altLang="ja-JP" sz="1300">
              <a:latin typeface="ＭＳ Ｐゴシック"/>
            </a:rPr>
            <a:t>0.5</a:t>
          </a:r>
          <a:r>
            <a:rPr kumimoji="1" lang="ja-JP" altLang="en-US" sz="1300">
              <a:latin typeface="ＭＳ Ｐゴシック"/>
            </a:rPr>
            <a:t>％減少し、</a:t>
          </a:r>
          <a:r>
            <a:rPr kumimoji="1" lang="en-US" altLang="ja-JP" sz="1300">
              <a:latin typeface="ＭＳ Ｐゴシック"/>
            </a:rPr>
            <a:t>78.4</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94996</xdr:rowOff>
    </xdr:from>
    <xdr:to>
      <xdr:col>24</xdr:col>
      <xdr:colOff>31750</xdr:colOff>
      <xdr:row>80</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8109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140715</xdr:rowOff>
    </xdr:from>
    <xdr:to>
      <xdr:col>22</xdr:col>
      <xdr:colOff>565150</xdr:colOff>
      <xdr:row>80</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8567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140715</xdr:rowOff>
    </xdr:from>
    <xdr:to>
      <xdr:col>21</xdr:col>
      <xdr:colOff>361950</xdr:colOff>
      <xdr:row>80</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8567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140715</xdr:rowOff>
    </xdr:from>
    <xdr:to>
      <xdr:col>20</xdr:col>
      <xdr:colOff>158750</xdr:colOff>
      <xdr:row>81</xdr:row>
      <xdr:rowOff>97282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8567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a:extLst>
            <a:ext uri="{FF2B5EF4-FFF2-40B4-BE49-F238E27FC236}">
              <a16:creationId xmlns:a16="http://schemas.microsoft.com/office/drawing/2014/main" id="{00000000-0008-0000-0400-0000BF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44196</xdr:rowOff>
    </xdr:from>
    <xdr:to>
      <xdr:col>24</xdr:col>
      <xdr:colOff>82550</xdr:colOff>
      <xdr:row>80</xdr:row>
      <xdr:rowOff>145796</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16273</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89915</xdr:rowOff>
    </xdr:from>
    <xdr:to>
      <xdr:col>22</xdr:col>
      <xdr:colOff>615950</xdr:colOff>
      <xdr:row>81</xdr:row>
      <xdr:rowOff>20065</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4842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89915</xdr:rowOff>
    </xdr:from>
    <xdr:to>
      <xdr:col>20</xdr:col>
      <xdr:colOff>209550</xdr:colOff>
      <xdr:row>81</xdr:row>
      <xdr:rowOff>20065</xdr:rowOff>
    </xdr:to>
    <xdr:sp macro="" textlink="">
      <xdr:nvSpPr>
        <xdr:cNvPr id="460" name="円/楕円 459">
          <a:extLst>
            <a:ext uri="{FF2B5EF4-FFF2-40B4-BE49-F238E27FC236}">
              <a16:creationId xmlns:a16="http://schemas.microsoft.com/office/drawing/2014/main" id="{00000000-0008-0000-0400-0000CC010000}"/>
            </a:ext>
          </a:extLst>
        </xdr:cNvPr>
        <xdr:cNvSpPr/>
      </xdr:nvSpPr>
      <xdr:spPr>
        <a:xfrm>
          <a:off x="13843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4842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46482</xdr:rowOff>
    </xdr:from>
    <xdr:to>
      <xdr:col>19</xdr:col>
      <xdr:colOff>6350</xdr:colOff>
      <xdr:row>81</xdr:row>
      <xdr:rowOff>148082</xdr:rowOff>
    </xdr:to>
    <xdr:sp macro="" textlink="">
      <xdr:nvSpPr>
        <xdr:cNvPr id="462" name="円/楕円 461">
          <a:extLst>
            <a:ext uri="{FF2B5EF4-FFF2-40B4-BE49-F238E27FC236}">
              <a16:creationId xmlns:a16="http://schemas.microsoft.com/office/drawing/2014/main" id="{00000000-0008-0000-0400-0000CE010000}"/>
            </a:ext>
          </a:extLst>
        </xdr:cNvPr>
        <xdr:cNvSpPr/>
      </xdr:nvSpPr>
      <xdr:spPr>
        <a:xfrm>
          <a:off x="12954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132859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82316</xdr:rowOff>
    </xdr:from>
    <xdr:to>
      <xdr:col>4</xdr:col>
      <xdr:colOff>1117600</xdr:colOff>
      <xdr:row>17</xdr:row>
      <xdr:rowOff>140198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44591"/>
          <a:ext cx="647700" cy="5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155697</xdr:rowOff>
    </xdr:from>
    <xdr:to>
      <xdr:col>4</xdr:col>
      <xdr:colOff>469900</xdr:colOff>
      <xdr:row>17</xdr:row>
      <xdr:rowOff>82316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4652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97404</xdr:rowOff>
    </xdr:from>
    <xdr:to>
      <xdr:col>3</xdr:col>
      <xdr:colOff>904875</xdr:colOff>
      <xdr:row>16</xdr:row>
      <xdr:rowOff>155697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88229"/>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148565</xdr:rowOff>
    </xdr:from>
    <xdr:to>
      <xdr:col>3</xdr:col>
      <xdr:colOff>206375</xdr:colOff>
      <xdr:row>16</xdr:row>
      <xdr:rowOff>97404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67940"/>
          <a:ext cx="698500" cy="1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89398</xdr:rowOff>
    </xdr:from>
    <xdr:to>
      <xdr:col>5</xdr:col>
      <xdr:colOff>34925</xdr:colOff>
      <xdr:row>18</xdr:row>
      <xdr:rowOff>19548</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61475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31516</xdr:rowOff>
    </xdr:from>
    <xdr:to>
      <xdr:col>4</xdr:col>
      <xdr:colOff>520700</xdr:colOff>
      <xdr:row>17</xdr:row>
      <xdr:rowOff>133116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9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117893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104897</xdr:rowOff>
    </xdr:from>
    <xdr:to>
      <xdr:col>3</xdr:col>
      <xdr:colOff>955675</xdr:colOff>
      <xdr:row>17</xdr:row>
      <xdr:rowOff>35047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8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19824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8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46604</xdr:rowOff>
    </xdr:from>
    <xdr:to>
      <xdr:col>3</xdr:col>
      <xdr:colOff>257175</xdr:colOff>
      <xdr:row>16</xdr:row>
      <xdr:rowOff>148204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83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132981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97765</xdr:rowOff>
    </xdr:from>
    <xdr:to>
      <xdr:col>2</xdr:col>
      <xdr:colOff>692150</xdr:colOff>
      <xdr:row>16</xdr:row>
      <xdr:rowOff>27915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7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33274</xdr:rowOff>
    </xdr:from>
    <xdr:to>
      <xdr:col>4</xdr:col>
      <xdr:colOff>1117600</xdr:colOff>
      <xdr:row>36</xdr:row>
      <xdr:rowOff>43241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86524"/>
          <a:ext cx="6477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43241</xdr:rowOff>
    </xdr:from>
    <xdr:to>
      <xdr:col>4</xdr:col>
      <xdr:colOff>469900</xdr:colOff>
      <xdr:row>36</xdr:row>
      <xdr:rowOff>131618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96491"/>
          <a:ext cx="698500" cy="8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117079</xdr:rowOff>
    </xdr:from>
    <xdr:to>
      <xdr:col>3</xdr:col>
      <xdr:colOff>904875</xdr:colOff>
      <xdr:row>36</xdr:row>
      <xdr:rowOff>131618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70329"/>
          <a:ext cx="698500" cy="1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66238</xdr:rowOff>
    </xdr:from>
    <xdr:to>
      <xdr:col>3</xdr:col>
      <xdr:colOff>206375</xdr:colOff>
      <xdr:row>36</xdr:row>
      <xdr:rowOff>117079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19488"/>
          <a:ext cx="698500" cy="5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325374</xdr:rowOff>
    </xdr:from>
    <xdr:to>
      <xdr:col>5</xdr:col>
      <xdr:colOff>34925</xdr:colOff>
      <xdr:row>36</xdr:row>
      <xdr:rowOff>84074</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5600700" y="69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297451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335341</xdr:rowOff>
    </xdr:from>
    <xdr:to>
      <xdr:col>4</xdr:col>
      <xdr:colOff>520700</xdr:colOff>
      <xdr:row>36</xdr:row>
      <xdr:rowOff>94041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953000" y="694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78818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80818</xdr:rowOff>
    </xdr:from>
    <xdr:to>
      <xdr:col>3</xdr:col>
      <xdr:colOff>955675</xdr:colOff>
      <xdr:row>37</xdr:row>
      <xdr:rowOff>10968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254500" y="703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167195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66279</xdr:rowOff>
    </xdr:from>
    <xdr:to>
      <xdr:col>3</xdr:col>
      <xdr:colOff>257175</xdr:colOff>
      <xdr:row>36</xdr:row>
      <xdr:rowOff>167879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3556000" y="701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152656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15438</xdr:rowOff>
    </xdr:from>
    <xdr:to>
      <xdr:col>2</xdr:col>
      <xdr:colOff>692150</xdr:colOff>
      <xdr:row>36</xdr:row>
      <xdr:rowOff>117038</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2857500" y="696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財政調整基金残高については、標準財政規模費は減少しているものの、残高は増加傾向にあり、</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においても前年度に比べて残高は微増しており、引き続き残高の維持に努めていく。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要員管理による人件費の削減や、行財政改革による歳出の削減などを推進することにより、実質収支、実質単年度収支ともに黒字を維持しているものの、今後も予想される社会保障関係費の増加への対応など、引き続き健全な財政運営に努めていく必要がある。</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引き続き全ての会計で実質収支、資金収支が黒字となっており、連結実質赤字比率は生じていない。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第三セクター等改革推進債の元利償還が平成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年度より始まったことにより、３カ年平均で算定される実質公債費比率において、第三セクター等改革推進債の元利償還を含まない平成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年度の単年度の比率が算定対象外となり、それを含む平成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年度の比率が算定されることとなったことにより、前年度に比べて実質公債費比率は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臨時財政対策債を除く市債の残高等が減少したことや、退職手当支給率の引き下げを行ったことなどにより、将来負担比率は前年度に比べて</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％となった。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340345277</v>
      </c>
      <c r="BO4" s="379"/>
      <c r="BP4" s="379"/>
      <c r="BQ4" s="379"/>
      <c r="BR4" s="379"/>
      <c r="BS4" s="379"/>
      <c r="BT4" s="379"/>
      <c r="BU4" s="380"/>
      <c r="BV4" s="378">
        <v>347539470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0.9</v>
      </c>
      <c r="CU4" s="554"/>
      <c r="CV4" s="554"/>
      <c r="CW4" s="554"/>
      <c r="CX4" s="554"/>
      <c r="CY4" s="554"/>
      <c r="CZ4" s="554"/>
      <c r="DA4" s="555"/>
      <c r="DB4" s="553">
        <v>0.8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337368905</v>
      </c>
      <c r="BO5" s="384"/>
      <c r="BP5" s="384"/>
      <c r="BQ5" s="384"/>
      <c r="BR5" s="384"/>
      <c r="BS5" s="384"/>
      <c r="BT5" s="384"/>
      <c r="BU5" s="385"/>
      <c r="BV5" s="383">
        <v>345105014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96.3</v>
      </c>
      <c r="CU5" s="354"/>
      <c r="CV5" s="354"/>
      <c r="CW5" s="354"/>
      <c r="CX5" s="354"/>
      <c r="CY5" s="354"/>
      <c r="CZ5" s="354"/>
      <c r="DA5" s="355"/>
      <c r="DB5" s="353">
        <v>96.7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2976372</v>
      </c>
      <c r="BO6" s="384"/>
      <c r="BP6" s="384"/>
      <c r="BQ6" s="384"/>
      <c r="BR6" s="384"/>
      <c r="BS6" s="384"/>
      <c r="BT6" s="384"/>
      <c r="BU6" s="385"/>
      <c r="BV6" s="383">
        <v>2434456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110.8</v>
      </c>
      <c r="CU6" s="528"/>
      <c r="CV6" s="528"/>
      <c r="CW6" s="528"/>
      <c r="CX6" s="528"/>
      <c r="CY6" s="528"/>
      <c r="CZ6" s="528"/>
      <c r="DA6" s="529"/>
      <c r="DB6" s="527">
        <v>109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1383907</v>
      </c>
      <c r="BO7" s="384"/>
      <c r="BP7" s="384"/>
      <c r="BQ7" s="384"/>
      <c r="BR7" s="384"/>
      <c r="BS7" s="384"/>
      <c r="BT7" s="384"/>
      <c r="BU7" s="385"/>
      <c r="BV7" s="383">
        <v>893466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186684863</v>
      </c>
      <c r="CU7" s="384"/>
      <c r="CV7" s="384"/>
      <c r="CW7" s="384"/>
      <c r="CX7" s="384"/>
      <c r="CY7" s="384"/>
      <c r="CZ7" s="384"/>
      <c r="DA7" s="385"/>
      <c r="DB7" s="383">
        <v>184521707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1592465</v>
      </c>
      <c r="BO8" s="384"/>
      <c r="BP8" s="384"/>
      <c r="BQ8" s="384"/>
      <c r="BR8" s="384"/>
      <c r="BS8" s="384"/>
      <c r="BT8" s="384"/>
      <c r="BU8" s="385"/>
      <c r="BV8" s="383">
        <v>1540990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0.84</v>
      </c>
      <c r="CU8" s="491"/>
      <c r="CV8" s="491"/>
      <c r="CW8" s="491"/>
      <c r="CX8" s="491"/>
      <c r="CY8" s="491"/>
      <c r="CZ8" s="491"/>
      <c r="DA8" s="492"/>
      <c r="DB8" s="490">
        <v>0.83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841966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51475</v>
      </c>
      <c r="BO9" s="384"/>
      <c r="BP9" s="384"/>
      <c r="BQ9" s="384"/>
      <c r="BR9" s="384"/>
      <c r="BS9" s="384"/>
      <c r="BT9" s="384"/>
      <c r="BU9" s="385"/>
      <c r="BV9" s="383">
        <v>548942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830966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4400</v>
      </c>
      <c r="BO10" s="384"/>
      <c r="BP10" s="384"/>
      <c r="BQ10" s="384"/>
      <c r="BR10" s="384"/>
      <c r="BS10" s="384"/>
      <c r="BT10" s="384"/>
      <c r="BU10" s="385"/>
      <c r="BV10" s="383">
        <v>3400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849107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837383</v>
      </c>
      <c r="S13" s="483"/>
      <c r="T13" s="483"/>
      <c r="U13" s="483"/>
      <c r="V13" s="484"/>
      <c r="W13" s="470" t="s">
        <v>123</v>
      </c>
      <c r="X13" s="396"/>
      <c r="Y13" s="396"/>
      <c r="Z13" s="396"/>
      <c r="AA13" s="396"/>
      <c r="AB13" s="397"/>
      <c r="AC13" s="359">
        <v>1728</v>
      </c>
      <c r="AD13" s="360"/>
      <c r="AE13" s="360"/>
      <c r="AF13" s="360"/>
      <c r="AG13" s="361"/>
      <c r="AH13" s="359">
        <v>1971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55875</v>
      </c>
      <c r="BO13" s="384"/>
      <c r="BP13" s="384"/>
      <c r="BQ13" s="384"/>
      <c r="BR13" s="384"/>
      <c r="BS13" s="384"/>
      <c r="BT13" s="384"/>
      <c r="BU13" s="385"/>
      <c r="BV13" s="383">
        <v>552342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4.9000000000000004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849348</v>
      </c>
      <c r="S14" s="483"/>
      <c r="T14" s="483"/>
      <c r="U14" s="483"/>
      <c r="V14" s="484"/>
      <c r="W14" s="485"/>
      <c r="X14" s="399"/>
      <c r="Y14" s="399"/>
      <c r="Z14" s="399"/>
      <c r="AA14" s="399"/>
      <c r="AB14" s="400"/>
      <c r="AC14" s="475">
        <v>0.5</v>
      </c>
      <c r="AD14" s="476"/>
      <c r="AE14" s="476"/>
      <c r="AF14" s="476"/>
      <c r="AG14" s="477"/>
      <c r="AH14" s="475">
        <v>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27.6</v>
      </c>
      <c r="CU14" s="454"/>
      <c r="CV14" s="454"/>
      <c r="CW14" s="454"/>
      <c r="CX14" s="454"/>
      <c r="CY14" s="454"/>
      <c r="CZ14" s="454"/>
      <c r="DA14" s="455"/>
      <c r="DB14" s="486">
        <v>36.9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837668</v>
      </c>
      <c r="S15" s="483"/>
      <c r="T15" s="483"/>
      <c r="U15" s="483"/>
      <c r="V15" s="484"/>
      <c r="W15" s="470" t="s">
        <v>130</v>
      </c>
      <c r="X15" s="396"/>
      <c r="Y15" s="396"/>
      <c r="Z15" s="396"/>
      <c r="AA15" s="396"/>
      <c r="AB15" s="397"/>
      <c r="AC15" s="359">
        <v>81757</v>
      </c>
      <c r="AD15" s="360"/>
      <c r="AE15" s="360"/>
      <c r="AF15" s="360"/>
      <c r="AG15" s="361"/>
      <c r="AH15" s="359">
        <v>94927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108514930</v>
      </c>
      <c r="BO15" s="379"/>
      <c r="BP15" s="379"/>
      <c r="BQ15" s="379"/>
      <c r="BR15" s="379"/>
      <c r="BS15" s="379"/>
      <c r="BT15" s="379"/>
      <c r="BU15" s="380"/>
      <c r="BV15" s="378">
        <v>108980974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24.7</v>
      </c>
      <c r="AD16" s="476"/>
      <c r="AE16" s="476"/>
      <c r="AF16" s="476"/>
      <c r="AG16" s="477"/>
      <c r="AH16" s="475">
        <v>25.6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128782276</v>
      </c>
      <c r="BO16" s="384"/>
      <c r="BP16" s="384"/>
      <c r="BQ16" s="384"/>
      <c r="BR16" s="384"/>
      <c r="BS16" s="384"/>
      <c r="BT16" s="384"/>
      <c r="BU16" s="385"/>
      <c r="BV16" s="383">
        <v>130309315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247212</v>
      </c>
      <c r="AD17" s="360"/>
      <c r="AE17" s="360"/>
      <c r="AF17" s="360"/>
      <c r="AG17" s="361"/>
      <c r="AH17" s="359">
        <v>258927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141873932</v>
      </c>
      <c r="BO17" s="384"/>
      <c r="BP17" s="384"/>
      <c r="BQ17" s="384"/>
      <c r="BR17" s="384"/>
      <c r="BS17" s="384"/>
      <c r="BT17" s="384"/>
      <c r="BU17" s="385"/>
      <c r="BV17" s="383">
        <v>142168674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149.99</v>
      </c>
      <c r="M18" s="446"/>
      <c r="N18" s="446"/>
      <c r="O18" s="446"/>
      <c r="P18" s="446"/>
      <c r="Q18" s="446"/>
      <c r="R18" s="447"/>
      <c r="S18" s="447"/>
      <c r="T18" s="447"/>
      <c r="U18" s="447"/>
      <c r="V18" s="448"/>
      <c r="W18" s="462"/>
      <c r="X18" s="463"/>
      <c r="Y18" s="463"/>
      <c r="Z18" s="463"/>
      <c r="AA18" s="463"/>
      <c r="AB18" s="471"/>
      <c r="AC18" s="347">
        <v>74.8</v>
      </c>
      <c r="AD18" s="348"/>
      <c r="AE18" s="348"/>
      <c r="AF18" s="348"/>
      <c r="AG18" s="449"/>
      <c r="AH18" s="347">
        <v>70</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180395117</v>
      </c>
      <c r="BO18" s="384"/>
      <c r="BP18" s="384"/>
      <c r="BQ18" s="384"/>
      <c r="BR18" s="384"/>
      <c r="BS18" s="384"/>
      <c r="BT18" s="384"/>
      <c r="BU18" s="385"/>
      <c r="BV18" s="383">
        <v>177825416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5613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206854429</v>
      </c>
      <c r="BO19" s="384"/>
      <c r="BP19" s="384"/>
      <c r="BQ19" s="384"/>
      <c r="BR19" s="384"/>
      <c r="BS19" s="384"/>
      <c r="BT19" s="384"/>
      <c r="BU19" s="385"/>
      <c r="BV19" s="383">
        <v>206430183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344465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364793245</v>
      </c>
      <c r="BO23" s="384"/>
      <c r="BP23" s="384"/>
      <c r="BQ23" s="384"/>
      <c r="BR23" s="384"/>
      <c r="BS23" s="384"/>
      <c r="BT23" s="384"/>
      <c r="BU23" s="385"/>
      <c r="BV23" s="383">
        <v>349141488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9520</v>
      </c>
      <c r="R24" s="360"/>
      <c r="S24" s="360"/>
      <c r="T24" s="360"/>
      <c r="U24" s="360"/>
      <c r="V24" s="361"/>
      <c r="W24" s="425"/>
      <c r="X24" s="416"/>
      <c r="Y24" s="417"/>
      <c r="Z24" s="356" t="s">
        <v>153</v>
      </c>
      <c r="AA24" s="357"/>
      <c r="AB24" s="357"/>
      <c r="AC24" s="357"/>
      <c r="AD24" s="357"/>
      <c r="AE24" s="357"/>
      <c r="AF24" s="357"/>
      <c r="AG24" s="358"/>
      <c r="AH24" s="359">
        <v>4563</v>
      </c>
      <c r="AI24" s="360"/>
      <c r="AJ24" s="360"/>
      <c r="AK24" s="360"/>
      <c r="AL24" s="361"/>
      <c r="AM24" s="359">
        <v>14154426</v>
      </c>
      <c r="AN24" s="360"/>
      <c r="AO24" s="360"/>
      <c r="AP24" s="360"/>
      <c r="AQ24" s="360"/>
      <c r="AR24" s="361"/>
      <c r="AS24" s="359">
        <v>3102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91144164</v>
      </c>
      <c r="BO24" s="384"/>
      <c r="BP24" s="384"/>
      <c r="BQ24" s="384"/>
      <c r="BR24" s="384"/>
      <c r="BS24" s="384"/>
      <c r="BT24" s="384"/>
      <c r="BU24" s="385"/>
      <c r="BV24" s="383">
        <v>97655646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3</v>
      </c>
      <c r="M25" s="360"/>
      <c r="N25" s="360"/>
      <c r="O25" s="360"/>
      <c r="P25" s="361"/>
      <c r="Q25" s="359">
        <v>8613</v>
      </c>
      <c r="R25" s="360"/>
      <c r="S25" s="360"/>
      <c r="T25" s="360"/>
      <c r="U25" s="360"/>
      <c r="V25" s="361"/>
      <c r="W25" s="425"/>
      <c r="X25" s="416"/>
      <c r="Y25" s="417"/>
      <c r="Z25" s="356" t="s">
        <v>156</v>
      </c>
      <c r="AA25" s="357"/>
      <c r="AB25" s="357"/>
      <c r="AC25" s="357"/>
      <c r="AD25" s="357"/>
      <c r="AE25" s="357"/>
      <c r="AF25" s="357"/>
      <c r="AG25" s="358"/>
      <c r="AH25" s="359">
        <v>905</v>
      </c>
      <c r="AI25" s="360"/>
      <c r="AJ25" s="360"/>
      <c r="AK25" s="360"/>
      <c r="AL25" s="361"/>
      <c r="AM25" s="359">
        <v>2695995</v>
      </c>
      <c r="AN25" s="360"/>
      <c r="AO25" s="360"/>
      <c r="AP25" s="360"/>
      <c r="AQ25" s="360"/>
      <c r="AR25" s="361"/>
      <c r="AS25" s="359">
        <v>2979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134059426</v>
      </c>
      <c r="BO25" s="379"/>
      <c r="BP25" s="379"/>
      <c r="BQ25" s="379"/>
      <c r="BR25" s="379"/>
      <c r="BS25" s="379"/>
      <c r="BT25" s="379"/>
      <c r="BU25" s="380"/>
      <c r="BV25" s="378">
        <v>104470817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7296</v>
      </c>
      <c r="R26" s="360"/>
      <c r="S26" s="360"/>
      <c r="T26" s="360"/>
      <c r="U26" s="360"/>
      <c r="V26" s="361"/>
      <c r="W26" s="425"/>
      <c r="X26" s="416"/>
      <c r="Y26" s="417"/>
      <c r="Z26" s="356" t="s">
        <v>159</v>
      </c>
      <c r="AA26" s="436"/>
      <c r="AB26" s="436"/>
      <c r="AC26" s="436"/>
      <c r="AD26" s="436"/>
      <c r="AE26" s="436"/>
      <c r="AF26" s="436"/>
      <c r="AG26" s="437"/>
      <c r="AH26" s="359">
        <v>116</v>
      </c>
      <c r="AI26" s="360"/>
      <c r="AJ26" s="360"/>
      <c r="AK26" s="360"/>
      <c r="AL26" s="361"/>
      <c r="AM26" s="359">
        <v>360760</v>
      </c>
      <c r="AN26" s="360"/>
      <c r="AO26" s="360"/>
      <c r="AP26" s="360"/>
      <c r="AQ26" s="360"/>
      <c r="AR26" s="361"/>
      <c r="AS26" s="359">
        <v>3110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2104156</v>
      </c>
      <c r="BO26" s="384"/>
      <c r="BP26" s="384"/>
      <c r="BQ26" s="384"/>
      <c r="BR26" s="384"/>
      <c r="BS26" s="384"/>
      <c r="BT26" s="384"/>
      <c r="BU26" s="385"/>
      <c r="BV26" s="383">
        <v>2314231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9025</v>
      </c>
      <c r="R27" s="360"/>
      <c r="S27" s="360"/>
      <c r="T27" s="360"/>
      <c r="U27" s="360"/>
      <c r="V27" s="361"/>
      <c r="W27" s="425"/>
      <c r="X27" s="416"/>
      <c r="Y27" s="417"/>
      <c r="Z27" s="356" t="s">
        <v>162</v>
      </c>
      <c r="AA27" s="357"/>
      <c r="AB27" s="357"/>
      <c r="AC27" s="357"/>
      <c r="AD27" s="357"/>
      <c r="AE27" s="357"/>
      <c r="AF27" s="357"/>
      <c r="AG27" s="358"/>
      <c r="AH27" s="359">
        <v>309</v>
      </c>
      <c r="AI27" s="360"/>
      <c r="AJ27" s="360"/>
      <c r="AK27" s="360"/>
      <c r="AL27" s="361"/>
      <c r="AM27" s="359">
        <v>1079844</v>
      </c>
      <c r="AN27" s="360"/>
      <c r="AO27" s="360"/>
      <c r="AP27" s="360"/>
      <c r="AQ27" s="360"/>
      <c r="AR27" s="361"/>
      <c r="AS27" s="359">
        <v>3495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8333373</v>
      </c>
      <c r="BO27" s="387"/>
      <c r="BP27" s="387"/>
      <c r="BQ27" s="387"/>
      <c r="BR27" s="387"/>
      <c r="BS27" s="387"/>
      <c r="BT27" s="387"/>
      <c r="BU27" s="388"/>
      <c r="BV27" s="386">
        <v>8256873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8075</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1804600</v>
      </c>
      <c r="BO28" s="379"/>
      <c r="BP28" s="379"/>
      <c r="BQ28" s="379"/>
      <c r="BR28" s="379"/>
      <c r="BS28" s="379"/>
      <c r="BT28" s="379"/>
      <c r="BU28" s="380"/>
      <c r="BV28" s="378">
        <v>1800200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50</v>
      </c>
      <c r="M29" s="360"/>
      <c r="N29" s="360"/>
      <c r="O29" s="360"/>
      <c r="P29" s="361"/>
      <c r="Q29" s="359">
        <v>7410</v>
      </c>
      <c r="R29" s="360"/>
      <c r="S29" s="360"/>
      <c r="T29" s="360"/>
      <c r="U29" s="360"/>
      <c r="V29" s="361"/>
      <c r="W29" s="425"/>
      <c r="X29" s="416"/>
      <c r="Y29" s="417"/>
      <c r="Z29" s="356" t="s">
        <v>169</v>
      </c>
      <c r="AA29" s="357"/>
      <c r="AB29" s="357"/>
      <c r="AC29" s="357"/>
      <c r="AD29" s="357"/>
      <c r="AE29" s="357"/>
      <c r="AF29" s="357"/>
      <c r="AG29" s="358"/>
      <c r="AH29" s="359">
        <v>4872</v>
      </c>
      <c r="AI29" s="360"/>
      <c r="AJ29" s="360"/>
      <c r="AK29" s="360"/>
      <c r="AL29" s="361"/>
      <c r="AM29" s="359">
        <v>15234270</v>
      </c>
      <c r="AN29" s="360"/>
      <c r="AO29" s="360"/>
      <c r="AP29" s="360"/>
      <c r="AQ29" s="360"/>
      <c r="AR29" s="361"/>
      <c r="AS29" s="359">
        <v>3127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3399511</v>
      </c>
      <c r="BO29" s="384"/>
      <c r="BP29" s="384"/>
      <c r="BQ29" s="384"/>
      <c r="BR29" s="384"/>
      <c r="BS29" s="384"/>
      <c r="BT29" s="384"/>
      <c r="BU29" s="385"/>
      <c r="BV29" s="383">
        <v>2571719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35049370</v>
      </c>
      <c r="BO30" s="387"/>
      <c r="BP30" s="387"/>
      <c r="BQ30" s="387"/>
      <c r="BR30" s="387"/>
      <c r="BS30" s="387"/>
      <c r="BT30" s="387"/>
      <c r="BU30" s="388"/>
      <c r="BV30" s="386">
        <v>33680492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堺市水道事業会計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IF('各会計、関係団体の財政状況及び健全化判断比率'!B33="","",'各会計、関係団体の財政状況及び健全化判断比率'!B33)</f>
        <v>堺市廃棄物発電事業特別会計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大阪府都市競艇組合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（公財）堺都市政策研究所</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都市開発資金特別会計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IF('各会計、関係団体の財政状況及び健全化判断比率'!B32="","",'各会計、関係団体の財政状況及び健全化判断比率'!B32)</f>
        <v>堺市下水道事業会計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泉州水防事務組合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堺市土地開発公社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大阪府後期高齢者医療広域連合（一般会計）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（公財）堺市文化振興財団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母子寡婦福祉資金貸付事業特別会計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大阪府後期高齢者医療広域連合（後期高齢者医療特別会計）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さかいウェルネス（株）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公債管理特別会計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大阪広域水道企業団
（水道事業会計）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（公財）堺市救急医療事業団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大阪広域水道企業団
（工業用水道事業会計）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（株）さかい新事業創造センター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（公財）堺市産業振興センター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（公財）堺市勤労者福祉サービスセンター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堺市住宅供給公社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（公財）堺市公園協会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131058924</v>
      </c>
      <c r="S5" s="637"/>
      <c r="T5" s="637"/>
      <c r="U5" s="637"/>
      <c r="V5" s="637"/>
      <c r="W5" s="637"/>
      <c r="X5" s="637"/>
      <c r="Y5" s="684"/>
      <c r="Z5" s="697">
        <v>38.5</v>
      </c>
      <c r="AA5" s="697"/>
      <c r="AB5" s="697"/>
      <c r="AC5" s="697"/>
      <c r="AD5" s="698">
        <v>120924592</v>
      </c>
      <c r="AE5" s="698"/>
      <c r="AF5" s="698"/>
      <c r="AG5" s="698"/>
      <c r="AH5" s="698"/>
      <c r="AI5" s="698"/>
      <c r="AJ5" s="698"/>
      <c r="AK5" s="698"/>
      <c r="AL5" s="685">
        <v>74.3</v>
      </c>
      <c r="AM5" s="654"/>
      <c r="AN5" s="654"/>
      <c r="AO5" s="686"/>
      <c r="AP5" s="673" t="s">
        <v>207</v>
      </c>
      <c r="AQ5" s="674"/>
      <c r="AR5" s="674"/>
      <c r="AS5" s="674"/>
      <c r="AT5" s="674"/>
      <c r="AU5" s="674"/>
      <c r="AV5" s="674"/>
      <c r="AW5" s="674"/>
      <c r="AX5" s="674"/>
      <c r="AY5" s="674"/>
      <c r="AZ5" s="674"/>
      <c r="BA5" s="674"/>
      <c r="BB5" s="674"/>
      <c r="BC5" s="674"/>
      <c r="BD5" s="674"/>
      <c r="BE5" s="674"/>
      <c r="BF5" s="675"/>
      <c r="BG5" s="586">
        <v>116590775</v>
      </c>
      <c r="BH5" s="587"/>
      <c r="BI5" s="587"/>
      <c r="BJ5" s="587"/>
      <c r="BK5" s="587"/>
      <c r="BL5" s="587"/>
      <c r="BM5" s="587"/>
      <c r="BN5" s="588"/>
      <c r="BO5" s="639">
        <v>89</v>
      </c>
      <c r="BP5" s="639"/>
      <c r="BQ5" s="639"/>
      <c r="BR5" s="639"/>
      <c r="BS5" s="640">
        <v>1228005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2186915</v>
      </c>
      <c r="S6" s="587"/>
      <c r="T6" s="587"/>
      <c r="U6" s="587"/>
      <c r="V6" s="587"/>
      <c r="W6" s="587"/>
      <c r="X6" s="587"/>
      <c r="Y6" s="588"/>
      <c r="Z6" s="639">
        <v>0.6</v>
      </c>
      <c r="AA6" s="639"/>
      <c r="AB6" s="639"/>
      <c r="AC6" s="639"/>
      <c r="AD6" s="640">
        <v>2186915</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116590775</v>
      </c>
      <c r="BH6" s="587"/>
      <c r="BI6" s="587"/>
      <c r="BJ6" s="587"/>
      <c r="BK6" s="587"/>
      <c r="BL6" s="587"/>
      <c r="BM6" s="587"/>
      <c r="BN6" s="588"/>
      <c r="BO6" s="639">
        <v>89</v>
      </c>
      <c r="BP6" s="639"/>
      <c r="BQ6" s="639"/>
      <c r="BR6" s="639"/>
      <c r="BS6" s="640">
        <v>1228005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1301817</v>
      </c>
      <c r="CS6" s="587"/>
      <c r="CT6" s="587"/>
      <c r="CU6" s="587"/>
      <c r="CV6" s="587"/>
      <c r="CW6" s="587"/>
      <c r="CX6" s="587"/>
      <c r="CY6" s="588"/>
      <c r="CZ6" s="639">
        <v>0.4</v>
      </c>
      <c r="DA6" s="639"/>
      <c r="DB6" s="639"/>
      <c r="DC6" s="639"/>
      <c r="DD6" s="592">
        <v>12495</v>
      </c>
      <c r="DE6" s="587"/>
      <c r="DF6" s="587"/>
      <c r="DG6" s="587"/>
      <c r="DH6" s="587"/>
      <c r="DI6" s="587"/>
      <c r="DJ6" s="587"/>
      <c r="DK6" s="587"/>
      <c r="DL6" s="587"/>
      <c r="DM6" s="587"/>
      <c r="DN6" s="587"/>
      <c r="DO6" s="587"/>
      <c r="DP6" s="588"/>
      <c r="DQ6" s="592">
        <v>1301562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458612</v>
      </c>
      <c r="S7" s="587"/>
      <c r="T7" s="587"/>
      <c r="U7" s="587"/>
      <c r="V7" s="587"/>
      <c r="W7" s="587"/>
      <c r="X7" s="587"/>
      <c r="Y7" s="588"/>
      <c r="Z7" s="639">
        <v>0.1</v>
      </c>
      <c r="AA7" s="639"/>
      <c r="AB7" s="639"/>
      <c r="AC7" s="639"/>
      <c r="AD7" s="640">
        <v>458612</v>
      </c>
      <c r="AE7" s="640"/>
      <c r="AF7" s="640"/>
      <c r="AG7" s="640"/>
      <c r="AH7" s="640"/>
      <c r="AI7" s="640"/>
      <c r="AJ7" s="640"/>
      <c r="AK7" s="640"/>
      <c r="AL7" s="609">
        <v>0.3</v>
      </c>
      <c r="AM7" s="641"/>
      <c r="AN7" s="641"/>
      <c r="AO7" s="642"/>
      <c r="AP7" s="583" t="s">
        <v>215</v>
      </c>
      <c r="AQ7" s="584"/>
      <c r="AR7" s="584"/>
      <c r="AS7" s="584"/>
      <c r="AT7" s="584"/>
      <c r="AU7" s="584"/>
      <c r="AV7" s="584"/>
      <c r="AW7" s="584"/>
      <c r="AX7" s="584"/>
      <c r="AY7" s="584"/>
      <c r="AZ7" s="584"/>
      <c r="BA7" s="584"/>
      <c r="BB7" s="584"/>
      <c r="BC7" s="584"/>
      <c r="BD7" s="584"/>
      <c r="BE7" s="584"/>
      <c r="BF7" s="585"/>
      <c r="BG7" s="586">
        <v>52812387</v>
      </c>
      <c r="BH7" s="587"/>
      <c r="BI7" s="587"/>
      <c r="BJ7" s="587"/>
      <c r="BK7" s="587"/>
      <c r="BL7" s="587"/>
      <c r="BM7" s="587"/>
      <c r="BN7" s="588"/>
      <c r="BO7" s="639">
        <v>40.299999999999997</v>
      </c>
      <c r="BP7" s="639"/>
      <c r="BQ7" s="639"/>
      <c r="BR7" s="639"/>
      <c r="BS7" s="640">
        <v>1228005</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26202015</v>
      </c>
      <c r="CS7" s="587"/>
      <c r="CT7" s="587"/>
      <c r="CU7" s="587"/>
      <c r="CV7" s="587"/>
      <c r="CW7" s="587"/>
      <c r="CX7" s="587"/>
      <c r="CY7" s="588"/>
      <c r="CZ7" s="639">
        <v>7.8</v>
      </c>
      <c r="DA7" s="639"/>
      <c r="DB7" s="639"/>
      <c r="DC7" s="639"/>
      <c r="DD7" s="592">
        <v>2111755</v>
      </c>
      <c r="DE7" s="587"/>
      <c r="DF7" s="587"/>
      <c r="DG7" s="587"/>
      <c r="DH7" s="587"/>
      <c r="DI7" s="587"/>
      <c r="DJ7" s="587"/>
      <c r="DK7" s="587"/>
      <c r="DL7" s="587"/>
      <c r="DM7" s="587"/>
      <c r="DN7" s="587"/>
      <c r="DO7" s="587"/>
      <c r="DP7" s="588"/>
      <c r="DQ7" s="592">
        <v>20557218</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666834</v>
      </c>
      <c r="S8" s="587"/>
      <c r="T8" s="587"/>
      <c r="U8" s="587"/>
      <c r="V8" s="587"/>
      <c r="W8" s="587"/>
      <c r="X8" s="587"/>
      <c r="Y8" s="588"/>
      <c r="Z8" s="639">
        <v>0.2</v>
      </c>
      <c r="AA8" s="639"/>
      <c r="AB8" s="639"/>
      <c r="AC8" s="639"/>
      <c r="AD8" s="640">
        <v>666834</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1073742</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153099890</v>
      </c>
      <c r="CS8" s="587"/>
      <c r="CT8" s="587"/>
      <c r="CU8" s="587"/>
      <c r="CV8" s="587"/>
      <c r="CW8" s="587"/>
      <c r="CX8" s="587"/>
      <c r="CY8" s="588"/>
      <c r="CZ8" s="639">
        <v>45.4</v>
      </c>
      <c r="DA8" s="639"/>
      <c r="DB8" s="639"/>
      <c r="DC8" s="639"/>
      <c r="DD8" s="592">
        <v>1827499</v>
      </c>
      <c r="DE8" s="587"/>
      <c r="DF8" s="587"/>
      <c r="DG8" s="587"/>
      <c r="DH8" s="587"/>
      <c r="DI8" s="587"/>
      <c r="DJ8" s="587"/>
      <c r="DK8" s="587"/>
      <c r="DL8" s="587"/>
      <c r="DM8" s="587"/>
      <c r="DN8" s="587"/>
      <c r="DO8" s="587"/>
      <c r="DP8" s="588"/>
      <c r="DQ8" s="592">
        <v>71637989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1024093</v>
      </c>
      <c r="S9" s="587"/>
      <c r="T9" s="587"/>
      <c r="U9" s="587"/>
      <c r="V9" s="587"/>
      <c r="W9" s="587"/>
      <c r="X9" s="587"/>
      <c r="Y9" s="588"/>
      <c r="Z9" s="639">
        <v>0.3</v>
      </c>
      <c r="AA9" s="639"/>
      <c r="AB9" s="639"/>
      <c r="AC9" s="639"/>
      <c r="AD9" s="640">
        <v>1024093</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41574656</v>
      </c>
      <c r="BH9" s="587"/>
      <c r="BI9" s="587"/>
      <c r="BJ9" s="587"/>
      <c r="BK9" s="587"/>
      <c r="BL9" s="587"/>
      <c r="BM9" s="587"/>
      <c r="BN9" s="588"/>
      <c r="BO9" s="639">
        <v>31.7</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30660793</v>
      </c>
      <c r="CS9" s="587"/>
      <c r="CT9" s="587"/>
      <c r="CU9" s="587"/>
      <c r="CV9" s="587"/>
      <c r="CW9" s="587"/>
      <c r="CX9" s="587"/>
      <c r="CY9" s="588"/>
      <c r="CZ9" s="639">
        <v>9.1</v>
      </c>
      <c r="DA9" s="639"/>
      <c r="DB9" s="639"/>
      <c r="DC9" s="639"/>
      <c r="DD9" s="592">
        <v>6580402</v>
      </c>
      <c r="DE9" s="587"/>
      <c r="DF9" s="587"/>
      <c r="DG9" s="587"/>
      <c r="DH9" s="587"/>
      <c r="DI9" s="587"/>
      <c r="DJ9" s="587"/>
      <c r="DK9" s="587"/>
      <c r="DL9" s="587"/>
      <c r="DM9" s="587"/>
      <c r="DN9" s="587"/>
      <c r="DO9" s="587"/>
      <c r="DP9" s="588"/>
      <c r="DQ9" s="592">
        <v>19110650</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7551327</v>
      </c>
      <c r="S10" s="587"/>
      <c r="T10" s="587"/>
      <c r="U10" s="587"/>
      <c r="V10" s="587"/>
      <c r="W10" s="587"/>
      <c r="X10" s="587"/>
      <c r="Y10" s="588"/>
      <c r="Z10" s="639">
        <v>2.2000000000000002</v>
      </c>
      <c r="AA10" s="639"/>
      <c r="AB10" s="639"/>
      <c r="AC10" s="639"/>
      <c r="AD10" s="640">
        <v>7551327</v>
      </c>
      <c r="AE10" s="640"/>
      <c r="AF10" s="640"/>
      <c r="AG10" s="640"/>
      <c r="AH10" s="640"/>
      <c r="AI10" s="640"/>
      <c r="AJ10" s="640"/>
      <c r="AK10" s="640"/>
      <c r="AL10" s="609">
        <v>4.5999999999999996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2212137</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513949</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357276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142590</v>
      </c>
      <c r="S11" s="587"/>
      <c r="T11" s="587"/>
      <c r="U11" s="587"/>
      <c r="V11" s="587"/>
      <c r="W11" s="587"/>
      <c r="X11" s="587"/>
      <c r="Y11" s="588"/>
      <c r="Z11" s="639">
        <v>0</v>
      </c>
      <c r="AA11" s="639"/>
      <c r="AB11" s="639"/>
      <c r="AC11" s="639"/>
      <c r="AD11" s="640">
        <v>142590</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7951852</v>
      </c>
      <c r="BH11" s="587"/>
      <c r="BI11" s="587"/>
      <c r="BJ11" s="587"/>
      <c r="BK11" s="587"/>
      <c r="BL11" s="587"/>
      <c r="BM11" s="587"/>
      <c r="BN11" s="588"/>
      <c r="BO11" s="639">
        <v>6.1</v>
      </c>
      <c r="BP11" s="639"/>
      <c r="BQ11" s="639"/>
      <c r="BR11" s="639"/>
      <c r="BS11" s="592">
        <v>1228005</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923366</v>
      </c>
      <c r="CS11" s="587"/>
      <c r="CT11" s="587"/>
      <c r="CU11" s="587"/>
      <c r="CV11" s="587"/>
      <c r="CW11" s="587"/>
      <c r="CX11" s="587"/>
      <c r="CY11" s="588"/>
      <c r="CZ11" s="639">
        <v>0.3</v>
      </c>
      <c r="DA11" s="639"/>
      <c r="DB11" s="639"/>
      <c r="DC11" s="639"/>
      <c r="DD11" s="592">
        <v>422367</v>
      </c>
      <c r="DE11" s="587"/>
      <c r="DF11" s="587"/>
      <c r="DG11" s="587"/>
      <c r="DH11" s="587"/>
      <c r="DI11" s="587"/>
      <c r="DJ11" s="587"/>
      <c r="DK11" s="587"/>
      <c r="DL11" s="587"/>
      <c r="DM11" s="587"/>
      <c r="DN11" s="587"/>
      <c r="DO11" s="587"/>
      <c r="DP11" s="588"/>
      <c r="DQ11" s="592">
        <v>724496</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56383958</v>
      </c>
      <c r="BH12" s="587"/>
      <c r="BI12" s="587"/>
      <c r="BJ12" s="587"/>
      <c r="BK12" s="587"/>
      <c r="BL12" s="587"/>
      <c r="BM12" s="587"/>
      <c r="BN12" s="588"/>
      <c r="BO12" s="639">
        <v>43</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4794766</v>
      </c>
      <c r="CS12" s="587"/>
      <c r="CT12" s="587"/>
      <c r="CU12" s="587"/>
      <c r="CV12" s="587"/>
      <c r="CW12" s="587"/>
      <c r="CX12" s="587"/>
      <c r="CY12" s="588"/>
      <c r="CZ12" s="639">
        <v>1.4</v>
      </c>
      <c r="DA12" s="639"/>
      <c r="DB12" s="639"/>
      <c r="DC12" s="639"/>
      <c r="DD12" s="592" t="s">
        <v>111</v>
      </c>
      <c r="DE12" s="587"/>
      <c r="DF12" s="587"/>
      <c r="DG12" s="587"/>
      <c r="DH12" s="587"/>
      <c r="DI12" s="587"/>
      <c r="DJ12" s="587"/>
      <c r="DK12" s="587"/>
      <c r="DL12" s="587"/>
      <c r="DM12" s="587"/>
      <c r="DN12" s="587"/>
      <c r="DO12" s="587"/>
      <c r="DP12" s="588"/>
      <c r="DQ12" s="592">
        <v>1931930</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965470</v>
      </c>
      <c r="S13" s="587"/>
      <c r="T13" s="587"/>
      <c r="U13" s="587"/>
      <c r="V13" s="587"/>
      <c r="W13" s="587"/>
      <c r="X13" s="587"/>
      <c r="Y13" s="588"/>
      <c r="Z13" s="639">
        <v>0.3</v>
      </c>
      <c r="AA13" s="639"/>
      <c r="AB13" s="639"/>
      <c r="AC13" s="639"/>
      <c r="AD13" s="640">
        <v>965470</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55445162</v>
      </c>
      <c r="BH13" s="587"/>
      <c r="BI13" s="587"/>
      <c r="BJ13" s="587"/>
      <c r="BK13" s="587"/>
      <c r="BL13" s="587"/>
      <c r="BM13" s="587"/>
      <c r="BN13" s="588"/>
      <c r="BO13" s="639">
        <v>42.3</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48084173</v>
      </c>
      <c r="CS13" s="587"/>
      <c r="CT13" s="587"/>
      <c r="CU13" s="587"/>
      <c r="CV13" s="587"/>
      <c r="CW13" s="587"/>
      <c r="CX13" s="587"/>
      <c r="CY13" s="588"/>
      <c r="CZ13" s="639">
        <v>14.3</v>
      </c>
      <c r="DA13" s="639"/>
      <c r="DB13" s="639"/>
      <c r="DC13" s="639"/>
      <c r="DD13" s="592">
        <v>21804019</v>
      </c>
      <c r="DE13" s="587"/>
      <c r="DF13" s="587"/>
      <c r="DG13" s="587"/>
      <c r="DH13" s="587"/>
      <c r="DI13" s="587"/>
      <c r="DJ13" s="587"/>
      <c r="DK13" s="587"/>
      <c r="DL13" s="587"/>
      <c r="DM13" s="587"/>
      <c r="DN13" s="587"/>
      <c r="DO13" s="587"/>
      <c r="DP13" s="588"/>
      <c r="DQ13" s="592">
        <v>25293404</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v>5656883</v>
      </c>
      <c r="S14" s="587"/>
      <c r="T14" s="587"/>
      <c r="U14" s="587"/>
      <c r="V14" s="587"/>
      <c r="W14" s="587"/>
      <c r="X14" s="587"/>
      <c r="Y14" s="588"/>
      <c r="Z14" s="639">
        <v>1.7</v>
      </c>
      <c r="AA14" s="639"/>
      <c r="AB14" s="639"/>
      <c r="AC14" s="639"/>
      <c r="AD14" s="640">
        <v>5656883</v>
      </c>
      <c r="AE14" s="640"/>
      <c r="AF14" s="640"/>
      <c r="AG14" s="640"/>
      <c r="AH14" s="640"/>
      <c r="AI14" s="640"/>
      <c r="AJ14" s="640"/>
      <c r="AK14" s="640"/>
      <c r="AL14" s="609">
        <v>3.5</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839834</v>
      </c>
      <c r="BH14" s="587"/>
      <c r="BI14" s="587"/>
      <c r="BJ14" s="587"/>
      <c r="BK14" s="587"/>
      <c r="BL14" s="587"/>
      <c r="BM14" s="587"/>
      <c r="BN14" s="588"/>
      <c r="BO14" s="639">
        <v>0.6</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10342828</v>
      </c>
      <c r="CS14" s="587"/>
      <c r="CT14" s="587"/>
      <c r="CU14" s="587"/>
      <c r="CV14" s="587"/>
      <c r="CW14" s="587"/>
      <c r="CX14" s="587"/>
      <c r="CY14" s="588"/>
      <c r="CZ14" s="639">
        <v>3.1</v>
      </c>
      <c r="DA14" s="639"/>
      <c r="DB14" s="639"/>
      <c r="DC14" s="639"/>
      <c r="DD14" s="592">
        <v>1083227</v>
      </c>
      <c r="DE14" s="587"/>
      <c r="DF14" s="587"/>
      <c r="DG14" s="587"/>
      <c r="DH14" s="587"/>
      <c r="DI14" s="587"/>
      <c r="DJ14" s="587"/>
      <c r="DK14" s="587"/>
      <c r="DL14" s="587"/>
      <c r="DM14" s="587"/>
      <c r="DN14" s="587"/>
      <c r="DO14" s="587"/>
      <c r="DP14" s="588"/>
      <c r="DQ14" s="592">
        <v>8754848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714468</v>
      </c>
      <c r="S15" s="587"/>
      <c r="T15" s="587"/>
      <c r="U15" s="587"/>
      <c r="V15" s="587"/>
      <c r="W15" s="587"/>
      <c r="X15" s="587"/>
      <c r="Y15" s="588"/>
      <c r="Z15" s="639">
        <v>0.2</v>
      </c>
      <c r="AA15" s="639"/>
      <c r="AB15" s="639"/>
      <c r="AC15" s="639"/>
      <c r="AD15" s="640">
        <v>714468</v>
      </c>
      <c r="AE15" s="640"/>
      <c r="AF15" s="640"/>
      <c r="AG15" s="640"/>
      <c r="AH15" s="640"/>
      <c r="AI15" s="640"/>
      <c r="AJ15" s="640"/>
      <c r="AK15" s="640"/>
      <c r="AL15" s="609">
        <v>0.4</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6554596</v>
      </c>
      <c r="BH15" s="587"/>
      <c r="BI15" s="587"/>
      <c r="BJ15" s="587"/>
      <c r="BK15" s="587"/>
      <c r="BL15" s="587"/>
      <c r="BM15" s="587"/>
      <c r="BN15" s="588"/>
      <c r="BO15" s="639">
        <v>5</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27499517</v>
      </c>
      <c r="CS15" s="587"/>
      <c r="CT15" s="587"/>
      <c r="CU15" s="587"/>
      <c r="CV15" s="587"/>
      <c r="CW15" s="587"/>
      <c r="CX15" s="587"/>
      <c r="CY15" s="588"/>
      <c r="CZ15" s="639">
        <v>8.1999999999999993</v>
      </c>
      <c r="DA15" s="639"/>
      <c r="DB15" s="639"/>
      <c r="DC15" s="639"/>
      <c r="DD15" s="592">
        <v>7421550</v>
      </c>
      <c r="DE15" s="587"/>
      <c r="DF15" s="587"/>
      <c r="DG15" s="587"/>
      <c r="DH15" s="587"/>
      <c r="DI15" s="587"/>
      <c r="DJ15" s="587"/>
      <c r="DK15" s="587"/>
      <c r="DL15" s="587"/>
      <c r="DM15" s="587"/>
      <c r="DN15" s="587"/>
      <c r="DO15" s="587"/>
      <c r="DP15" s="588"/>
      <c r="DQ15" s="592">
        <v>20723220</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21277706</v>
      </c>
      <c r="S16" s="587"/>
      <c r="T16" s="587"/>
      <c r="U16" s="587"/>
      <c r="V16" s="587"/>
      <c r="W16" s="587"/>
      <c r="X16" s="587"/>
      <c r="Y16" s="588"/>
      <c r="Z16" s="639">
        <v>6.3</v>
      </c>
      <c r="AA16" s="639"/>
      <c r="AB16" s="639"/>
      <c r="AC16" s="639"/>
      <c r="AD16" s="640">
        <v>20264081</v>
      </c>
      <c r="AE16" s="640"/>
      <c r="AF16" s="640"/>
      <c r="AG16" s="640"/>
      <c r="AH16" s="640"/>
      <c r="AI16" s="640"/>
      <c r="AJ16" s="640"/>
      <c r="AK16" s="640"/>
      <c r="AL16" s="609">
        <v>12.5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20264081</v>
      </c>
      <c r="S17" s="587"/>
      <c r="T17" s="587"/>
      <c r="U17" s="587"/>
      <c r="V17" s="587"/>
      <c r="W17" s="587"/>
      <c r="X17" s="587"/>
      <c r="Y17" s="588"/>
      <c r="Z17" s="639">
        <v>6</v>
      </c>
      <c r="AA17" s="639"/>
      <c r="AB17" s="639"/>
      <c r="AC17" s="639"/>
      <c r="AD17" s="640">
        <v>20264081</v>
      </c>
      <c r="AE17" s="640"/>
      <c r="AF17" s="640"/>
      <c r="AG17" s="640"/>
      <c r="AH17" s="640"/>
      <c r="AI17" s="640"/>
      <c r="AJ17" s="640"/>
      <c r="AK17" s="640"/>
      <c r="AL17" s="609">
        <v>12.5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33945791</v>
      </c>
      <c r="CS17" s="587"/>
      <c r="CT17" s="587"/>
      <c r="CU17" s="587"/>
      <c r="CV17" s="587"/>
      <c r="CW17" s="587"/>
      <c r="CX17" s="587"/>
      <c r="CY17" s="588"/>
      <c r="CZ17" s="639">
        <v>10.1</v>
      </c>
      <c r="DA17" s="639"/>
      <c r="DB17" s="639"/>
      <c r="DC17" s="639"/>
      <c r="DD17" s="592" t="s">
        <v>111</v>
      </c>
      <c r="DE17" s="587"/>
      <c r="DF17" s="587"/>
      <c r="DG17" s="587"/>
      <c r="DH17" s="587"/>
      <c r="DI17" s="587"/>
      <c r="DJ17" s="587"/>
      <c r="DK17" s="587"/>
      <c r="DL17" s="587"/>
      <c r="DM17" s="587"/>
      <c r="DN17" s="587"/>
      <c r="DO17" s="587"/>
      <c r="DP17" s="588"/>
      <c r="DQ17" s="592">
        <v>33555836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1013606</v>
      </c>
      <c r="S18" s="587"/>
      <c r="T18" s="587"/>
      <c r="U18" s="587"/>
      <c r="V18" s="587"/>
      <c r="W18" s="587"/>
      <c r="X18" s="587"/>
      <c r="Y18" s="588"/>
      <c r="Z18" s="639">
        <v>0.3</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14468149</v>
      </c>
      <c r="BH19" s="587"/>
      <c r="BI19" s="587"/>
      <c r="BJ19" s="587"/>
      <c r="BK19" s="587"/>
      <c r="BL19" s="587"/>
      <c r="BM19" s="587"/>
      <c r="BN19" s="588"/>
      <c r="BO19" s="639">
        <v>11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171703822</v>
      </c>
      <c r="S20" s="587"/>
      <c r="T20" s="587"/>
      <c r="U20" s="587"/>
      <c r="V20" s="587"/>
      <c r="W20" s="587"/>
      <c r="X20" s="587"/>
      <c r="Y20" s="588"/>
      <c r="Z20" s="639">
        <v>50.4</v>
      </c>
      <c r="AA20" s="639"/>
      <c r="AB20" s="639"/>
      <c r="AC20" s="639"/>
      <c r="AD20" s="640">
        <v>160555865</v>
      </c>
      <c r="AE20" s="640"/>
      <c r="AF20" s="640"/>
      <c r="AG20" s="640"/>
      <c r="AH20" s="640"/>
      <c r="AI20" s="640"/>
      <c r="AJ20" s="640"/>
      <c r="AK20" s="640"/>
      <c r="AL20" s="609">
        <v>98.7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14468149</v>
      </c>
      <c r="BH20" s="587"/>
      <c r="BI20" s="587"/>
      <c r="BJ20" s="587"/>
      <c r="BK20" s="587"/>
      <c r="BL20" s="587"/>
      <c r="BM20" s="587"/>
      <c r="BN20" s="588"/>
      <c r="BO20" s="639">
        <v>11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337368905</v>
      </c>
      <c r="CS20" s="587"/>
      <c r="CT20" s="587"/>
      <c r="CU20" s="587"/>
      <c r="CV20" s="587"/>
      <c r="CW20" s="587"/>
      <c r="CX20" s="587"/>
      <c r="CY20" s="588"/>
      <c r="CZ20" s="639">
        <v>100</v>
      </c>
      <c r="DA20" s="639"/>
      <c r="DB20" s="639"/>
      <c r="DC20" s="639"/>
      <c r="DD20" s="592">
        <v>41263314</v>
      </c>
      <c r="DE20" s="587"/>
      <c r="DF20" s="587"/>
      <c r="DG20" s="587"/>
      <c r="DH20" s="587"/>
      <c r="DI20" s="587"/>
      <c r="DJ20" s="587"/>
      <c r="DK20" s="587"/>
      <c r="DL20" s="587"/>
      <c r="DM20" s="587"/>
      <c r="DN20" s="587"/>
      <c r="DO20" s="587"/>
      <c r="DP20" s="588"/>
      <c r="DQ20" s="592">
        <v>203948429</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333289</v>
      </c>
      <c r="S21" s="587"/>
      <c r="T21" s="587"/>
      <c r="U21" s="587"/>
      <c r="V21" s="587"/>
      <c r="W21" s="587"/>
      <c r="X21" s="587"/>
      <c r="Y21" s="588"/>
      <c r="Z21" s="639">
        <v>0.1</v>
      </c>
      <c r="AA21" s="639"/>
      <c r="AB21" s="639"/>
      <c r="AC21" s="639"/>
      <c r="AD21" s="640">
        <v>333289</v>
      </c>
      <c r="AE21" s="640"/>
      <c r="AF21" s="640"/>
      <c r="AG21" s="640"/>
      <c r="AH21" s="640"/>
      <c r="AI21" s="640"/>
      <c r="AJ21" s="640"/>
      <c r="AK21" s="640"/>
      <c r="AL21" s="609">
        <v>0.2</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5597532</v>
      </c>
      <c r="S22" s="587"/>
      <c r="T22" s="587"/>
      <c r="U22" s="587"/>
      <c r="V22" s="587"/>
      <c r="W22" s="587"/>
      <c r="X22" s="587"/>
      <c r="Y22" s="588"/>
      <c r="Z22" s="639">
        <v>1.6</v>
      </c>
      <c r="AA22" s="639"/>
      <c r="AB22" s="639"/>
      <c r="AC22" s="639"/>
      <c r="AD22" s="640">
        <v>34329</v>
      </c>
      <c r="AE22" s="640"/>
      <c r="AF22" s="640"/>
      <c r="AG22" s="640"/>
      <c r="AH22" s="640"/>
      <c r="AI22" s="640"/>
      <c r="AJ22" s="640"/>
      <c r="AK22" s="640"/>
      <c r="AL22" s="609">
        <v>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v>4333817</v>
      </c>
      <c r="BH22" s="587"/>
      <c r="BI22" s="587"/>
      <c r="BJ22" s="587"/>
      <c r="BK22" s="587"/>
      <c r="BL22" s="587"/>
      <c r="BM22" s="587"/>
      <c r="BN22" s="588"/>
      <c r="BO22" s="639">
        <v>3.3</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3912546</v>
      </c>
      <c r="S23" s="587"/>
      <c r="T23" s="587"/>
      <c r="U23" s="587"/>
      <c r="V23" s="587"/>
      <c r="W23" s="587"/>
      <c r="X23" s="587"/>
      <c r="Y23" s="588"/>
      <c r="Z23" s="639">
        <v>1.1000000000000001</v>
      </c>
      <c r="AA23" s="639"/>
      <c r="AB23" s="639"/>
      <c r="AC23" s="639"/>
      <c r="AD23" s="640">
        <v>1103661</v>
      </c>
      <c r="AE23" s="640"/>
      <c r="AF23" s="640"/>
      <c r="AG23" s="640"/>
      <c r="AH23" s="640"/>
      <c r="AI23" s="640"/>
      <c r="AJ23" s="640"/>
      <c r="AK23" s="640"/>
      <c r="AL23" s="609">
        <v>0.7</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10134332</v>
      </c>
      <c r="BH23" s="587"/>
      <c r="BI23" s="587"/>
      <c r="BJ23" s="587"/>
      <c r="BK23" s="587"/>
      <c r="BL23" s="587"/>
      <c r="BM23" s="587"/>
      <c r="BN23" s="588"/>
      <c r="BO23" s="639">
        <v>7.7</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2475050</v>
      </c>
      <c r="S24" s="587"/>
      <c r="T24" s="587"/>
      <c r="U24" s="587"/>
      <c r="V24" s="587"/>
      <c r="W24" s="587"/>
      <c r="X24" s="587"/>
      <c r="Y24" s="588"/>
      <c r="Z24" s="639">
        <v>0.7</v>
      </c>
      <c r="AA24" s="639"/>
      <c r="AB24" s="639"/>
      <c r="AC24" s="639"/>
      <c r="AD24" s="640">
        <v>1947</v>
      </c>
      <c r="AE24" s="640"/>
      <c r="AF24" s="640"/>
      <c r="AG24" s="640"/>
      <c r="AH24" s="640"/>
      <c r="AI24" s="640"/>
      <c r="AJ24" s="640"/>
      <c r="AK24" s="640"/>
      <c r="AL24" s="609">
        <v>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191247747</v>
      </c>
      <c r="CS24" s="637"/>
      <c r="CT24" s="637"/>
      <c r="CU24" s="637"/>
      <c r="CV24" s="637"/>
      <c r="CW24" s="637"/>
      <c r="CX24" s="637"/>
      <c r="CY24" s="684"/>
      <c r="CZ24" s="688">
        <v>56.7</v>
      </c>
      <c r="DA24" s="689"/>
      <c r="DB24" s="689"/>
      <c r="DC24" s="690"/>
      <c r="DD24" s="683">
        <v>110865700</v>
      </c>
      <c r="DE24" s="637"/>
      <c r="DF24" s="637"/>
      <c r="DG24" s="637"/>
      <c r="DH24" s="637"/>
      <c r="DI24" s="637"/>
      <c r="DJ24" s="637"/>
      <c r="DK24" s="684"/>
      <c r="DL24" s="683">
        <v>110806033</v>
      </c>
      <c r="DM24" s="637"/>
      <c r="DN24" s="637"/>
      <c r="DO24" s="637"/>
      <c r="DP24" s="637"/>
      <c r="DQ24" s="637"/>
      <c r="DR24" s="637"/>
      <c r="DS24" s="637"/>
      <c r="DT24" s="637"/>
      <c r="DU24" s="637"/>
      <c r="DV24" s="684"/>
      <c r="DW24" s="685">
        <v>59.2</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81184029</v>
      </c>
      <c r="S25" s="587"/>
      <c r="T25" s="587"/>
      <c r="U25" s="587"/>
      <c r="V25" s="587"/>
      <c r="W25" s="587"/>
      <c r="X25" s="587"/>
      <c r="Y25" s="588"/>
      <c r="Z25" s="639">
        <v>23.9</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49074366</v>
      </c>
      <c r="CS25" s="605"/>
      <c r="CT25" s="605"/>
      <c r="CU25" s="605"/>
      <c r="CV25" s="605"/>
      <c r="CW25" s="605"/>
      <c r="CX25" s="605"/>
      <c r="CY25" s="606"/>
      <c r="CZ25" s="589">
        <v>14.5</v>
      </c>
      <c r="DA25" s="607"/>
      <c r="DB25" s="607"/>
      <c r="DC25" s="608"/>
      <c r="DD25" s="592">
        <v>43733964</v>
      </c>
      <c r="DE25" s="605"/>
      <c r="DF25" s="605"/>
      <c r="DG25" s="605"/>
      <c r="DH25" s="605"/>
      <c r="DI25" s="605"/>
      <c r="DJ25" s="605"/>
      <c r="DK25" s="606"/>
      <c r="DL25" s="592">
        <v>43674297</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v>9796</v>
      </c>
      <c r="S26" s="587"/>
      <c r="T26" s="587"/>
      <c r="U26" s="587"/>
      <c r="V26" s="587"/>
      <c r="W26" s="587"/>
      <c r="X26" s="587"/>
      <c r="Y26" s="588"/>
      <c r="Z26" s="639">
        <v>0</v>
      </c>
      <c r="AA26" s="639"/>
      <c r="AB26" s="639"/>
      <c r="AC26" s="639"/>
      <c r="AD26" s="640">
        <v>9796</v>
      </c>
      <c r="AE26" s="640"/>
      <c r="AF26" s="640"/>
      <c r="AG26" s="640"/>
      <c r="AH26" s="640"/>
      <c r="AI26" s="640"/>
      <c r="AJ26" s="640"/>
      <c r="AK26" s="640"/>
      <c r="AL26" s="609">
        <v>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33544964</v>
      </c>
      <c r="CS26" s="587"/>
      <c r="CT26" s="587"/>
      <c r="CU26" s="587"/>
      <c r="CV26" s="587"/>
      <c r="CW26" s="587"/>
      <c r="CX26" s="587"/>
      <c r="CY26" s="588"/>
      <c r="CZ26" s="589">
        <v>9.9</v>
      </c>
      <c r="DA26" s="607"/>
      <c r="DB26" s="607"/>
      <c r="DC26" s="608"/>
      <c r="DD26" s="592">
        <v>30485293</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15810100</v>
      </c>
      <c r="S27" s="587"/>
      <c r="T27" s="587"/>
      <c r="U27" s="587"/>
      <c r="V27" s="587"/>
      <c r="W27" s="587"/>
      <c r="X27" s="587"/>
      <c r="Y27" s="588"/>
      <c r="Z27" s="639">
        <v>4.5999999999999996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131058924</v>
      </c>
      <c r="BH27" s="587"/>
      <c r="BI27" s="587"/>
      <c r="BJ27" s="587"/>
      <c r="BK27" s="587"/>
      <c r="BL27" s="587"/>
      <c r="BM27" s="587"/>
      <c r="BN27" s="588"/>
      <c r="BO27" s="639">
        <v>100</v>
      </c>
      <c r="BP27" s="639"/>
      <c r="BQ27" s="639"/>
      <c r="BR27" s="639"/>
      <c r="BS27" s="592">
        <v>1228005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108346648</v>
      </c>
      <c r="CS27" s="605"/>
      <c r="CT27" s="605"/>
      <c r="CU27" s="605"/>
      <c r="CV27" s="605"/>
      <c r="CW27" s="605"/>
      <c r="CX27" s="605"/>
      <c r="CY27" s="606"/>
      <c r="CZ27" s="589">
        <v>32.1</v>
      </c>
      <c r="DA27" s="607"/>
      <c r="DB27" s="607"/>
      <c r="DC27" s="608"/>
      <c r="DD27" s="592">
        <v>33694958</v>
      </c>
      <c r="DE27" s="605"/>
      <c r="DF27" s="605"/>
      <c r="DG27" s="605"/>
      <c r="DH27" s="605"/>
      <c r="DI27" s="605"/>
      <c r="DJ27" s="605"/>
      <c r="DK27" s="606"/>
      <c r="DL27" s="592">
        <v>33694958</v>
      </c>
      <c r="DM27" s="605"/>
      <c r="DN27" s="605"/>
      <c r="DO27" s="605"/>
      <c r="DP27" s="605"/>
      <c r="DQ27" s="605"/>
      <c r="DR27" s="605"/>
      <c r="DS27" s="605"/>
      <c r="DT27" s="605"/>
      <c r="DU27" s="605"/>
      <c r="DV27" s="606"/>
      <c r="DW27" s="609">
        <v>18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1434716</v>
      </c>
      <c r="S28" s="587"/>
      <c r="T28" s="587"/>
      <c r="U28" s="587"/>
      <c r="V28" s="587"/>
      <c r="W28" s="587"/>
      <c r="X28" s="587"/>
      <c r="Y28" s="588"/>
      <c r="Z28" s="639">
        <v>0.4</v>
      </c>
      <c r="AA28" s="639"/>
      <c r="AB28" s="639"/>
      <c r="AC28" s="639"/>
      <c r="AD28" s="640">
        <v>366053</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33826733</v>
      </c>
      <c r="CS28" s="587"/>
      <c r="CT28" s="587"/>
      <c r="CU28" s="587"/>
      <c r="CV28" s="587"/>
      <c r="CW28" s="587"/>
      <c r="CX28" s="587"/>
      <c r="CY28" s="588"/>
      <c r="CZ28" s="589">
        <v>10</v>
      </c>
      <c r="DA28" s="607"/>
      <c r="DB28" s="607"/>
      <c r="DC28" s="608"/>
      <c r="DD28" s="592">
        <v>33436778</v>
      </c>
      <c r="DE28" s="587"/>
      <c r="DF28" s="587"/>
      <c r="DG28" s="587"/>
      <c r="DH28" s="587"/>
      <c r="DI28" s="587"/>
      <c r="DJ28" s="587"/>
      <c r="DK28" s="588"/>
      <c r="DL28" s="592">
        <v>33436778</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75313</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33826733</v>
      </c>
      <c r="CS29" s="605"/>
      <c r="CT29" s="605"/>
      <c r="CU29" s="605"/>
      <c r="CV29" s="605"/>
      <c r="CW29" s="605"/>
      <c r="CX29" s="605"/>
      <c r="CY29" s="606"/>
      <c r="CZ29" s="589">
        <v>10</v>
      </c>
      <c r="DA29" s="607"/>
      <c r="DB29" s="607"/>
      <c r="DC29" s="608"/>
      <c r="DD29" s="592">
        <v>33436778</v>
      </c>
      <c r="DE29" s="605"/>
      <c r="DF29" s="605"/>
      <c r="DG29" s="605"/>
      <c r="DH29" s="605"/>
      <c r="DI29" s="605"/>
      <c r="DJ29" s="605"/>
      <c r="DK29" s="606"/>
      <c r="DL29" s="592">
        <v>33436778</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1958452</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98.7</v>
      </c>
      <c r="BH30" s="653"/>
      <c r="BI30" s="653"/>
      <c r="BJ30" s="653"/>
      <c r="BK30" s="653"/>
      <c r="BL30" s="653"/>
      <c r="BM30" s="654">
        <v>95.4</v>
      </c>
      <c r="BN30" s="653"/>
      <c r="BO30" s="653"/>
      <c r="BP30" s="653"/>
      <c r="BQ30" s="655"/>
      <c r="BR30" s="652">
        <v>98.6</v>
      </c>
      <c r="BS30" s="653"/>
      <c r="BT30" s="653"/>
      <c r="BU30" s="653"/>
      <c r="BV30" s="653"/>
      <c r="BW30" s="653"/>
      <c r="BX30" s="654">
        <v>95.1</v>
      </c>
      <c r="BY30" s="653"/>
      <c r="BZ30" s="653"/>
      <c r="CA30" s="653"/>
      <c r="CB30" s="655"/>
      <c r="CD30" s="658"/>
      <c r="CE30" s="659"/>
      <c r="CF30" s="623" t="s">
        <v>290</v>
      </c>
      <c r="CG30" s="620"/>
      <c r="CH30" s="620"/>
      <c r="CI30" s="620"/>
      <c r="CJ30" s="620"/>
      <c r="CK30" s="620"/>
      <c r="CL30" s="620"/>
      <c r="CM30" s="620"/>
      <c r="CN30" s="620"/>
      <c r="CO30" s="620"/>
      <c r="CP30" s="620"/>
      <c r="CQ30" s="621"/>
      <c r="CR30" s="586">
        <v>28815843</v>
      </c>
      <c r="CS30" s="587"/>
      <c r="CT30" s="587"/>
      <c r="CU30" s="587"/>
      <c r="CV30" s="587"/>
      <c r="CW30" s="587"/>
      <c r="CX30" s="587"/>
      <c r="CY30" s="588"/>
      <c r="CZ30" s="589">
        <v>8.5</v>
      </c>
      <c r="DA30" s="607"/>
      <c r="DB30" s="607"/>
      <c r="DC30" s="608"/>
      <c r="DD30" s="592">
        <v>28426300</v>
      </c>
      <c r="DE30" s="587"/>
      <c r="DF30" s="587"/>
      <c r="DG30" s="587"/>
      <c r="DH30" s="587"/>
      <c r="DI30" s="587"/>
      <c r="DJ30" s="587"/>
      <c r="DK30" s="588"/>
      <c r="DL30" s="592">
        <v>28426300</v>
      </c>
      <c r="DM30" s="587"/>
      <c r="DN30" s="587"/>
      <c r="DO30" s="587"/>
      <c r="DP30" s="587"/>
      <c r="DQ30" s="587"/>
      <c r="DR30" s="587"/>
      <c r="DS30" s="587"/>
      <c r="DT30" s="587"/>
      <c r="DU30" s="587"/>
      <c r="DV30" s="588"/>
      <c r="DW30" s="609">
        <v>15.2</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2434456</v>
      </c>
      <c r="S31" s="587"/>
      <c r="T31" s="587"/>
      <c r="U31" s="587"/>
      <c r="V31" s="587"/>
      <c r="W31" s="587"/>
      <c r="X31" s="587"/>
      <c r="Y31" s="588"/>
      <c r="Z31" s="639">
        <v>0.7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95.4</v>
      </c>
      <c r="BN31" s="651"/>
      <c r="BO31" s="651"/>
      <c r="BP31" s="651"/>
      <c r="BQ31" s="615"/>
      <c r="BR31" s="650">
        <v>98.4</v>
      </c>
      <c r="BS31" s="605"/>
      <c r="BT31" s="605"/>
      <c r="BU31" s="605"/>
      <c r="BV31" s="605"/>
      <c r="BW31" s="605"/>
      <c r="BX31" s="641">
        <v>95</v>
      </c>
      <c r="BY31" s="651"/>
      <c r="BZ31" s="651"/>
      <c r="CA31" s="651"/>
      <c r="CB31" s="615"/>
      <c r="CD31" s="658"/>
      <c r="CE31" s="659"/>
      <c r="CF31" s="623" t="s">
        <v>294</v>
      </c>
      <c r="CG31" s="620"/>
      <c r="CH31" s="620"/>
      <c r="CI31" s="620"/>
      <c r="CJ31" s="620"/>
      <c r="CK31" s="620"/>
      <c r="CL31" s="620"/>
      <c r="CM31" s="620"/>
      <c r="CN31" s="620"/>
      <c r="CO31" s="620"/>
      <c r="CP31" s="620"/>
      <c r="CQ31" s="621"/>
      <c r="CR31" s="586">
        <v>5010890</v>
      </c>
      <c r="CS31" s="605"/>
      <c r="CT31" s="605"/>
      <c r="CU31" s="605"/>
      <c r="CV31" s="605"/>
      <c r="CW31" s="605"/>
      <c r="CX31" s="605"/>
      <c r="CY31" s="606"/>
      <c r="CZ31" s="589">
        <v>1.5</v>
      </c>
      <c r="DA31" s="607"/>
      <c r="DB31" s="607"/>
      <c r="DC31" s="608"/>
      <c r="DD31" s="592">
        <v>5010478</v>
      </c>
      <c r="DE31" s="605"/>
      <c r="DF31" s="605"/>
      <c r="DG31" s="605"/>
      <c r="DH31" s="605"/>
      <c r="DI31" s="605"/>
      <c r="DJ31" s="605"/>
      <c r="DK31" s="606"/>
      <c r="DL31" s="592">
        <v>5010478</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8948576</v>
      </c>
      <c r="S32" s="587"/>
      <c r="T32" s="587"/>
      <c r="U32" s="587"/>
      <c r="V32" s="587"/>
      <c r="W32" s="587"/>
      <c r="X32" s="587"/>
      <c r="Y32" s="588"/>
      <c r="Z32" s="639">
        <v>2.6</v>
      </c>
      <c r="AA32" s="639"/>
      <c r="AB32" s="639"/>
      <c r="AC32" s="639"/>
      <c r="AD32" s="640">
        <v>346443</v>
      </c>
      <c r="AE32" s="640"/>
      <c r="AF32" s="640"/>
      <c r="AG32" s="640"/>
      <c r="AH32" s="640"/>
      <c r="AI32" s="640"/>
      <c r="AJ32" s="640"/>
      <c r="AK32" s="640"/>
      <c r="AL32" s="609">
        <v>0.2</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98.7</v>
      </c>
      <c r="BH32" s="571"/>
      <c r="BI32" s="571"/>
      <c r="BJ32" s="571"/>
      <c r="BK32" s="571"/>
      <c r="BL32" s="571"/>
      <c r="BM32" s="634">
        <v>96.2</v>
      </c>
      <c r="BN32" s="571"/>
      <c r="BO32" s="571"/>
      <c r="BP32" s="571"/>
      <c r="BQ32" s="628"/>
      <c r="BR32" s="649">
        <v>98.6</v>
      </c>
      <c r="BS32" s="571"/>
      <c r="BT32" s="571"/>
      <c r="BU32" s="571"/>
      <c r="BV32" s="571"/>
      <c r="BW32" s="571"/>
      <c r="BX32" s="634">
        <v>95.8</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44467600</v>
      </c>
      <c r="S33" s="587"/>
      <c r="T33" s="587"/>
      <c r="U33" s="587"/>
      <c r="V33" s="587"/>
      <c r="W33" s="587"/>
      <c r="X33" s="587"/>
      <c r="Y33" s="588"/>
      <c r="Z33" s="639">
        <v>13.1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104857844</v>
      </c>
      <c r="CS33" s="605"/>
      <c r="CT33" s="605"/>
      <c r="CU33" s="605"/>
      <c r="CV33" s="605"/>
      <c r="CW33" s="605"/>
      <c r="CX33" s="605"/>
      <c r="CY33" s="606"/>
      <c r="CZ33" s="589">
        <v>31.1</v>
      </c>
      <c r="DA33" s="607"/>
      <c r="DB33" s="607"/>
      <c r="DC33" s="608"/>
      <c r="DD33" s="592">
        <v>85511066</v>
      </c>
      <c r="DE33" s="605"/>
      <c r="DF33" s="605"/>
      <c r="DG33" s="605"/>
      <c r="DH33" s="605"/>
      <c r="DI33" s="605"/>
      <c r="DJ33" s="605"/>
      <c r="DK33" s="606"/>
      <c r="DL33" s="592">
        <v>69589084</v>
      </c>
      <c r="DM33" s="605"/>
      <c r="DN33" s="605"/>
      <c r="DO33" s="605"/>
      <c r="DP33" s="605"/>
      <c r="DQ33" s="605"/>
      <c r="DR33" s="605"/>
      <c r="DS33" s="605"/>
      <c r="DT33" s="605"/>
      <c r="DU33" s="605"/>
      <c r="DV33" s="606"/>
      <c r="DW33" s="609">
        <v>37.200000000000003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40719230</v>
      </c>
      <c r="CS34" s="587"/>
      <c r="CT34" s="587"/>
      <c r="CU34" s="587"/>
      <c r="CV34" s="587"/>
      <c r="CW34" s="587"/>
      <c r="CX34" s="587"/>
      <c r="CY34" s="588"/>
      <c r="CZ34" s="589">
        <v>12.1</v>
      </c>
      <c r="DA34" s="607"/>
      <c r="DB34" s="607"/>
      <c r="DC34" s="608"/>
      <c r="DD34" s="592">
        <v>33635903</v>
      </c>
      <c r="DE34" s="587"/>
      <c r="DF34" s="587"/>
      <c r="DG34" s="587"/>
      <c r="DH34" s="587"/>
      <c r="DI34" s="587"/>
      <c r="DJ34" s="587"/>
      <c r="DK34" s="588"/>
      <c r="DL34" s="592">
        <v>30122081</v>
      </c>
      <c r="DM34" s="587"/>
      <c r="DN34" s="587"/>
      <c r="DO34" s="587"/>
      <c r="DP34" s="587"/>
      <c r="DQ34" s="587"/>
      <c r="DR34" s="587"/>
      <c r="DS34" s="587"/>
      <c r="DT34" s="587"/>
      <c r="DU34" s="587"/>
      <c r="DV34" s="588"/>
      <c r="DW34" s="609">
        <v>16.100000000000001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24546800</v>
      </c>
      <c r="S35" s="587"/>
      <c r="T35" s="587"/>
      <c r="U35" s="587"/>
      <c r="V35" s="587"/>
      <c r="W35" s="587"/>
      <c r="X35" s="587"/>
      <c r="Y35" s="588"/>
      <c r="Z35" s="639">
        <v>7.2</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34895641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1986042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1727168</v>
      </c>
      <c r="CS35" s="605"/>
      <c r="CT35" s="605"/>
      <c r="CU35" s="605"/>
      <c r="CV35" s="605"/>
      <c r="CW35" s="605"/>
      <c r="CX35" s="605"/>
      <c r="CY35" s="606"/>
      <c r="CZ35" s="589">
        <v>0.5</v>
      </c>
      <c r="DA35" s="607"/>
      <c r="DB35" s="607"/>
      <c r="DC35" s="608"/>
      <c r="DD35" s="592">
        <v>1434321</v>
      </c>
      <c r="DE35" s="605"/>
      <c r="DF35" s="605"/>
      <c r="DG35" s="605"/>
      <c r="DH35" s="605"/>
      <c r="DI35" s="605"/>
      <c r="DJ35" s="605"/>
      <c r="DK35" s="606"/>
      <c r="DL35" s="592">
        <v>1434321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340345277</v>
      </c>
      <c r="S36" s="627"/>
      <c r="T36" s="627"/>
      <c r="U36" s="627"/>
      <c r="V36" s="627"/>
      <c r="W36" s="627"/>
      <c r="X36" s="627"/>
      <c r="Y36" s="630"/>
      <c r="Z36" s="631">
        <v>100</v>
      </c>
      <c r="AA36" s="631"/>
      <c r="AB36" s="631"/>
      <c r="AC36" s="631"/>
      <c r="AD36" s="632">
        <v>162751383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8791397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587082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26951973</v>
      </c>
      <c r="CS36" s="587"/>
      <c r="CT36" s="587"/>
      <c r="CU36" s="587"/>
      <c r="CV36" s="587"/>
      <c r="CW36" s="587"/>
      <c r="CX36" s="587"/>
      <c r="CY36" s="588"/>
      <c r="CZ36" s="589">
        <v>8</v>
      </c>
      <c r="DA36" s="607"/>
      <c r="DB36" s="607"/>
      <c r="DC36" s="608"/>
      <c r="DD36" s="592">
        <v>24887258</v>
      </c>
      <c r="DE36" s="587"/>
      <c r="DF36" s="587"/>
      <c r="DG36" s="587"/>
      <c r="DH36" s="587"/>
      <c r="DI36" s="587"/>
      <c r="DJ36" s="587"/>
      <c r="DK36" s="588"/>
      <c r="DL36" s="592">
        <v>17072731</v>
      </c>
      <c r="DM36" s="587"/>
      <c r="DN36" s="587"/>
      <c r="DO36" s="587"/>
      <c r="DP36" s="587"/>
      <c r="DQ36" s="587"/>
      <c r="DR36" s="587"/>
      <c r="DS36" s="587"/>
      <c r="DT36" s="587"/>
      <c r="DU36" s="587"/>
      <c r="DV36" s="588"/>
      <c r="DW36" s="609">
        <v>9.1</v>
      </c>
      <c r="DX36" s="610"/>
      <c r="DY36" s="610"/>
      <c r="DZ36" s="610"/>
      <c r="EA36" s="610"/>
      <c r="EB36" s="610"/>
      <c r="EC36" s="611"/>
    </row>
    <row r="37" spans="2:133" ht="11.25" customHeight="1">
      <c r="AQ37" s="612" t="s">
        <v>312</v>
      </c>
      <c r="AR37" s="613"/>
      <c r="AS37" s="613"/>
      <c r="AT37" s="613"/>
      <c r="AU37" s="613"/>
      <c r="AV37" s="613"/>
      <c r="AW37" s="613"/>
      <c r="AX37" s="613"/>
      <c r="AY37" s="614"/>
      <c r="AZ37" s="586">
        <v>143066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136582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39282</v>
      </c>
      <c r="CS37" s="605"/>
      <c r="CT37" s="605"/>
      <c r="CU37" s="605"/>
      <c r="CV37" s="605"/>
      <c r="CW37" s="605"/>
      <c r="CX37" s="605"/>
      <c r="CY37" s="606"/>
      <c r="CZ37" s="589">
        <v>0</v>
      </c>
      <c r="DA37" s="607"/>
      <c r="DB37" s="607"/>
      <c r="DC37" s="608"/>
      <c r="DD37" s="592">
        <v>39282</v>
      </c>
      <c r="DE37" s="605"/>
      <c r="DF37" s="605"/>
      <c r="DG37" s="605"/>
      <c r="DH37" s="605"/>
      <c r="DI37" s="605"/>
      <c r="DJ37" s="605"/>
      <c r="DK37" s="606"/>
      <c r="DL37" s="592">
        <v>39282</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315</v>
      </c>
      <c r="AR38" s="613"/>
      <c r="AS38" s="613"/>
      <c r="AT38" s="613"/>
      <c r="AU38" s="613"/>
      <c r="AV38" s="613"/>
      <c r="AW38" s="613"/>
      <c r="AX38" s="613"/>
      <c r="AY38" s="614"/>
      <c r="AZ38" s="586">
        <v>112</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232356</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25961178</v>
      </c>
      <c r="CS38" s="587"/>
      <c r="CT38" s="587"/>
      <c r="CU38" s="587"/>
      <c r="CV38" s="587"/>
      <c r="CW38" s="587"/>
      <c r="CX38" s="587"/>
      <c r="CY38" s="588"/>
      <c r="CZ38" s="589">
        <v>7.7</v>
      </c>
      <c r="DA38" s="607"/>
      <c r="DB38" s="607"/>
      <c r="DC38" s="608"/>
      <c r="DD38" s="592">
        <v>21407699</v>
      </c>
      <c r="DE38" s="587"/>
      <c r="DF38" s="587"/>
      <c r="DG38" s="587"/>
      <c r="DH38" s="587"/>
      <c r="DI38" s="587"/>
      <c r="DJ38" s="587"/>
      <c r="DK38" s="588"/>
      <c r="DL38" s="592">
        <v>20940091</v>
      </c>
      <c r="DM38" s="587"/>
      <c r="DN38" s="587"/>
      <c r="DO38" s="587"/>
      <c r="DP38" s="587"/>
      <c r="DQ38" s="587"/>
      <c r="DR38" s="587"/>
      <c r="DS38" s="587"/>
      <c r="DT38" s="587"/>
      <c r="DU38" s="587"/>
      <c r="DV38" s="588"/>
      <c r="DW38" s="609">
        <v>11.2</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4159170</v>
      </c>
      <c r="CS39" s="605"/>
      <c r="CT39" s="605"/>
      <c r="CU39" s="605"/>
      <c r="CV39" s="605"/>
      <c r="CW39" s="605"/>
      <c r="CX39" s="605"/>
      <c r="CY39" s="606"/>
      <c r="CZ39" s="589">
        <v>1.2</v>
      </c>
      <c r="DA39" s="607"/>
      <c r="DB39" s="607"/>
      <c r="DC39" s="608"/>
      <c r="DD39" s="592">
        <v>3832025</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7599584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5339125</v>
      </c>
      <c r="CS40" s="587"/>
      <c r="CT40" s="587"/>
      <c r="CU40" s="587"/>
      <c r="CV40" s="587"/>
      <c r="CW40" s="587"/>
      <c r="CX40" s="587"/>
      <c r="CY40" s="588"/>
      <c r="CZ40" s="589">
        <v>1.6</v>
      </c>
      <c r="DA40" s="607"/>
      <c r="DB40" s="607"/>
      <c r="DC40" s="608"/>
      <c r="DD40" s="592">
        <v>313860</v>
      </c>
      <c r="DE40" s="587"/>
      <c r="DF40" s="587"/>
      <c r="DG40" s="587"/>
      <c r="DH40" s="587"/>
      <c r="DI40" s="587"/>
      <c r="DJ40" s="587"/>
      <c r="DK40" s="588"/>
      <c r="DL40" s="592">
        <v>19860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18361482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41263314</v>
      </c>
      <c r="CS42" s="587"/>
      <c r="CT42" s="587"/>
      <c r="CU42" s="587"/>
      <c r="CV42" s="587"/>
      <c r="CW42" s="587"/>
      <c r="CX42" s="587"/>
      <c r="CY42" s="588"/>
      <c r="CZ42" s="589">
        <v>12.2</v>
      </c>
      <c r="DA42" s="590"/>
      <c r="DB42" s="590"/>
      <c r="DC42" s="591"/>
      <c r="DD42" s="592">
        <v>7571663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615571</v>
      </c>
      <c r="CS43" s="605"/>
      <c r="CT43" s="605"/>
      <c r="CU43" s="605"/>
      <c r="CV43" s="605"/>
      <c r="CW43" s="605"/>
      <c r="CX43" s="605"/>
      <c r="CY43" s="606"/>
      <c r="CZ43" s="589">
        <v>0.2</v>
      </c>
      <c r="DA43" s="607"/>
      <c r="DB43" s="607"/>
      <c r="DC43" s="608"/>
      <c r="DD43" s="592">
        <v>587483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41263314</v>
      </c>
      <c r="CS44" s="587"/>
      <c r="CT44" s="587"/>
      <c r="CU44" s="587"/>
      <c r="CV44" s="587"/>
      <c r="CW44" s="587"/>
      <c r="CX44" s="587"/>
      <c r="CY44" s="588"/>
      <c r="CZ44" s="589">
        <v>12.2</v>
      </c>
      <c r="DA44" s="590"/>
      <c r="DB44" s="590"/>
      <c r="DC44" s="591"/>
      <c r="DD44" s="592">
        <v>7571663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24316638</v>
      </c>
      <c r="CS45" s="605"/>
      <c r="CT45" s="605"/>
      <c r="CU45" s="605"/>
      <c r="CV45" s="605"/>
      <c r="CW45" s="605"/>
      <c r="CX45" s="605"/>
      <c r="CY45" s="606"/>
      <c r="CZ45" s="589">
        <v>7.2</v>
      </c>
      <c r="DA45" s="607"/>
      <c r="DB45" s="607"/>
      <c r="DC45" s="608"/>
      <c r="DD45" s="592">
        <v>497638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16776700</v>
      </c>
      <c r="CS46" s="587"/>
      <c r="CT46" s="587"/>
      <c r="CU46" s="587"/>
      <c r="CV46" s="587"/>
      <c r="CW46" s="587"/>
      <c r="CX46" s="587"/>
      <c r="CY46" s="588"/>
      <c r="CZ46" s="589">
        <v>5</v>
      </c>
      <c r="DA46" s="590"/>
      <c r="DB46" s="590"/>
      <c r="DC46" s="591"/>
      <c r="DD46" s="592">
        <v>7047249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339</v>
      </c>
      <c r="CS47" s="605"/>
      <c r="CT47" s="605"/>
      <c r="CU47" s="605"/>
      <c r="CV47" s="605"/>
      <c r="CW47" s="605"/>
      <c r="CX47" s="605"/>
      <c r="CY47" s="606"/>
      <c r="CZ47" s="589" t="s">
        <v>339</v>
      </c>
      <c r="DA47" s="607"/>
      <c r="DB47" s="607"/>
      <c r="DC47" s="608"/>
      <c r="DD47" s="592" t="s">
        <v>339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337368905</v>
      </c>
      <c r="CS49" s="571"/>
      <c r="CT49" s="571"/>
      <c r="CU49" s="571"/>
      <c r="CV49" s="571"/>
      <c r="CW49" s="571"/>
      <c r="CX49" s="571"/>
      <c r="CY49" s="572"/>
      <c r="CZ49" s="573">
        <v>100</v>
      </c>
      <c r="DA49" s="574"/>
      <c r="DB49" s="574"/>
      <c r="DC49" s="575"/>
      <c r="DD49" s="576">
        <v>203948429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340504</v>
      </c>
      <c r="R7" s="1099"/>
      <c r="S7" s="1099"/>
      <c r="T7" s="1099"/>
      <c r="U7" s="1099"/>
      <c r="V7" s="1099">
        <v>337586</v>
      </c>
      <c r="W7" s="1099"/>
      <c r="X7" s="1099"/>
      <c r="Y7" s="1099"/>
      <c r="Z7" s="1099"/>
      <c r="AA7" s="1099">
        <v>2918</v>
      </c>
      <c r="AB7" s="1099"/>
      <c r="AC7" s="1099"/>
      <c r="AD7" s="1099"/>
      <c r="AE7" s="1100"/>
      <c r="AF7" s="1101">
        <v>1534</v>
      </c>
      <c r="AG7" s="1102"/>
      <c r="AH7" s="1102"/>
      <c r="AI7" s="1102"/>
      <c r="AJ7" s="1103"/>
      <c r="AK7" s="1085">
        <v>791</v>
      </c>
      <c r="AL7" s="1086"/>
      <c r="AM7" s="1086"/>
      <c r="AN7" s="1086"/>
      <c r="AO7" s="1086"/>
      <c r="AP7" s="1086">
        <v>390742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2</v>
      </c>
      <c r="CI7" s="1083"/>
      <c r="CJ7" s="1083"/>
      <c r="CK7" s="1083"/>
      <c r="CL7" s="1084"/>
      <c r="CM7" s="1082">
        <v>530</v>
      </c>
      <c r="CN7" s="1083"/>
      <c r="CO7" s="1083"/>
      <c r="CP7" s="1083"/>
      <c r="CQ7" s="1084"/>
      <c r="CR7" s="1082">
        <v>500</v>
      </c>
      <c r="CS7" s="1083"/>
      <c r="CT7" s="1083"/>
      <c r="CU7" s="1083"/>
      <c r="CV7" s="1084"/>
      <c r="CW7" s="1082">
        <v>46</v>
      </c>
      <c r="CX7" s="1083"/>
      <c r="CY7" s="1083"/>
      <c r="CZ7" s="1083"/>
      <c r="DA7" s="1084"/>
      <c r="DB7" s="1082" t="s">
        <v>480</v>
      </c>
      <c r="DC7" s="1083"/>
      <c r="DD7" s="1083"/>
      <c r="DE7" s="1083"/>
      <c r="DF7" s="1084"/>
      <c r="DG7" s="1082" t="s">
        <v>480</v>
      </c>
      <c r="DH7" s="1083"/>
      <c r="DI7" s="1083"/>
      <c r="DJ7" s="1083"/>
      <c r="DK7" s="1084"/>
      <c r="DL7" s="1082" t="s">
        <v>480</v>
      </c>
      <c r="DM7" s="1083"/>
      <c r="DN7" s="1083"/>
      <c r="DO7" s="1083"/>
      <c r="DP7" s="1084"/>
      <c r="DQ7" s="1082" t="s">
        <v>480</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103</v>
      </c>
      <c r="R8" s="1038"/>
      <c r="S8" s="1038"/>
      <c r="T8" s="1038"/>
      <c r="U8" s="1038"/>
      <c r="V8" s="1038">
        <v>103</v>
      </c>
      <c r="W8" s="1038"/>
      <c r="X8" s="1038"/>
      <c r="Y8" s="1038"/>
      <c r="Z8" s="1038"/>
      <c r="AA8" s="1038" t="s">
        <v>540</v>
      </c>
      <c r="AB8" s="1038"/>
      <c r="AC8" s="1038"/>
      <c r="AD8" s="1038"/>
      <c r="AE8" s="1039"/>
      <c r="AF8" s="1031" t="s">
        <v>111</v>
      </c>
      <c r="AG8" s="1032"/>
      <c r="AH8" s="1032"/>
      <c r="AI8" s="1032"/>
      <c r="AJ8" s="1033"/>
      <c r="AK8" s="1080">
        <v>103</v>
      </c>
      <c r="AL8" s="1081"/>
      <c r="AM8" s="1081"/>
      <c r="AN8" s="1081"/>
      <c r="AO8" s="1081"/>
      <c r="AP8" s="1081">
        <v>275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5</v>
      </c>
      <c r="CI8" s="984"/>
      <c r="CJ8" s="984"/>
      <c r="CK8" s="984"/>
      <c r="CL8" s="985"/>
      <c r="CM8" s="983">
        <v>4150</v>
      </c>
      <c r="CN8" s="984"/>
      <c r="CO8" s="984"/>
      <c r="CP8" s="984"/>
      <c r="CQ8" s="985"/>
      <c r="CR8" s="983">
        <v>5</v>
      </c>
      <c r="CS8" s="984"/>
      <c r="CT8" s="984"/>
      <c r="CU8" s="984"/>
      <c r="CV8" s="985"/>
      <c r="CW8" s="983" t="s">
        <v>480</v>
      </c>
      <c r="CX8" s="984"/>
      <c r="CY8" s="984"/>
      <c r="CZ8" s="984"/>
      <c r="DA8" s="985"/>
      <c r="DB8" s="983">
        <v>9408</v>
      </c>
      <c r="DC8" s="984"/>
      <c r="DD8" s="984"/>
      <c r="DE8" s="984"/>
      <c r="DF8" s="985"/>
      <c r="DG8" s="983" t="s">
        <v>480</v>
      </c>
      <c r="DH8" s="984"/>
      <c r="DI8" s="984"/>
      <c r="DJ8" s="984"/>
      <c r="DK8" s="985"/>
      <c r="DL8" s="983" t="s">
        <v>480</v>
      </c>
      <c r="DM8" s="984"/>
      <c r="DN8" s="984"/>
      <c r="DO8" s="984"/>
      <c r="DP8" s="985"/>
      <c r="DQ8" s="983" t="s">
        <v>480</v>
      </c>
      <c r="DR8" s="984"/>
      <c r="DS8" s="984"/>
      <c r="DT8" s="984"/>
      <c r="DU8" s="985"/>
      <c r="DV8" s="986"/>
      <c r="DW8" s="987"/>
      <c r="DX8" s="987"/>
      <c r="DY8" s="987"/>
      <c r="DZ8" s="988"/>
      <c r="EA8" s="205"/>
    </row>
    <row r="9" spans="1:131" s="206" customFormat="1" ht="26.25" customHeight="1">
      <c r="A9" s="212">
        <v>3</v>
      </c>
      <c r="B9" s="1025" t="s">
        <v>366</v>
      </c>
      <c r="C9" s="1026"/>
      <c r="D9" s="1026"/>
      <c r="E9" s="1026"/>
      <c r="F9" s="1026"/>
      <c r="G9" s="1026"/>
      <c r="H9" s="1026"/>
      <c r="I9" s="1026"/>
      <c r="J9" s="1026"/>
      <c r="K9" s="1026"/>
      <c r="L9" s="1026"/>
      <c r="M9" s="1026"/>
      <c r="N9" s="1026"/>
      <c r="O9" s="1026"/>
      <c r="P9" s="1027"/>
      <c r="Q9" s="1037">
        <v>1841</v>
      </c>
      <c r="R9" s="1038"/>
      <c r="S9" s="1038"/>
      <c r="T9" s="1038"/>
      <c r="U9" s="1038"/>
      <c r="V9" s="1038">
        <v>1841</v>
      </c>
      <c r="W9" s="1038"/>
      <c r="X9" s="1038"/>
      <c r="Y9" s="1038"/>
      <c r="Z9" s="1038"/>
      <c r="AA9" s="1038" t="s">
        <v>555</v>
      </c>
      <c r="AB9" s="1038"/>
      <c r="AC9" s="1038"/>
      <c r="AD9" s="1038"/>
      <c r="AE9" s="1039"/>
      <c r="AF9" s="1031" t="s">
        <v>111</v>
      </c>
      <c r="AG9" s="1032"/>
      <c r="AH9" s="1032"/>
      <c r="AI9" s="1032"/>
      <c r="AJ9" s="1033"/>
      <c r="AK9" s="1080">
        <v>161</v>
      </c>
      <c r="AL9" s="1081"/>
      <c r="AM9" s="1081"/>
      <c r="AN9" s="1081"/>
      <c r="AO9" s="1081"/>
      <c r="AP9" s="1081">
        <v>3855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13</v>
      </c>
      <c r="CI9" s="984"/>
      <c r="CJ9" s="984"/>
      <c r="CK9" s="984"/>
      <c r="CL9" s="985"/>
      <c r="CM9" s="983">
        <v>384</v>
      </c>
      <c r="CN9" s="984"/>
      <c r="CO9" s="984"/>
      <c r="CP9" s="984"/>
      <c r="CQ9" s="985"/>
      <c r="CR9" s="983">
        <v>300</v>
      </c>
      <c r="CS9" s="984"/>
      <c r="CT9" s="984"/>
      <c r="CU9" s="984"/>
      <c r="CV9" s="985"/>
      <c r="CW9" s="983">
        <v>123</v>
      </c>
      <c r="CX9" s="984"/>
      <c r="CY9" s="984"/>
      <c r="CZ9" s="984"/>
      <c r="DA9" s="985"/>
      <c r="DB9" s="983" t="s">
        <v>480</v>
      </c>
      <c r="DC9" s="984"/>
      <c r="DD9" s="984"/>
      <c r="DE9" s="984"/>
      <c r="DF9" s="985"/>
      <c r="DG9" s="983" t="s">
        <v>480</v>
      </c>
      <c r="DH9" s="984"/>
      <c r="DI9" s="984"/>
      <c r="DJ9" s="984"/>
      <c r="DK9" s="985"/>
      <c r="DL9" s="983" t="s">
        <v>480</v>
      </c>
      <c r="DM9" s="984"/>
      <c r="DN9" s="984"/>
      <c r="DO9" s="984"/>
      <c r="DP9" s="985"/>
      <c r="DQ9" s="983" t="s">
        <v>480</v>
      </c>
      <c r="DR9" s="984"/>
      <c r="DS9" s="984"/>
      <c r="DT9" s="984"/>
      <c r="DU9" s="985"/>
      <c r="DV9" s="986"/>
      <c r="DW9" s="987"/>
      <c r="DX9" s="987"/>
      <c r="DY9" s="987"/>
      <c r="DZ9" s="988"/>
      <c r="EA9" s="205"/>
    </row>
    <row r="10" spans="1:131" s="206" customFormat="1" ht="26.25" customHeight="1">
      <c r="A10" s="212">
        <v>4</v>
      </c>
      <c r="B10" s="1025" t="s">
        <v>367</v>
      </c>
      <c r="C10" s="1026"/>
      <c r="D10" s="1026"/>
      <c r="E10" s="1026"/>
      <c r="F10" s="1026"/>
      <c r="G10" s="1026"/>
      <c r="H10" s="1026"/>
      <c r="I10" s="1026"/>
      <c r="J10" s="1026"/>
      <c r="K10" s="1026"/>
      <c r="L10" s="1026"/>
      <c r="M10" s="1026"/>
      <c r="N10" s="1026"/>
      <c r="O10" s="1026"/>
      <c r="P10" s="1027"/>
      <c r="Q10" s="1037">
        <v>443</v>
      </c>
      <c r="R10" s="1038"/>
      <c r="S10" s="1038"/>
      <c r="T10" s="1038"/>
      <c r="U10" s="1038"/>
      <c r="V10" s="1038">
        <v>274</v>
      </c>
      <c r="W10" s="1038"/>
      <c r="X10" s="1038"/>
      <c r="Y10" s="1038"/>
      <c r="Z10" s="1038"/>
      <c r="AA10" s="1038">
        <v>59</v>
      </c>
      <c r="AB10" s="1038"/>
      <c r="AC10" s="1038"/>
      <c r="AD10" s="1038"/>
      <c r="AE10" s="1039"/>
      <c r="AF10" s="1031">
        <v>59</v>
      </c>
      <c r="AG10" s="1032"/>
      <c r="AH10" s="1032"/>
      <c r="AI10" s="1032"/>
      <c r="AJ10" s="1033"/>
      <c r="AK10" s="1080">
        <v>40</v>
      </c>
      <c r="AL10" s="1081"/>
      <c r="AM10" s="1081"/>
      <c r="AN10" s="1081"/>
      <c r="AO10" s="1081"/>
      <c r="AP10" s="1081">
        <v>3007</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544</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124</v>
      </c>
      <c r="CN10" s="984"/>
      <c r="CO10" s="984"/>
      <c r="CP10" s="984"/>
      <c r="CQ10" s="985"/>
      <c r="CR10" s="983">
        <v>13</v>
      </c>
      <c r="CS10" s="984"/>
      <c r="CT10" s="984"/>
      <c r="CU10" s="984"/>
      <c r="CV10" s="985"/>
      <c r="CW10" s="983" t="s">
        <v>480</v>
      </c>
      <c r="CX10" s="984"/>
      <c r="CY10" s="984"/>
      <c r="CZ10" s="984"/>
      <c r="DA10" s="985"/>
      <c r="DB10" s="983" t="s">
        <v>480</v>
      </c>
      <c r="DC10" s="984"/>
      <c r="DD10" s="984"/>
      <c r="DE10" s="984"/>
      <c r="DF10" s="985"/>
      <c r="DG10" s="983" t="s">
        <v>480</v>
      </c>
      <c r="DH10" s="984"/>
      <c r="DI10" s="984"/>
      <c r="DJ10" s="984"/>
      <c r="DK10" s="985"/>
      <c r="DL10" s="983" t="s">
        <v>480</v>
      </c>
      <c r="DM10" s="984"/>
      <c r="DN10" s="984"/>
      <c r="DO10" s="984"/>
      <c r="DP10" s="985"/>
      <c r="DQ10" s="983" t="s">
        <v>480</v>
      </c>
      <c r="DR10" s="984"/>
      <c r="DS10" s="984"/>
      <c r="DT10" s="984"/>
      <c r="DU10" s="985"/>
      <c r="DV10" s="986"/>
      <c r="DW10" s="987"/>
      <c r="DX10" s="987"/>
      <c r="DY10" s="987"/>
      <c r="DZ10" s="988"/>
      <c r="EA10" s="205"/>
    </row>
    <row r="11" spans="1:131" s="206" customFormat="1" ht="26.25" customHeight="1">
      <c r="A11" s="212">
        <v>5</v>
      </c>
      <c r="B11" s="1025" t="s">
        <v>368</v>
      </c>
      <c r="C11" s="1026"/>
      <c r="D11" s="1026"/>
      <c r="E11" s="1026"/>
      <c r="F11" s="1026"/>
      <c r="G11" s="1026"/>
      <c r="H11" s="1026"/>
      <c r="I11" s="1026"/>
      <c r="J11" s="1026"/>
      <c r="K11" s="1026"/>
      <c r="L11" s="1026"/>
      <c r="M11" s="1026"/>
      <c r="N11" s="1026"/>
      <c r="O11" s="1026"/>
      <c r="P11" s="1027"/>
      <c r="Q11" s="1037">
        <v>43762</v>
      </c>
      <c r="R11" s="1038"/>
      <c r="S11" s="1038"/>
      <c r="T11" s="1038"/>
      <c r="U11" s="1038"/>
      <c r="V11" s="1038">
        <v>43762</v>
      </c>
      <c r="W11" s="1038"/>
      <c r="X11" s="1038"/>
      <c r="Y11" s="1038"/>
      <c r="Z11" s="1038"/>
      <c r="AA11" s="1038" t="s">
        <v>540</v>
      </c>
      <c r="AB11" s="1038"/>
      <c r="AC11" s="1038"/>
      <c r="AD11" s="1038"/>
      <c r="AE11" s="1039"/>
      <c r="AF11" s="1031" t="s">
        <v>111</v>
      </c>
      <c r="AG11" s="1032"/>
      <c r="AH11" s="1032"/>
      <c r="AI11" s="1032"/>
      <c r="AJ11" s="1033"/>
      <c r="AK11" s="1080">
        <v>34497</v>
      </c>
      <c r="AL11" s="1081"/>
      <c r="AM11" s="1081"/>
      <c r="AN11" s="1081"/>
      <c r="AO11" s="1081"/>
      <c r="AP11" s="1081" t="s">
        <v>540</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545</v>
      </c>
      <c r="BT11" s="1009"/>
      <c r="BU11" s="1009"/>
      <c r="BV11" s="1009"/>
      <c r="BW11" s="1009"/>
      <c r="BX11" s="1009"/>
      <c r="BY11" s="1009"/>
      <c r="BZ11" s="1009"/>
      <c r="CA11" s="1009"/>
      <c r="CB11" s="1009"/>
      <c r="CC11" s="1009"/>
      <c r="CD11" s="1009"/>
      <c r="CE11" s="1009"/>
      <c r="CF11" s="1009"/>
      <c r="CG11" s="1010"/>
      <c r="CH11" s="983">
        <v>-10</v>
      </c>
      <c r="CI11" s="984"/>
      <c r="CJ11" s="984"/>
      <c r="CK11" s="984"/>
      <c r="CL11" s="985"/>
      <c r="CM11" s="983">
        <v>131</v>
      </c>
      <c r="CN11" s="984"/>
      <c r="CO11" s="984"/>
      <c r="CP11" s="984"/>
      <c r="CQ11" s="985"/>
      <c r="CR11" s="983">
        <v>30</v>
      </c>
      <c r="CS11" s="984"/>
      <c r="CT11" s="984"/>
      <c r="CU11" s="984"/>
      <c r="CV11" s="985"/>
      <c r="CW11" s="983">
        <v>131</v>
      </c>
      <c r="CX11" s="984"/>
      <c r="CY11" s="984"/>
      <c r="CZ11" s="984"/>
      <c r="DA11" s="985"/>
      <c r="DB11" s="983" t="s">
        <v>480</v>
      </c>
      <c r="DC11" s="984"/>
      <c r="DD11" s="984"/>
      <c r="DE11" s="984"/>
      <c r="DF11" s="985"/>
      <c r="DG11" s="983" t="s">
        <v>480</v>
      </c>
      <c r="DH11" s="984"/>
      <c r="DI11" s="984"/>
      <c r="DJ11" s="984"/>
      <c r="DK11" s="985"/>
      <c r="DL11" s="983" t="s">
        <v>480</v>
      </c>
      <c r="DM11" s="984"/>
      <c r="DN11" s="984"/>
      <c r="DO11" s="984"/>
      <c r="DP11" s="985"/>
      <c r="DQ11" s="983" t="s">
        <v>480</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546</v>
      </c>
      <c r="BT12" s="1009"/>
      <c r="BU12" s="1009"/>
      <c r="BV12" s="1009"/>
      <c r="BW12" s="1009"/>
      <c r="BX12" s="1009"/>
      <c r="BY12" s="1009"/>
      <c r="BZ12" s="1009"/>
      <c r="CA12" s="1009"/>
      <c r="CB12" s="1009"/>
      <c r="CC12" s="1009"/>
      <c r="CD12" s="1009"/>
      <c r="CE12" s="1009"/>
      <c r="CF12" s="1009"/>
      <c r="CG12" s="1010"/>
      <c r="CH12" s="983">
        <v>6</v>
      </c>
      <c r="CI12" s="984"/>
      <c r="CJ12" s="984"/>
      <c r="CK12" s="984"/>
      <c r="CL12" s="985"/>
      <c r="CM12" s="983">
        <v>1775</v>
      </c>
      <c r="CN12" s="984"/>
      <c r="CO12" s="984"/>
      <c r="CP12" s="984"/>
      <c r="CQ12" s="985"/>
      <c r="CR12" s="983">
        <v>854</v>
      </c>
      <c r="CS12" s="984"/>
      <c r="CT12" s="984"/>
      <c r="CU12" s="984"/>
      <c r="CV12" s="985"/>
      <c r="CW12" s="983" t="s">
        <v>480</v>
      </c>
      <c r="CX12" s="984"/>
      <c r="CY12" s="984"/>
      <c r="CZ12" s="984"/>
      <c r="DA12" s="985"/>
      <c r="DB12" s="983" t="s">
        <v>480</v>
      </c>
      <c r="DC12" s="984"/>
      <c r="DD12" s="984"/>
      <c r="DE12" s="984"/>
      <c r="DF12" s="985"/>
      <c r="DG12" s="983" t="s">
        <v>480</v>
      </c>
      <c r="DH12" s="984"/>
      <c r="DI12" s="984"/>
      <c r="DJ12" s="984"/>
      <c r="DK12" s="985"/>
      <c r="DL12" s="983" t="s">
        <v>480</v>
      </c>
      <c r="DM12" s="984"/>
      <c r="DN12" s="984"/>
      <c r="DO12" s="984"/>
      <c r="DP12" s="985"/>
      <c r="DQ12" s="983" t="s">
        <v>480</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547</v>
      </c>
      <c r="BT13" s="1009"/>
      <c r="BU13" s="1009"/>
      <c r="BV13" s="1009"/>
      <c r="BW13" s="1009"/>
      <c r="BX13" s="1009"/>
      <c r="BY13" s="1009"/>
      <c r="BZ13" s="1009"/>
      <c r="CA13" s="1009"/>
      <c r="CB13" s="1009"/>
      <c r="CC13" s="1009"/>
      <c r="CD13" s="1009"/>
      <c r="CE13" s="1009"/>
      <c r="CF13" s="1009"/>
      <c r="CG13" s="1010"/>
      <c r="CH13" s="983">
        <v>99</v>
      </c>
      <c r="CI13" s="984"/>
      <c r="CJ13" s="984"/>
      <c r="CK13" s="984"/>
      <c r="CL13" s="985"/>
      <c r="CM13" s="983">
        <v>4445</v>
      </c>
      <c r="CN13" s="984"/>
      <c r="CO13" s="984"/>
      <c r="CP13" s="984"/>
      <c r="CQ13" s="985"/>
      <c r="CR13" s="983">
        <v>434</v>
      </c>
      <c r="CS13" s="984"/>
      <c r="CT13" s="984"/>
      <c r="CU13" s="984"/>
      <c r="CV13" s="985"/>
      <c r="CW13" s="983">
        <v>343</v>
      </c>
      <c r="CX13" s="984"/>
      <c r="CY13" s="984"/>
      <c r="CZ13" s="984"/>
      <c r="DA13" s="985"/>
      <c r="DB13" s="983" t="s">
        <v>480</v>
      </c>
      <c r="DC13" s="984"/>
      <c r="DD13" s="984"/>
      <c r="DE13" s="984"/>
      <c r="DF13" s="985"/>
      <c r="DG13" s="983" t="s">
        <v>480</v>
      </c>
      <c r="DH13" s="984"/>
      <c r="DI13" s="984"/>
      <c r="DJ13" s="984"/>
      <c r="DK13" s="985"/>
      <c r="DL13" s="983" t="s">
        <v>480</v>
      </c>
      <c r="DM13" s="984"/>
      <c r="DN13" s="984"/>
      <c r="DO13" s="984"/>
      <c r="DP13" s="985"/>
      <c r="DQ13" s="983" t="s">
        <v>480</v>
      </c>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548</v>
      </c>
      <c r="BT14" s="1009"/>
      <c r="BU14" s="1009"/>
      <c r="BV14" s="1009"/>
      <c r="BW14" s="1009"/>
      <c r="BX14" s="1009"/>
      <c r="BY14" s="1009"/>
      <c r="BZ14" s="1009"/>
      <c r="CA14" s="1009"/>
      <c r="CB14" s="1009"/>
      <c r="CC14" s="1009"/>
      <c r="CD14" s="1009"/>
      <c r="CE14" s="1009"/>
      <c r="CF14" s="1009"/>
      <c r="CG14" s="1010"/>
      <c r="CH14" s="983">
        <v>9</v>
      </c>
      <c r="CI14" s="984"/>
      <c r="CJ14" s="984"/>
      <c r="CK14" s="984"/>
      <c r="CL14" s="985"/>
      <c r="CM14" s="983">
        <v>173</v>
      </c>
      <c r="CN14" s="984"/>
      <c r="CO14" s="984"/>
      <c r="CP14" s="984"/>
      <c r="CQ14" s="985"/>
      <c r="CR14" s="983">
        <v>30</v>
      </c>
      <c r="CS14" s="984"/>
      <c r="CT14" s="984"/>
      <c r="CU14" s="984"/>
      <c r="CV14" s="985"/>
      <c r="CW14" s="983">
        <v>64</v>
      </c>
      <c r="CX14" s="984"/>
      <c r="CY14" s="984"/>
      <c r="CZ14" s="984"/>
      <c r="DA14" s="985"/>
      <c r="DB14" s="983" t="s">
        <v>480</v>
      </c>
      <c r="DC14" s="984"/>
      <c r="DD14" s="984"/>
      <c r="DE14" s="984"/>
      <c r="DF14" s="985"/>
      <c r="DG14" s="983" t="s">
        <v>480</v>
      </c>
      <c r="DH14" s="984"/>
      <c r="DI14" s="984"/>
      <c r="DJ14" s="984"/>
      <c r="DK14" s="985"/>
      <c r="DL14" s="983" t="s">
        <v>480</v>
      </c>
      <c r="DM14" s="984"/>
      <c r="DN14" s="984"/>
      <c r="DO14" s="984"/>
      <c r="DP14" s="985"/>
      <c r="DQ14" s="983" t="s">
        <v>480</v>
      </c>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549</v>
      </c>
      <c r="BT15" s="1009"/>
      <c r="BU15" s="1009"/>
      <c r="BV15" s="1009"/>
      <c r="BW15" s="1009"/>
      <c r="BX15" s="1009"/>
      <c r="BY15" s="1009"/>
      <c r="BZ15" s="1009"/>
      <c r="CA15" s="1009"/>
      <c r="CB15" s="1009"/>
      <c r="CC15" s="1009"/>
      <c r="CD15" s="1009"/>
      <c r="CE15" s="1009"/>
      <c r="CF15" s="1009"/>
      <c r="CG15" s="1010"/>
      <c r="CH15" s="983">
        <v>19</v>
      </c>
      <c r="CI15" s="984"/>
      <c r="CJ15" s="984"/>
      <c r="CK15" s="984"/>
      <c r="CL15" s="985"/>
      <c r="CM15" s="983">
        <v>402</v>
      </c>
      <c r="CN15" s="984"/>
      <c r="CO15" s="984"/>
      <c r="CP15" s="984"/>
      <c r="CQ15" s="985"/>
      <c r="CR15" s="983">
        <v>10</v>
      </c>
      <c r="CS15" s="984"/>
      <c r="CT15" s="984"/>
      <c r="CU15" s="984"/>
      <c r="CV15" s="985"/>
      <c r="CW15" s="983">
        <v>297</v>
      </c>
      <c r="CX15" s="984"/>
      <c r="CY15" s="984"/>
      <c r="CZ15" s="984"/>
      <c r="DA15" s="985"/>
      <c r="DB15" s="983" t="s">
        <v>480</v>
      </c>
      <c r="DC15" s="984"/>
      <c r="DD15" s="984"/>
      <c r="DE15" s="984"/>
      <c r="DF15" s="985"/>
      <c r="DG15" s="983" t="s">
        <v>480</v>
      </c>
      <c r="DH15" s="984"/>
      <c r="DI15" s="984"/>
      <c r="DJ15" s="984"/>
      <c r="DK15" s="985"/>
      <c r="DL15" s="983" t="s">
        <v>480</v>
      </c>
      <c r="DM15" s="984"/>
      <c r="DN15" s="984"/>
      <c r="DO15" s="984"/>
      <c r="DP15" s="985"/>
      <c r="DQ15" s="983" t="s">
        <v>480</v>
      </c>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550</v>
      </c>
      <c r="BT16" s="1009"/>
      <c r="BU16" s="1009"/>
      <c r="BV16" s="1009"/>
      <c r="BW16" s="1009"/>
      <c r="BX16" s="1009"/>
      <c r="BY16" s="1009"/>
      <c r="BZ16" s="1009"/>
      <c r="CA16" s="1009"/>
      <c r="CB16" s="1009"/>
      <c r="CC16" s="1009"/>
      <c r="CD16" s="1009"/>
      <c r="CE16" s="1009"/>
      <c r="CF16" s="1009"/>
      <c r="CG16" s="1010"/>
      <c r="CH16" s="983">
        <v>8</v>
      </c>
      <c r="CI16" s="984"/>
      <c r="CJ16" s="984"/>
      <c r="CK16" s="984"/>
      <c r="CL16" s="985"/>
      <c r="CM16" s="983">
        <v>312</v>
      </c>
      <c r="CN16" s="984"/>
      <c r="CO16" s="984"/>
      <c r="CP16" s="984"/>
      <c r="CQ16" s="985"/>
      <c r="CR16" s="983">
        <v>1</v>
      </c>
      <c r="CS16" s="984"/>
      <c r="CT16" s="984"/>
      <c r="CU16" s="984"/>
      <c r="CV16" s="985"/>
      <c r="CW16" s="983" t="s">
        <v>480</v>
      </c>
      <c r="CX16" s="984"/>
      <c r="CY16" s="984"/>
      <c r="CZ16" s="984"/>
      <c r="DA16" s="985"/>
      <c r="DB16" s="983" t="s">
        <v>480</v>
      </c>
      <c r="DC16" s="984"/>
      <c r="DD16" s="984"/>
      <c r="DE16" s="984"/>
      <c r="DF16" s="985"/>
      <c r="DG16" s="983" t="s">
        <v>480</v>
      </c>
      <c r="DH16" s="984"/>
      <c r="DI16" s="984"/>
      <c r="DJ16" s="984"/>
      <c r="DK16" s="985"/>
      <c r="DL16" s="983" t="s">
        <v>480</v>
      </c>
      <c r="DM16" s="984"/>
      <c r="DN16" s="984"/>
      <c r="DO16" s="984"/>
      <c r="DP16" s="985"/>
      <c r="DQ16" s="983" t="s">
        <v>480</v>
      </c>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551</v>
      </c>
      <c r="BT17" s="1009"/>
      <c r="BU17" s="1009"/>
      <c r="BV17" s="1009"/>
      <c r="BW17" s="1009"/>
      <c r="BX17" s="1009"/>
      <c r="BY17" s="1009"/>
      <c r="BZ17" s="1009"/>
      <c r="CA17" s="1009"/>
      <c r="CB17" s="1009"/>
      <c r="CC17" s="1009"/>
      <c r="CD17" s="1009"/>
      <c r="CE17" s="1009"/>
      <c r="CF17" s="1009"/>
      <c r="CG17" s="1010"/>
      <c r="CH17" s="983">
        <v>-10</v>
      </c>
      <c r="CI17" s="984"/>
      <c r="CJ17" s="984"/>
      <c r="CK17" s="984"/>
      <c r="CL17" s="985"/>
      <c r="CM17" s="983">
        <v>411</v>
      </c>
      <c r="CN17" s="984"/>
      <c r="CO17" s="984"/>
      <c r="CP17" s="984"/>
      <c r="CQ17" s="985"/>
      <c r="CR17" s="983">
        <v>300</v>
      </c>
      <c r="CS17" s="984"/>
      <c r="CT17" s="984"/>
      <c r="CU17" s="984"/>
      <c r="CV17" s="985"/>
      <c r="CW17" s="983">
        <v>34</v>
      </c>
      <c r="CX17" s="984"/>
      <c r="CY17" s="984"/>
      <c r="CZ17" s="984"/>
      <c r="DA17" s="985"/>
      <c r="DB17" s="983" t="s">
        <v>480</v>
      </c>
      <c r="DC17" s="984"/>
      <c r="DD17" s="984"/>
      <c r="DE17" s="984"/>
      <c r="DF17" s="985"/>
      <c r="DG17" s="983" t="s">
        <v>480</v>
      </c>
      <c r="DH17" s="984"/>
      <c r="DI17" s="984"/>
      <c r="DJ17" s="984"/>
      <c r="DK17" s="985"/>
      <c r="DL17" s="983" t="s">
        <v>480</v>
      </c>
      <c r="DM17" s="984"/>
      <c r="DN17" s="984"/>
      <c r="DO17" s="984"/>
      <c r="DP17" s="985"/>
      <c r="DQ17" s="983" t="s">
        <v>480</v>
      </c>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552</v>
      </c>
      <c r="BT18" s="1009"/>
      <c r="BU18" s="1009"/>
      <c r="BV18" s="1009"/>
      <c r="BW18" s="1009"/>
      <c r="BX18" s="1009"/>
      <c r="BY18" s="1009"/>
      <c r="BZ18" s="1009"/>
      <c r="CA18" s="1009"/>
      <c r="CB18" s="1009"/>
      <c r="CC18" s="1009"/>
      <c r="CD18" s="1009"/>
      <c r="CE18" s="1009"/>
      <c r="CF18" s="1009"/>
      <c r="CG18" s="1010"/>
      <c r="CH18" s="983">
        <v>650</v>
      </c>
      <c r="CI18" s="984"/>
      <c r="CJ18" s="984"/>
      <c r="CK18" s="984"/>
      <c r="CL18" s="985"/>
      <c r="CM18" s="983">
        <v>1282</v>
      </c>
      <c r="CN18" s="984"/>
      <c r="CO18" s="984"/>
      <c r="CP18" s="984"/>
      <c r="CQ18" s="985"/>
      <c r="CR18" s="983">
        <v>304</v>
      </c>
      <c r="CS18" s="984"/>
      <c r="CT18" s="984"/>
      <c r="CU18" s="984"/>
      <c r="CV18" s="985"/>
      <c r="CW18" s="983">
        <v>1744</v>
      </c>
      <c r="CX18" s="984"/>
      <c r="CY18" s="984"/>
      <c r="CZ18" s="984"/>
      <c r="DA18" s="985"/>
      <c r="DB18" s="983">
        <v>15947</v>
      </c>
      <c r="DC18" s="984"/>
      <c r="DD18" s="984"/>
      <c r="DE18" s="984"/>
      <c r="DF18" s="985"/>
      <c r="DG18" s="983" t="s">
        <v>480</v>
      </c>
      <c r="DH18" s="984"/>
      <c r="DI18" s="984"/>
      <c r="DJ18" s="984"/>
      <c r="DK18" s="985"/>
      <c r="DL18" s="983" t="s">
        <v>480</v>
      </c>
      <c r="DM18" s="984"/>
      <c r="DN18" s="984"/>
      <c r="DO18" s="984"/>
      <c r="DP18" s="985"/>
      <c r="DQ18" s="983" t="s">
        <v>480</v>
      </c>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1592</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103593</v>
      </c>
      <c r="R28" s="1048"/>
      <c r="S28" s="1048"/>
      <c r="T28" s="1048"/>
      <c r="U28" s="1048"/>
      <c r="V28" s="1048">
        <v>101607</v>
      </c>
      <c r="W28" s="1048"/>
      <c r="X28" s="1048"/>
      <c r="Y28" s="1048"/>
      <c r="Z28" s="1048"/>
      <c r="AA28" s="1048">
        <v>1986</v>
      </c>
      <c r="AB28" s="1048"/>
      <c r="AC28" s="1048"/>
      <c r="AD28" s="1048"/>
      <c r="AE28" s="1049"/>
      <c r="AF28" s="1050">
        <v>1986</v>
      </c>
      <c r="AG28" s="1048"/>
      <c r="AH28" s="1048"/>
      <c r="AI28" s="1048"/>
      <c r="AJ28" s="1051"/>
      <c r="AK28" s="1052">
        <v>7600</v>
      </c>
      <c r="AL28" s="1040"/>
      <c r="AM28" s="1040"/>
      <c r="AN28" s="1040"/>
      <c r="AO28" s="1040"/>
      <c r="AP28" s="1040" t="s">
        <v>540</v>
      </c>
      <c r="AQ28" s="1040"/>
      <c r="AR28" s="1040"/>
      <c r="AS28" s="1040"/>
      <c r="AT28" s="1040"/>
      <c r="AU28" s="1040" t="s">
        <v>540</v>
      </c>
      <c r="AV28" s="1040"/>
      <c r="AW28" s="1040"/>
      <c r="AX28" s="1040"/>
      <c r="AY28" s="1040"/>
      <c r="AZ28" s="1041" t="s">
        <v>540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60571</v>
      </c>
      <c r="R29" s="1038"/>
      <c r="S29" s="1038"/>
      <c r="T29" s="1038"/>
      <c r="U29" s="1038"/>
      <c r="V29" s="1038">
        <v>60276</v>
      </c>
      <c r="W29" s="1038"/>
      <c r="X29" s="1038"/>
      <c r="Y29" s="1038"/>
      <c r="Z29" s="1038"/>
      <c r="AA29" s="1038">
        <v>295</v>
      </c>
      <c r="AB29" s="1038"/>
      <c r="AC29" s="1038"/>
      <c r="AD29" s="1038"/>
      <c r="AE29" s="1039"/>
      <c r="AF29" s="1031">
        <v>295</v>
      </c>
      <c r="AG29" s="1032"/>
      <c r="AH29" s="1032"/>
      <c r="AI29" s="1032"/>
      <c r="AJ29" s="1033"/>
      <c r="AK29" s="974">
        <v>8843</v>
      </c>
      <c r="AL29" s="965"/>
      <c r="AM29" s="965"/>
      <c r="AN29" s="965"/>
      <c r="AO29" s="965"/>
      <c r="AP29" s="965" t="s">
        <v>540</v>
      </c>
      <c r="AQ29" s="965"/>
      <c r="AR29" s="965"/>
      <c r="AS29" s="965"/>
      <c r="AT29" s="965"/>
      <c r="AU29" s="965" t="s">
        <v>540</v>
      </c>
      <c r="AV29" s="965"/>
      <c r="AW29" s="965"/>
      <c r="AX29" s="965"/>
      <c r="AY29" s="965"/>
      <c r="AZ29" s="1036" t="s">
        <v>555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9618</v>
      </c>
      <c r="R30" s="1038"/>
      <c r="S30" s="1038"/>
      <c r="T30" s="1038"/>
      <c r="U30" s="1038"/>
      <c r="V30" s="1038">
        <v>9310</v>
      </c>
      <c r="W30" s="1038"/>
      <c r="X30" s="1038"/>
      <c r="Y30" s="1038"/>
      <c r="Z30" s="1038"/>
      <c r="AA30" s="1038">
        <v>308</v>
      </c>
      <c r="AB30" s="1038"/>
      <c r="AC30" s="1038"/>
      <c r="AD30" s="1038"/>
      <c r="AE30" s="1039"/>
      <c r="AF30" s="1031">
        <v>308</v>
      </c>
      <c r="AG30" s="1032"/>
      <c r="AH30" s="1032"/>
      <c r="AI30" s="1032"/>
      <c r="AJ30" s="1033"/>
      <c r="AK30" s="974">
        <v>1904</v>
      </c>
      <c r="AL30" s="965"/>
      <c r="AM30" s="965"/>
      <c r="AN30" s="965"/>
      <c r="AO30" s="965"/>
      <c r="AP30" s="965" t="s">
        <v>540</v>
      </c>
      <c r="AQ30" s="965"/>
      <c r="AR30" s="965"/>
      <c r="AS30" s="965"/>
      <c r="AT30" s="965"/>
      <c r="AU30" s="965" t="s">
        <v>540</v>
      </c>
      <c r="AV30" s="965"/>
      <c r="AW30" s="965"/>
      <c r="AX30" s="965"/>
      <c r="AY30" s="965"/>
      <c r="AZ30" s="1036" t="s">
        <v>556</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16022</v>
      </c>
      <c r="R31" s="1038"/>
      <c r="S31" s="1038"/>
      <c r="T31" s="1038"/>
      <c r="U31" s="1038"/>
      <c r="V31" s="1038">
        <v>15335</v>
      </c>
      <c r="W31" s="1038"/>
      <c r="X31" s="1038"/>
      <c r="Y31" s="1038"/>
      <c r="Z31" s="1038"/>
      <c r="AA31" s="1038">
        <v>687</v>
      </c>
      <c r="AB31" s="1038"/>
      <c r="AC31" s="1038"/>
      <c r="AD31" s="1038"/>
      <c r="AE31" s="1039"/>
      <c r="AF31" s="1031">
        <v>11149</v>
      </c>
      <c r="AG31" s="1032"/>
      <c r="AH31" s="1032"/>
      <c r="AI31" s="1032"/>
      <c r="AJ31" s="1033"/>
      <c r="AK31" s="974">
        <v>143</v>
      </c>
      <c r="AL31" s="965"/>
      <c r="AM31" s="965"/>
      <c r="AN31" s="965"/>
      <c r="AO31" s="965"/>
      <c r="AP31" s="965">
        <v>27149</v>
      </c>
      <c r="AQ31" s="965"/>
      <c r="AR31" s="965"/>
      <c r="AS31" s="965"/>
      <c r="AT31" s="965"/>
      <c r="AU31" s="965">
        <v>271</v>
      </c>
      <c r="AV31" s="965"/>
      <c r="AW31" s="965"/>
      <c r="AX31" s="965"/>
      <c r="AY31" s="965"/>
      <c r="AZ31" s="1036" t="s">
        <v>540</v>
      </c>
      <c r="BA31" s="1036"/>
      <c r="BB31" s="1036"/>
      <c r="BC31" s="1036"/>
      <c r="BD31" s="1036"/>
      <c r="BE31" s="1020" t="s">
        <v>386</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387</v>
      </c>
      <c r="C32" s="1026"/>
      <c r="D32" s="1026"/>
      <c r="E32" s="1026"/>
      <c r="F32" s="1026"/>
      <c r="G32" s="1026"/>
      <c r="H32" s="1026"/>
      <c r="I32" s="1026"/>
      <c r="J32" s="1026"/>
      <c r="K32" s="1026"/>
      <c r="L32" s="1026"/>
      <c r="M32" s="1026"/>
      <c r="N32" s="1026"/>
      <c r="O32" s="1026"/>
      <c r="P32" s="1027"/>
      <c r="Q32" s="1037">
        <v>23923</v>
      </c>
      <c r="R32" s="1038"/>
      <c r="S32" s="1038"/>
      <c r="T32" s="1038"/>
      <c r="U32" s="1038"/>
      <c r="V32" s="1038">
        <v>22532</v>
      </c>
      <c r="W32" s="1038"/>
      <c r="X32" s="1038"/>
      <c r="Y32" s="1038"/>
      <c r="Z32" s="1038"/>
      <c r="AA32" s="1038">
        <v>1391</v>
      </c>
      <c r="AB32" s="1038"/>
      <c r="AC32" s="1038"/>
      <c r="AD32" s="1038"/>
      <c r="AE32" s="1039"/>
      <c r="AF32" s="1031">
        <v>497</v>
      </c>
      <c r="AG32" s="1032"/>
      <c r="AH32" s="1032"/>
      <c r="AI32" s="1032"/>
      <c r="AJ32" s="1033"/>
      <c r="AK32" s="974">
        <v>8870</v>
      </c>
      <c r="AL32" s="965"/>
      <c r="AM32" s="965"/>
      <c r="AN32" s="965"/>
      <c r="AO32" s="965"/>
      <c r="AP32" s="965">
        <v>271714</v>
      </c>
      <c r="AQ32" s="965"/>
      <c r="AR32" s="965"/>
      <c r="AS32" s="965"/>
      <c r="AT32" s="965"/>
      <c r="AU32" s="965">
        <v>112761</v>
      </c>
      <c r="AV32" s="965"/>
      <c r="AW32" s="965"/>
      <c r="AX32" s="965"/>
      <c r="AY32" s="965"/>
      <c r="AZ32" s="1036" t="s">
        <v>480</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29</v>
      </c>
      <c r="R33" s="1038"/>
      <c r="S33" s="1038"/>
      <c r="T33" s="1038"/>
      <c r="U33" s="1038"/>
      <c r="V33" s="1038">
        <v>29</v>
      </c>
      <c r="W33" s="1038"/>
      <c r="X33" s="1038"/>
      <c r="Y33" s="1038"/>
      <c r="Z33" s="1038"/>
      <c r="AA33" s="1038" t="s">
        <v>555</v>
      </c>
      <c r="AB33" s="1038"/>
      <c r="AC33" s="1038"/>
      <c r="AD33" s="1038"/>
      <c r="AE33" s="1039"/>
      <c r="AF33" s="1031" t="s">
        <v>111</v>
      </c>
      <c r="AG33" s="1032"/>
      <c r="AH33" s="1032"/>
      <c r="AI33" s="1032"/>
      <c r="AJ33" s="1033"/>
      <c r="AK33" s="974" t="s">
        <v>540</v>
      </c>
      <c r="AL33" s="965"/>
      <c r="AM33" s="965"/>
      <c r="AN33" s="965"/>
      <c r="AO33" s="965"/>
      <c r="AP33" s="965"/>
      <c r="AQ33" s="965"/>
      <c r="AR33" s="965"/>
      <c r="AS33" s="965"/>
      <c r="AT33" s="965"/>
      <c r="AU33" s="965" t="s">
        <v>555</v>
      </c>
      <c r="AV33" s="965"/>
      <c r="AW33" s="965"/>
      <c r="AX33" s="965"/>
      <c r="AY33" s="965"/>
      <c r="AZ33" s="1036"/>
      <c r="BA33" s="1036"/>
      <c r="BB33" s="1036"/>
      <c r="BC33" s="1036"/>
      <c r="BD33" s="1036"/>
      <c r="BE33" s="1020" t="s">
        <v>389</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14236</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553</v>
      </c>
      <c r="C68" s="980"/>
      <c r="D68" s="980"/>
      <c r="E68" s="980"/>
      <c r="F68" s="980"/>
      <c r="G68" s="980"/>
      <c r="H68" s="980"/>
      <c r="I68" s="980"/>
      <c r="J68" s="980"/>
      <c r="K68" s="980"/>
      <c r="L68" s="980"/>
      <c r="M68" s="980"/>
      <c r="N68" s="980"/>
      <c r="O68" s="980"/>
      <c r="P68" s="981"/>
      <c r="Q68" s="982">
        <v>73609</v>
      </c>
      <c r="R68" s="976"/>
      <c r="S68" s="976"/>
      <c r="T68" s="976"/>
      <c r="U68" s="976"/>
      <c r="V68" s="976">
        <v>72699</v>
      </c>
      <c r="W68" s="976"/>
      <c r="X68" s="976"/>
      <c r="Y68" s="976"/>
      <c r="Z68" s="976"/>
      <c r="AA68" s="976">
        <v>910</v>
      </c>
      <c r="AB68" s="976"/>
      <c r="AC68" s="976"/>
      <c r="AD68" s="976"/>
      <c r="AE68" s="976"/>
      <c r="AF68" s="976">
        <v>910</v>
      </c>
      <c r="AG68" s="976"/>
      <c r="AH68" s="976"/>
      <c r="AI68" s="976"/>
      <c r="AJ68" s="976"/>
      <c r="AK68" s="976" t="s">
        <v>540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554</v>
      </c>
      <c r="C69" s="969"/>
      <c r="D69" s="969"/>
      <c r="E69" s="969"/>
      <c r="F69" s="969"/>
      <c r="G69" s="969"/>
      <c r="H69" s="969"/>
      <c r="I69" s="969"/>
      <c r="J69" s="969"/>
      <c r="K69" s="969"/>
      <c r="L69" s="969"/>
      <c r="M69" s="969"/>
      <c r="N69" s="969"/>
      <c r="O69" s="969"/>
      <c r="P69" s="970"/>
      <c r="Q69" s="971">
        <v>40</v>
      </c>
      <c r="R69" s="965"/>
      <c r="S69" s="965"/>
      <c r="T69" s="965"/>
      <c r="U69" s="965"/>
      <c r="V69" s="965">
        <v>31</v>
      </c>
      <c r="W69" s="965"/>
      <c r="X69" s="965"/>
      <c r="Y69" s="965"/>
      <c r="Z69" s="965"/>
      <c r="AA69" s="965">
        <v>9</v>
      </c>
      <c r="AB69" s="965"/>
      <c r="AC69" s="965"/>
      <c r="AD69" s="965"/>
      <c r="AE69" s="965"/>
      <c r="AF69" s="965">
        <v>9</v>
      </c>
      <c r="AG69" s="965"/>
      <c r="AH69" s="965"/>
      <c r="AI69" s="965"/>
      <c r="AJ69" s="965"/>
      <c r="AK69" s="965" t="s">
        <v>540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557</v>
      </c>
      <c r="C70" s="969"/>
      <c r="D70" s="969"/>
      <c r="E70" s="969"/>
      <c r="F70" s="969"/>
      <c r="G70" s="969"/>
      <c r="H70" s="969"/>
      <c r="I70" s="969"/>
      <c r="J70" s="969"/>
      <c r="K70" s="969"/>
      <c r="L70" s="969"/>
      <c r="M70" s="969"/>
      <c r="N70" s="969"/>
      <c r="O70" s="969"/>
      <c r="P70" s="970"/>
      <c r="Q70" s="971">
        <v>184</v>
      </c>
      <c r="R70" s="965"/>
      <c r="S70" s="965"/>
      <c r="T70" s="965"/>
      <c r="U70" s="965"/>
      <c r="V70" s="965">
        <v>158</v>
      </c>
      <c r="W70" s="965"/>
      <c r="X70" s="965"/>
      <c r="Y70" s="965"/>
      <c r="Z70" s="965"/>
      <c r="AA70" s="965">
        <v>26</v>
      </c>
      <c r="AB70" s="965"/>
      <c r="AC70" s="965"/>
      <c r="AD70" s="965"/>
      <c r="AE70" s="965"/>
      <c r="AF70" s="965">
        <v>26</v>
      </c>
      <c r="AG70" s="965"/>
      <c r="AH70" s="965"/>
      <c r="AI70" s="965"/>
      <c r="AJ70" s="965"/>
      <c r="AK70" s="965">
        <v>12</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558</v>
      </c>
      <c r="C71" s="969"/>
      <c r="D71" s="969"/>
      <c r="E71" s="969"/>
      <c r="F71" s="969"/>
      <c r="G71" s="969"/>
      <c r="H71" s="969"/>
      <c r="I71" s="969"/>
      <c r="J71" s="969"/>
      <c r="K71" s="969"/>
      <c r="L71" s="969"/>
      <c r="M71" s="969"/>
      <c r="N71" s="969"/>
      <c r="O71" s="969"/>
      <c r="P71" s="970"/>
      <c r="Q71" s="971">
        <v>946790</v>
      </c>
      <c r="R71" s="965"/>
      <c r="S71" s="965"/>
      <c r="T71" s="965"/>
      <c r="U71" s="965"/>
      <c r="V71" s="965">
        <v>924334</v>
      </c>
      <c r="W71" s="965"/>
      <c r="X71" s="965"/>
      <c r="Y71" s="965"/>
      <c r="Z71" s="965"/>
      <c r="AA71" s="965">
        <v>22456</v>
      </c>
      <c r="AB71" s="965"/>
      <c r="AC71" s="965"/>
      <c r="AD71" s="965"/>
      <c r="AE71" s="965"/>
      <c r="AF71" s="965">
        <v>22456</v>
      </c>
      <c r="AG71" s="965"/>
      <c r="AH71" s="965"/>
      <c r="AI71" s="965"/>
      <c r="AJ71" s="965"/>
      <c r="AK71" s="965">
        <v>5657</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40036</v>
      </c>
      <c r="R72" s="965"/>
      <c r="S72" s="965"/>
      <c r="T72" s="965"/>
      <c r="U72" s="965"/>
      <c r="V72" s="965">
        <v>34096</v>
      </c>
      <c r="W72" s="965"/>
      <c r="X72" s="965"/>
      <c r="Y72" s="965"/>
      <c r="Z72" s="965"/>
      <c r="AA72" s="965">
        <v>5940</v>
      </c>
      <c r="AB72" s="965"/>
      <c r="AC72" s="965"/>
      <c r="AD72" s="965"/>
      <c r="AE72" s="965"/>
      <c r="AF72" s="965">
        <v>32505</v>
      </c>
      <c r="AG72" s="965"/>
      <c r="AH72" s="965"/>
      <c r="AI72" s="965"/>
      <c r="AJ72" s="965"/>
      <c r="AK72" s="965" t="s">
        <v>540</v>
      </c>
      <c r="AL72" s="965"/>
      <c r="AM72" s="965"/>
      <c r="AN72" s="965"/>
      <c r="AO72" s="965"/>
      <c r="AP72" s="965">
        <v>149081</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2">
        <v>9050</v>
      </c>
      <c r="R73" s="973"/>
      <c r="S73" s="973"/>
      <c r="T73" s="973"/>
      <c r="U73" s="974"/>
      <c r="V73" s="975">
        <v>5629</v>
      </c>
      <c r="W73" s="973"/>
      <c r="X73" s="973"/>
      <c r="Y73" s="973"/>
      <c r="Z73" s="974"/>
      <c r="AA73" s="975">
        <v>3421</v>
      </c>
      <c r="AB73" s="973"/>
      <c r="AC73" s="973"/>
      <c r="AD73" s="973"/>
      <c r="AE73" s="974"/>
      <c r="AF73" s="975">
        <v>11358</v>
      </c>
      <c r="AG73" s="973"/>
      <c r="AH73" s="973"/>
      <c r="AI73" s="973"/>
      <c r="AJ73" s="974"/>
      <c r="AK73" s="975" t="s">
        <v>540</v>
      </c>
      <c r="AL73" s="973"/>
      <c r="AM73" s="973"/>
      <c r="AN73" s="973"/>
      <c r="AO73" s="974"/>
      <c r="AP73" s="975">
        <v>20248</v>
      </c>
      <c r="AQ73" s="973"/>
      <c r="AR73" s="973"/>
      <c r="AS73" s="973"/>
      <c r="AT73" s="974"/>
      <c r="AU73" s="975" t="s">
        <v>540</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28028184</v>
      </c>
      <c r="AB110" s="871"/>
      <c r="AC110" s="871"/>
      <c r="AD110" s="871"/>
      <c r="AE110" s="872"/>
      <c r="AF110" s="873">
        <v>31007157</v>
      </c>
      <c r="AG110" s="871"/>
      <c r="AH110" s="871"/>
      <c r="AI110" s="871"/>
      <c r="AJ110" s="872"/>
      <c r="AK110" s="873">
        <v>31019766</v>
      </c>
      <c r="AL110" s="871"/>
      <c r="AM110" s="871"/>
      <c r="AN110" s="871"/>
      <c r="AO110" s="872"/>
      <c r="AP110" s="874">
        <v>18.899999999999999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339718274</v>
      </c>
      <c r="BR110" s="798"/>
      <c r="BS110" s="798"/>
      <c r="BT110" s="798"/>
      <c r="BU110" s="798"/>
      <c r="BV110" s="798">
        <v>378608186</v>
      </c>
      <c r="BW110" s="798"/>
      <c r="BX110" s="798"/>
      <c r="BY110" s="798"/>
      <c r="BZ110" s="798"/>
      <c r="CA110" s="798">
        <v>397879071</v>
      </c>
      <c r="CB110" s="798"/>
      <c r="CC110" s="798"/>
      <c r="CD110" s="798"/>
      <c r="CE110" s="798"/>
      <c r="CF110" s="859">
        <v>242.3</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9562729</v>
      </c>
      <c r="DH110" s="798"/>
      <c r="DI110" s="798"/>
      <c r="DJ110" s="798"/>
      <c r="DK110" s="798"/>
      <c r="DL110" s="798">
        <v>1085133</v>
      </c>
      <c r="DM110" s="798"/>
      <c r="DN110" s="798"/>
      <c r="DO110" s="798"/>
      <c r="DP110" s="798"/>
      <c r="DQ110" s="798">
        <v>972418</v>
      </c>
      <c r="DR110" s="798"/>
      <c r="DS110" s="798"/>
      <c r="DT110" s="798"/>
      <c r="DU110" s="798"/>
      <c r="DV110" s="799">
        <v>0.6</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28387675</v>
      </c>
      <c r="BR111" s="769"/>
      <c r="BS111" s="769"/>
      <c r="BT111" s="769"/>
      <c r="BU111" s="769"/>
      <c r="BV111" s="769">
        <v>15609443</v>
      </c>
      <c r="BW111" s="769"/>
      <c r="BX111" s="769"/>
      <c r="BY111" s="769"/>
      <c r="BZ111" s="769"/>
      <c r="CA111" s="769">
        <v>13632522</v>
      </c>
      <c r="CB111" s="769"/>
      <c r="CC111" s="769"/>
      <c r="CD111" s="769"/>
      <c r="CE111" s="769"/>
      <c r="CF111" s="846">
        <v>8.3000000000000007</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414</v>
      </c>
      <c r="DH111" s="769"/>
      <c r="DI111" s="769"/>
      <c r="DJ111" s="769"/>
      <c r="DK111" s="769"/>
      <c r="DL111" s="769" t="s">
        <v>414</v>
      </c>
      <c r="DM111" s="769"/>
      <c r="DN111" s="769"/>
      <c r="DO111" s="769"/>
      <c r="DP111" s="769"/>
      <c r="DQ111" s="769" t="s">
        <v>414</v>
      </c>
      <c r="DR111" s="769"/>
      <c r="DS111" s="769"/>
      <c r="DT111" s="769"/>
      <c r="DU111" s="769"/>
      <c r="DV111" s="821" t="s">
        <v>414</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2333333</v>
      </c>
      <c r="AB112" s="782"/>
      <c r="AC112" s="782"/>
      <c r="AD112" s="782"/>
      <c r="AE112" s="783"/>
      <c r="AF112" s="784">
        <v>3233333</v>
      </c>
      <c r="AG112" s="782"/>
      <c r="AH112" s="782"/>
      <c r="AI112" s="782"/>
      <c r="AJ112" s="783"/>
      <c r="AK112" s="784">
        <v>4134288</v>
      </c>
      <c r="AL112" s="782"/>
      <c r="AM112" s="782"/>
      <c r="AN112" s="782"/>
      <c r="AO112" s="783"/>
      <c r="AP112" s="752">
        <v>2.5</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134591244</v>
      </c>
      <c r="BR112" s="769"/>
      <c r="BS112" s="769"/>
      <c r="BT112" s="769"/>
      <c r="BU112" s="769"/>
      <c r="BV112" s="769">
        <v>115157966</v>
      </c>
      <c r="BW112" s="769"/>
      <c r="BX112" s="769"/>
      <c r="BY112" s="769"/>
      <c r="BZ112" s="769"/>
      <c r="CA112" s="769">
        <v>113032805</v>
      </c>
      <c r="CB112" s="769"/>
      <c r="CC112" s="769"/>
      <c r="CD112" s="769"/>
      <c r="CE112" s="769"/>
      <c r="CF112" s="846">
        <v>68.8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7897662</v>
      </c>
      <c r="AB113" s="907"/>
      <c r="AC113" s="907"/>
      <c r="AD113" s="907"/>
      <c r="AE113" s="908"/>
      <c r="AF113" s="909">
        <v>6868469</v>
      </c>
      <c r="AG113" s="907"/>
      <c r="AH113" s="907"/>
      <c r="AI113" s="907"/>
      <c r="AJ113" s="908"/>
      <c r="AK113" s="909">
        <v>6649425</v>
      </c>
      <c r="AL113" s="907"/>
      <c r="AM113" s="907"/>
      <c r="AN113" s="907"/>
      <c r="AO113" s="908"/>
      <c r="AP113" s="910">
        <v>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567984</v>
      </c>
      <c r="BR113" s="769"/>
      <c r="BS113" s="769"/>
      <c r="BT113" s="769"/>
      <c r="BU113" s="769"/>
      <c r="BV113" s="769">
        <v>402431</v>
      </c>
      <c r="BW113" s="769"/>
      <c r="BX113" s="769"/>
      <c r="BY113" s="769"/>
      <c r="BZ113" s="769"/>
      <c r="CA113" s="769">
        <v>241065</v>
      </c>
      <c r="CB113" s="769"/>
      <c r="CC113" s="769"/>
      <c r="CD113" s="769"/>
      <c r="CE113" s="769"/>
      <c r="CF113" s="846">
        <v>0.1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46271323</v>
      </c>
      <c r="BR114" s="769"/>
      <c r="BS114" s="769"/>
      <c r="BT114" s="769"/>
      <c r="BU114" s="769"/>
      <c r="BV114" s="769">
        <v>45408770</v>
      </c>
      <c r="BW114" s="769"/>
      <c r="BX114" s="769"/>
      <c r="BY114" s="769"/>
      <c r="BZ114" s="769"/>
      <c r="CA114" s="769">
        <v>42635434</v>
      </c>
      <c r="CB114" s="769"/>
      <c r="CC114" s="769"/>
      <c r="CD114" s="769"/>
      <c r="CE114" s="769"/>
      <c r="CF114" s="846">
        <v>26</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49708</v>
      </c>
      <c r="AB115" s="907"/>
      <c r="AC115" s="907"/>
      <c r="AD115" s="907"/>
      <c r="AE115" s="908"/>
      <c r="AF115" s="909">
        <v>50774</v>
      </c>
      <c r="AG115" s="907"/>
      <c r="AH115" s="907"/>
      <c r="AI115" s="907"/>
      <c r="AJ115" s="908"/>
      <c r="AK115" s="909">
        <v>47598</v>
      </c>
      <c r="AL115" s="907"/>
      <c r="AM115" s="907"/>
      <c r="AN115" s="907"/>
      <c r="AO115" s="908"/>
      <c r="AP115" s="910">
        <v>0</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18566647</v>
      </c>
      <c r="DH115" s="782"/>
      <c r="DI115" s="782"/>
      <c r="DJ115" s="782"/>
      <c r="DK115" s="783"/>
      <c r="DL115" s="784">
        <v>14309091</v>
      </c>
      <c r="DM115" s="782"/>
      <c r="DN115" s="782"/>
      <c r="DO115" s="782"/>
      <c r="DP115" s="783"/>
      <c r="DQ115" s="784">
        <v>12487965</v>
      </c>
      <c r="DR115" s="782"/>
      <c r="DS115" s="782"/>
      <c r="DT115" s="782"/>
      <c r="DU115" s="783"/>
      <c r="DV115" s="752">
        <v>7.6</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258299</v>
      </c>
      <c r="DH116" s="782"/>
      <c r="DI116" s="782"/>
      <c r="DJ116" s="782"/>
      <c r="DK116" s="783"/>
      <c r="DL116" s="784">
        <v>215219</v>
      </c>
      <c r="DM116" s="782"/>
      <c r="DN116" s="782"/>
      <c r="DO116" s="782"/>
      <c r="DP116" s="783"/>
      <c r="DQ116" s="784">
        <v>172139</v>
      </c>
      <c r="DR116" s="782"/>
      <c r="DS116" s="782"/>
      <c r="DT116" s="782"/>
      <c r="DU116" s="783"/>
      <c r="DV116" s="752">
        <v>0.1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38308887</v>
      </c>
      <c r="AB117" s="893"/>
      <c r="AC117" s="893"/>
      <c r="AD117" s="893"/>
      <c r="AE117" s="894"/>
      <c r="AF117" s="896">
        <v>41159733</v>
      </c>
      <c r="AG117" s="893"/>
      <c r="AH117" s="893"/>
      <c r="AI117" s="893"/>
      <c r="AJ117" s="894"/>
      <c r="AK117" s="896">
        <v>41851077</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549536500</v>
      </c>
      <c r="BR118" s="856"/>
      <c r="BS118" s="856"/>
      <c r="BT118" s="856"/>
      <c r="BU118" s="856"/>
      <c r="BV118" s="856">
        <v>555186796</v>
      </c>
      <c r="BW118" s="856"/>
      <c r="BX118" s="856"/>
      <c r="BY118" s="856"/>
      <c r="BZ118" s="856"/>
      <c r="CA118" s="856">
        <v>567420897</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40700500</v>
      </c>
      <c r="BR119" s="798"/>
      <c r="BS119" s="798"/>
      <c r="BT119" s="798"/>
      <c r="BU119" s="798"/>
      <c r="BV119" s="798">
        <v>44674300</v>
      </c>
      <c r="BW119" s="798"/>
      <c r="BX119" s="798"/>
      <c r="BY119" s="798"/>
      <c r="BZ119" s="798"/>
      <c r="CA119" s="798">
        <v>51146761</v>
      </c>
      <c r="CB119" s="798"/>
      <c r="CC119" s="798"/>
      <c r="CD119" s="798"/>
      <c r="CE119" s="798"/>
      <c r="CF119" s="859">
        <v>31.1</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112922513</v>
      </c>
      <c r="BR120" s="769"/>
      <c r="BS120" s="769"/>
      <c r="BT120" s="769"/>
      <c r="BU120" s="769"/>
      <c r="BV120" s="769">
        <v>129122679</v>
      </c>
      <c r="BW120" s="769"/>
      <c r="BX120" s="769"/>
      <c r="BY120" s="769"/>
      <c r="BZ120" s="769"/>
      <c r="CA120" s="769">
        <v>133080289</v>
      </c>
      <c r="CB120" s="769"/>
      <c r="CC120" s="769"/>
      <c r="CD120" s="769"/>
      <c r="CE120" s="769"/>
      <c r="CF120" s="846">
        <v>81</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122582973</v>
      </c>
      <c r="DH120" s="798"/>
      <c r="DI120" s="798"/>
      <c r="DJ120" s="798"/>
      <c r="DK120" s="798"/>
      <c r="DL120" s="798">
        <v>114853904</v>
      </c>
      <c r="DM120" s="798"/>
      <c r="DN120" s="798"/>
      <c r="DO120" s="798"/>
      <c r="DP120" s="798"/>
      <c r="DQ120" s="798">
        <v>112761319</v>
      </c>
      <c r="DR120" s="798"/>
      <c r="DS120" s="798"/>
      <c r="DT120" s="798"/>
      <c r="DU120" s="798"/>
      <c r="DV120" s="799">
        <v>68.7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310644381</v>
      </c>
      <c r="BR121" s="856"/>
      <c r="BS121" s="856"/>
      <c r="BT121" s="856"/>
      <c r="BU121" s="856"/>
      <c r="BV121" s="856">
        <v>321385112</v>
      </c>
      <c r="BW121" s="856"/>
      <c r="BX121" s="856"/>
      <c r="BY121" s="856"/>
      <c r="BZ121" s="856"/>
      <c r="CA121" s="856">
        <v>337720637</v>
      </c>
      <c r="CB121" s="856"/>
      <c r="CC121" s="856"/>
      <c r="CD121" s="856"/>
      <c r="CE121" s="856"/>
      <c r="CF121" s="857">
        <v>205.7</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250754</v>
      </c>
      <c r="DH121" s="769"/>
      <c r="DI121" s="769"/>
      <c r="DJ121" s="769"/>
      <c r="DK121" s="769"/>
      <c r="DL121" s="769">
        <v>304062</v>
      </c>
      <c r="DM121" s="769"/>
      <c r="DN121" s="769"/>
      <c r="DO121" s="769"/>
      <c r="DP121" s="769"/>
      <c r="DQ121" s="769">
        <v>271486</v>
      </c>
      <c r="DR121" s="769"/>
      <c r="DS121" s="769"/>
      <c r="DT121" s="769"/>
      <c r="DU121" s="769"/>
      <c r="DV121" s="821">
        <v>0.2</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464267394</v>
      </c>
      <c r="BR122" s="838"/>
      <c r="BS122" s="838"/>
      <c r="BT122" s="838"/>
      <c r="BU122" s="838"/>
      <c r="BV122" s="838">
        <v>495182091</v>
      </c>
      <c r="BW122" s="838"/>
      <c r="BX122" s="838"/>
      <c r="BY122" s="838"/>
      <c r="BZ122" s="838"/>
      <c r="CA122" s="838">
        <v>521947687</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52.8</v>
      </c>
      <c r="BR123" s="830"/>
      <c r="BS123" s="830"/>
      <c r="BT123" s="830"/>
      <c r="BU123" s="830"/>
      <c r="BV123" s="830">
        <v>36.9</v>
      </c>
      <c r="BW123" s="830"/>
      <c r="BX123" s="830"/>
      <c r="BY123" s="830"/>
      <c r="BZ123" s="830"/>
      <c r="CA123" s="830">
        <v>27.6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11757517</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49708</v>
      </c>
      <c r="AB126" s="782"/>
      <c r="AC126" s="782"/>
      <c r="AD126" s="782"/>
      <c r="AE126" s="783"/>
      <c r="AF126" s="784">
        <v>50774</v>
      </c>
      <c r="AG126" s="782"/>
      <c r="AH126" s="782"/>
      <c r="AI126" s="782"/>
      <c r="AJ126" s="783"/>
      <c r="AK126" s="784">
        <v>47598</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8912991</v>
      </c>
      <c r="AB128" s="722"/>
      <c r="AC128" s="722"/>
      <c r="AD128" s="722"/>
      <c r="AE128" s="723"/>
      <c r="AF128" s="724">
        <v>10005711</v>
      </c>
      <c r="AG128" s="722"/>
      <c r="AH128" s="722"/>
      <c r="AI128" s="722"/>
      <c r="AJ128" s="723"/>
      <c r="AK128" s="724">
        <v>10215208</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183401846</v>
      </c>
      <c r="AB129" s="782"/>
      <c r="AC129" s="782"/>
      <c r="AD129" s="782"/>
      <c r="AE129" s="783"/>
      <c r="AF129" s="784">
        <v>184521707</v>
      </c>
      <c r="AG129" s="782"/>
      <c r="AH129" s="782"/>
      <c r="AI129" s="782"/>
      <c r="AJ129" s="783"/>
      <c r="AK129" s="784">
        <v>186684863</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5.2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22142047</v>
      </c>
      <c r="AB130" s="782"/>
      <c r="AC130" s="782"/>
      <c r="AD130" s="782"/>
      <c r="AE130" s="783"/>
      <c r="AF130" s="784">
        <v>22166607</v>
      </c>
      <c r="AG130" s="782"/>
      <c r="AH130" s="782"/>
      <c r="AI130" s="782"/>
      <c r="AJ130" s="783"/>
      <c r="AK130" s="784">
        <v>22465395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27.6</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161259799</v>
      </c>
      <c r="AB131" s="715"/>
      <c r="AC131" s="715"/>
      <c r="AD131" s="715"/>
      <c r="AE131" s="716"/>
      <c r="AF131" s="717">
        <v>162355100</v>
      </c>
      <c r="AG131" s="715"/>
      <c r="AH131" s="715"/>
      <c r="AI131" s="715"/>
      <c r="AJ131" s="716"/>
      <c r="AK131" s="717">
        <v>164219468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4.4982376540000004</v>
      </c>
      <c r="AB132" s="738"/>
      <c r="AC132" s="738"/>
      <c r="AD132" s="738"/>
      <c r="AE132" s="739"/>
      <c r="AF132" s="740">
        <v>5.535653022</v>
      </c>
      <c r="AG132" s="738"/>
      <c r="AH132" s="738"/>
      <c r="AI132" s="738"/>
      <c r="AJ132" s="739"/>
      <c r="AK132" s="740">
        <v>5.5842794470000001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4.9000000000000004</v>
      </c>
      <c r="AB133" s="747"/>
      <c r="AC133" s="747"/>
      <c r="AD133" s="747"/>
      <c r="AE133" s="748"/>
      <c r="AF133" s="746">
        <v>4.9000000000000004</v>
      </c>
      <c r="AG133" s="747"/>
      <c r="AH133" s="747"/>
      <c r="AI133" s="747"/>
      <c r="AJ133" s="748"/>
      <c r="AK133" s="746">
        <v>5.2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49074366</v>
      </c>
      <c r="L9" s="264">
        <v>57795</v>
      </c>
      <c r="M9" s="265">
        <v>62396</v>
      </c>
      <c r="N9" s="266">
        <v>-7.4</v>
      </c>
    </row>
    <row r="10" spans="1:16">
      <c r="A10" s="248"/>
      <c r="B10" s="244"/>
      <c r="C10" s="244"/>
      <c r="D10" s="244"/>
      <c r="E10" s="244"/>
      <c r="F10" s="244"/>
      <c r="G10" s="1131" t="s">
        <v>476</v>
      </c>
      <c r="H10" s="1132"/>
      <c r="I10" s="1132"/>
      <c r="J10" s="1133"/>
      <c r="K10" s="267">
        <v>1890741</v>
      </c>
      <c r="L10" s="268">
        <v>2227</v>
      </c>
      <c r="M10" s="269">
        <v>1393</v>
      </c>
      <c r="N10" s="270">
        <v>59.9</v>
      </c>
    </row>
    <row r="11" spans="1:16" ht="13.5" customHeight="1">
      <c r="A11" s="248"/>
      <c r="B11" s="244"/>
      <c r="C11" s="244"/>
      <c r="D11" s="244"/>
      <c r="E11" s="244"/>
      <c r="F11" s="244"/>
      <c r="G11" s="1131" t="s">
        <v>477</v>
      </c>
      <c r="H11" s="1132"/>
      <c r="I11" s="1132"/>
      <c r="J11" s="1133"/>
      <c r="K11" s="267">
        <v>19766</v>
      </c>
      <c r="L11" s="268">
        <v>23</v>
      </c>
      <c r="M11" s="269">
        <v>62</v>
      </c>
      <c r="N11" s="270">
        <v>-62.9</v>
      </c>
    </row>
    <row r="12" spans="1:16" ht="13.5" customHeight="1">
      <c r="A12" s="248"/>
      <c r="B12" s="244"/>
      <c r="C12" s="244"/>
      <c r="D12" s="244"/>
      <c r="E12" s="244"/>
      <c r="F12" s="244"/>
      <c r="G12" s="1131" t="s">
        <v>478</v>
      </c>
      <c r="H12" s="1132"/>
      <c r="I12" s="1132"/>
      <c r="J12" s="1133"/>
      <c r="K12" s="267">
        <v>1098523</v>
      </c>
      <c r="L12" s="268">
        <v>1294</v>
      </c>
      <c r="M12" s="269">
        <v>1508</v>
      </c>
      <c r="N12" s="270">
        <v>-14.2</v>
      </c>
    </row>
    <row r="13" spans="1:16" ht="13.5" customHeight="1">
      <c r="A13" s="248"/>
      <c r="B13" s="244"/>
      <c r="C13" s="244"/>
      <c r="D13" s="244"/>
      <c r="E13" s="244"/>
      <c r="F13" s="244"/>
      <c r="G13" s="1131" t="s">
        <v>479</v>
      </c>
      <c r="H13" s="1132"/>
      <c r="I13" s="1132"/>
      <c r="J13" s="1133"/>
      <c r="K13" s="267" t="s">
        <v>480</v>
      </c>
      <c r="L13" s="268" t="s">
        <v>480</v>
      </c>
      <c r="M13" s="269">
        <v>25</v>
      </c>
      <c r="N13" s="270" t="s">
        <v>480</v>
      </c>
    </row>
    <row r="14" spans="1:16" ht="13.5" customHeight="1">
      <c r="A14" s="248"/>
      <c r="B14" s="244"/>
      <c r="C14" s="244"/>
      <c r="D14" s="244"/>
      <c r="E14" s="244"/>
      <c r="F14" s="244"/>
      <c r="G14" s="1131" t="s">
        <v>481</v>
      </c>
      <c r="H14" s="1132"/>
      <c r="I14" s="1132"/>
      <c r="J14" s="1133"/>
      <c r="K14" s="267">
        <v>1817257</v>
      </c>
      <c r="L14" s="268">
        <v>2140</v>
      </c>
      <c r="M14" s="269">
        <v>1888</v>
      </c>
      <c r="N14" s="270">
        <v>13.3</v>
      </c>
    </row>
    <row r="15" spans="1:16" ht="13.5" customHeight="1">
      <c r="A15" s="248"/>
      <c r="B15" s="244"/>
      <c r="C15" s="244"/>
      <c r="D15" s="244"/>
      <c r="E15" s="244"/>
      <c r="F15" s="244"/>
      <c r="G15" s="1131" t="s">
        <v>482</v>
      </c>
      <c r="H15" s="1132"/>
      <c r="I15" s="1132"/>
      <c r="J15" s="1133"/>
      <c r="K15" s="267">
        <v>615571</v>
      </c>
      <c r="L15" s="268">
        <v>725</v>
      </c>
      <c r="M15" s="269">
        <v>1209</v>
      </c>
      <c r="N15" s="270">
        <v>-40</v>
      </c>
    </row>
    <row r="16" spans="1:16">
      <c r="A16" s="248"/>
      <c r="B16" s="244"/>
      <c r="C16" s="244"/>
      <c r="D16" s="244"/>
      <c r="E16" s="244"/>
      <c r="F16" s="244"/>
      <c r="G16" s="1134" t="s">
        <v>483</v>
      </c>
      <c r="H16" s="1135"/>
      <c r="I16" s="1135"/>
      <c r="J16" s="1136"/>
      <c r="K16" s="268">
        <v>-5053242</v>
      </c>
      <c r="L16" s="268">
        <v>-5951</v>
      </c>
      <c r="M16" s="269">
        <v>-6084</v>
      </c>
      <c r="N16" s="270">
        <v>-2.2000000000000002</v>
      </c>
    </row>
    <row r="17" spans="1:16">
      <c r="A17" s="248"/>
      <c r="B17" s="244"/>
      <c r="C17" s="244"/>
      <c r="D17" s="244"/>
      <c r="E17" s="244"/>
      <c r="F17" s="244"/>
      <c r="G17" s="1134" t="s">
        <v>169</v>
      </c>
      <c r="H17" s="1135"/>
      <c r="I17" s="1135"/>
      <c r="J17" s="1136"/>
      <c r="K17" s="268">
        <v>49462982</v>
      </c>
      <c r="L17" s="268">
        <v>58253</v>
      </c>
      <c r="M17" s="269">
        <v>62398</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5.74</v>
      </c>
      <c r="L21" s="281">
        <v>6.59</v>
      </c>
      <c r="M21" s="282">
        <v>-0.85</v>
      </c>
      <c r="N21" s="249"/>
      <c r="O21" s="283"/>
      <c r="P21" s="279"/>
    </row>
    <row r="22" spans="1:16" s="284" customFormat="1">
      <c r="A22" s="279"/>
      <c r="B22" s="249"/>
      <c r="C22" s="249"/>
      <c r="D22" s="249"/>
      <c r="E22" s="249"/>
      <c r="F22" s="249"/>
      <c r="G22" s="1128" t="s">
        <v>489</v>
      </c>
      <c r="H22" s="1129"/>
      <c r="I22" s="1129"/>
      <c r="J22" s="1130"/>
      <c r="K22" s="285">
        <v>95.1</v>
      </c>
      <c r="L22" s="286">
        <v>100.6</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31019766</v>
      </c>
      <c r="L32" s="294">
        <v>36532</v>
      </c>
      <c r="M32" s="295">
        <v>34621</v>
      </c>
      <c r="N32" s="296">
        <v>5.5</v>
      </c>
    </row>
    <row r="33" spans="1:16" ht="13.5" customHeight="1">
      <c r="A33" s="248"/>
      <c r="B33" s="244"/>
      <c r="C33" s="244"/>
      <c r="D33" s="244"/>
      <c r="E33" s="244"/>
      <c r="F33" s="244"/>
      <c r="G33" s="1119" t="s">
        <v>494</v>
      </c>
      <c r="H33" s="1120"/>
      <c r="I33" s="1120"/>
      <c r="J33" s="1121"/>
      <c r="K33" s="294" t="s">
        <v>480</v>
      </c>
      <c r="L33" s="294" t="s">
        <v>480</v>
      </c>
      <c r="M33" s="295">
        <v>3627</v>
      </c>
      <c r="N33" s="296" t="s">
        <v>480</v>
      </c>
    </row>
    <row r="34" spans="1:16" ht="27" customHeight="1">
      <c r="A34" s="248"/>
      <c r="B34" s="244"/>
      <c r="C34" s="244"/>
      <c r="D34" s="244"/>
      <c r="E34" s="244"/>
      <c r="F34" s="244"/>
      <c r="G34" s="1119" t="s">
        <v>495</v>
      </c>
      <c r="H34" s="1120"/>
      <c r="I34" s="1120"/>
      <c r="J34" s="1121"/>
      <c r="K34" s="294">
        <v>4134288</v>
      </c>
      <c r="L34" s="294">
        <v>4869</v>
      </c>
      <c r="M34" s="295">
        <v>19984</v>
      </c>
      <c r="N34" s="296">
        <v>-75.599999999999994</v>
      </c>
    </row>
    <row r="35" spans="1:16" ht="27" customHeight="1">
      <c r="A35" s="248"/>
      <c r="B35" s="244"/>
      <c r="C35" s="244"/>
      <c r="D35" s="244"/>
      <c r="E35" s="244"/>
      <c r="F35" s="244"/>
      <c r="G35" s="1119" t="s">
        <v>496</v>
      </c>
      <c r="H35" s="1120"/>
      <c r="I35" s="1120"/>
      <c r="J35" s="1121"/>
      <c r="K35" s="294">
        <v>6649425</v>
      </c>
      <c r="L35" s="294">
        <v>7831</v>
      </c>
      <c r="M35" s="295">
        <v>13756</v>
      </c>
      <c r="N35" s="296">
        <v>-43.1</v>
      </c>
    </row>
    <row r="36" spans="1:16" ht="27" customHeight="1">
      <c r="A36" s="248"/>
      <c r="B36" s="244"/>
      <c r="C36" s="244"/>
      <c r="D36" s="244"/>
      <c r="E36" s="244"/>
      <c r="F36" s="244"/>
      <c r="G36" s="1119" t="s">
        <v>497</v>
      </c>
      <c r="H36" s="1120"/>
      <c r="I36" s="1120"/>
      <c r="J36" s="1121"/>
      <c r="K36" s="294" t="s">
        <v>480</v>
      </c>
      <c r="L36" s="294" t="s">
        <v>480</v>
      </c>
      <c r="M36" s="295">
        <v>215</v>
      </c>
      <c r="N36" s="296" t="s">
        <v>480</v>
      </c>
    </row>
    <row r="37" spans="1:16" ht="13.5" customHeight="1">
      <c r="A37" s="248"/>
      <c r="B37" s="244"/>
      <c r="C37" s="244"/>
      <c r="D37" s="244"/>
      <c r="E37" s="244"/>
      <c r="F37" s="244"/>
      <c r="G37" s="1119" t="s">
        <v>498</v>
      </c>
      <c r="H37" s="1120"/>
      <c r="I37" s="1120"/>
      <c r="J37" s="1121"/>
      <c r="K37" s="294">
        <v>47598</v>
      </c>
      <c r="L37" s="294">
        <v>56</v>
      </c>
      <c r="M37" s="295">
        <v>1113</v>
      </c>
      <c r="N37" s="296">
        <v>-95</v>
      </c>
    </row>
    <row r="38" spans="1:16" ht="27" customHeight="1">
      <c r="A38" s="248"/>
      <c r="B38" s="244"/>
      <c r="C38" s="244"/>
      <c r="D38" s="244"/>
      <c r="E38" s="244"/>
      <c r="F38" s="244"/>
      <c r="G38" s="1122" t="s">
        <v>499</v>
      </c>
      <c r="H38" s="1123"/>
      <c r="I38" s="1123"/>
      <c r="J38" s="1124"/>
      <c r="K38" s="297" t="s">
        <v>480</v>
      </c>
      <c r="L38" s="297" t="s">
        <v>480</v>
      </c>
      <c r="M38" s="298">
        <v>9</v>
      </c>
      <c r="N38" s="299" t="s">
        <v>480</v>
      </c>
      <c r="O38" s="293"/>
    </row>
    <row r="39" spans="1:16">
      <c r="A39" s="248"/>
      <c r="B39" s="244"/>
      <c r="C39" s="244"/>
      <c r="D39" s="244"/>
      <c r="E39" s="244"/>
      <c r="F39" s="244"/>
      <c r="G39" s="1122" t="s">
        <v>500</v>
      </c>
      <c r="H39" s="1123"/>
      <c r="I39" s="1123"/>
      <c r="J39" s="1124"/>
      <c r="K39" s="300">
        <v>-10215208</v>
      </c>
      <c r="L39" s="300">
        <v>-12031</v>
      </c>
      <c r="M39" s="301">
        <v>-16355</v>
      </c>
      <c r="N39" s="302">
        <v>-26.4</v>
      </c>
      <c r="O39" s="293"/>
    </row>
    <row r="40" spans="1:16" ht="27" customHeight="1">
      <c r="A40" s="248"/>
      <c r="B40" s="244"/>
      <c r="C40" s="244"/>
      <c r="D40" s="244"/>
      <c r="E40" s="244"/>
      <c r="F40" s="244"/>
      <c r="G40" s="1119" t="s">
        <v>501</v>
      </c>
      <c r="H40" s="1120"/>
      <c r="I40" s="1120"/>
      <c r="J40" s="1121"/>
      <c r="K40" s="300">
        <v>-22465395</v>
      </c>
      <c r="L40" s="300">
        <v>-26458</v>
      </c>
      <c r="M40" s="301">
        <v>-34950</v>
      </c>
      <c r="N40" s="302">
        <v>-24.3</v>
      </c>
      <c r="O40" s="293"/>
    </row>
    <row r="41" spans="1:16">
      <c r="A41" s="248"/>
      <c r="B41" s="244"/>
      <c r="C41" s="244"/>
      <c r="D41" s="244"/>
      <c r="E41" s="244"/>
      <c r="F41" s="244"/>
      <c r="G41" s="1125" t="s">
        <v>279</v>
      </c>
      <c r="H41" s="1126"/>
      <c r="I41" s="1126"/>
      <c r="J41" s="1127"/>
      <c r="K41" s="294">
        <v>9170474</v>
      </c>
      <c r="L41" s="300">
        <v>10800</v>
      </c>
      <c r="M41" s="301">
        <v>22022</v>
      </c>
      <c r="N41" s="302">
        <v>-51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45205601</v>
      </c>
      <c r="J51" s="320">
        <v>53965</v>
      </c>
      <c r="K51" s="321">
        <v>31.2</v>
      </c>
      <c r="L51" s="322">
        <v>55769</v>
      </c>
      <c r="M51" s="323">
        <v>-1.8</v>
      </c>
      <c r="N51" s="324">
        <v>33</v>
      </c>
    </row>
    <row r="52" spans="1:14">
      <c r="A52" s="248"/>
      <c r="B52" s="244"/>
      <c r="C52" s="244"/>
      <c r="D52" s="244"/>
      <c r="E52" s="244"/>
      <c r="F52" s="244"/>
      <c r="G52" s="325"/>
      <c r="H52" s="326" t="s">
        <v>512</v>
      </c>
      <c r="I52" s="327">
        <v>32813546</v>
      </c>
      <c r="J52" s="328">
        <v>39172</v>
      </c>
      <c r="K52" s="329">
        <v>33.299999999999997</v>
      </c>
      <c r="L52" s="330">
        <v>31551</v>
      </c>
      <c r="M52" s="331">
        <v>-4.2</v>
      </c>
      <c r="N52" s="332">
        <v>37.5</v>
      </c>
    </row>
    <row r="53" spans="1:14">
      <c r="A53" s="248"/>
      <c r="B53" s="244"/>
      <c r="C53" s="244"/>
      <c r="D53" s="244"/>
      <c r="E53" s="244"/>
      <c r="F53" s="244"/>
      <c r="G53" s="310" t="s">
        <v>513</v>
      </c>
      <c r="H53" s="311"/>
      <c r="I53" s="319">
        <v>38478143</v>
      </c>
      <c r="J53" s="320">
        <v>45918</v>
      </c>
      <c r="K53" s="321">
        <v>-14.9</v>
      </c>
      <c r="L53" s="322">
        <v>52334</v>
      </c>
      <c r="M53" s="323">
        <v>-6.2</v>
      </c>
      <c r="N53" s="324">
        <v>-8.6999999999999993</v>
      </c>
    </row>
    <row r="54" spans="1:14">
      <c r="A54" s="248"/>
      <c r="B54" s="244"/>
      <c r="C54" s="244"/>
      <c r="D54" s="244"/>
      <c r="E54" s="244"/>
      <c r="F54" s="244"/>
      <c r="G54" s="325"/>
      <c r="H54" s="326" t="s">
        <v>512</v>
      </c>
      <c r="I54" s="327">
        <v>24008829</v>
      </c>
      <c r="J54" s="328">
        <v>28651</v>
      </c>
      <c r="K54" s="329">
        <v>-26.9</v>
      </c>
      <c r="L54" s="330">
        <v>29965</v>
      </c>
      <c r="M54" s="331">
        <v>-5</v>
      </c>
      <c r="N54" s="332">
        <v>-21.9</v>
      </c>
    </row>
    <row r="55" spans="1:14">
      <c r="A55" s="248"/>
      <c r="B55" s="244"/>
      <c r="C55" s="244"/>
      <c r="D55" s="244"/>
      <c r="E55" s="244"/>
      <c r="F55" s="244"/>
      <c r="G55" s="310" t="s">
        <v>514</v>
      </c>
      <c r="H55" s="311"/>
      <c r="I55" s="319">
        <v>44499642</v>
      </c>
      <c r="J55" s="320">
        <v>53059</v>
      </c>
      <c r="K55" s="321">
        <v>15.6</v>
      </c>
      <c r="L55" s="322">
        <v>48794</v>
      </c>
      <c r="M55" s="323">
        <v>-6.8</v>
      </c>
      <c r="N55" s="324">
        <v>22.4</v>
      </c>
    </row>
    <row r="56" spans="1:14">
      <c r="A56" s="248"/>
      <c r="B56" s="244"/>
      <c r="C56" s="244"/>
      <c r="D56" s="244"/>
      <c r="E56" s="244"/>
      <c r="F56" s="244"/>
      <c r="G56" s="325"/>
      <c r="H56" s="326" t="s">
        <v>512</v>
      </c>
      <c r="I56" s="327">
        <v>19306022</v>
      </c>
      <c r="J56" s="328">
        <v>23020</v>
      </c>
      <c r="K56" s="329">
        <v>-19.7</v>
      </c>
      <c r="L56" s="330">
        <v>25698</v>
      </c>
      <c r="M56" s="331">
        <v>-14.2</v>
      </c>
      <c r="N56" s="332">
        <v>-5.5</v>
      </c>
    </row>
    <row r="57" spans="1:14">
      <c r="A57" s="248"/>
      <c r="B57" s="244"/>
      <c r="C57" s="244"/>
      <c r="D57" s="244"/>
      <c r="E57" s="244"/>
      <c r="F57" s="244"/>
      <c r="G57" s="310" t="s">
        <v>515</v>
      </c>
      <c r="H57" s="311"/>
      <c r="I57" s="319">
        <v>51231852</v>
      </c>
      <c r="J57" s="320">
        <v>60319</v>
      </c>
      <c r="K57" s="321">
        <v>13.7</v>
      </c>
      <c r="L57" s="322">
        <v>47129</v>
      </c>
      <c r="M57" s="323">
        <v>-3.4</v>
      </c>
      <c r="N57" s="324">
        <v>17.100000000000001</v>
      </c>
    </row>
    <row r="58" spans="1:14">
      <c r="A58" s="248"/>
      <c r="B58" s="244"/>
      <c r="C58" s="244"/>
      <c r="D58" s="244"/>
      <c r="E58" s="244"/>
      <c r="F58" s="244"/>
      <c r="G58" s="325"/>
      <c r="H58" s="326" t="s">
        <v>512</v>
      </c>
      <c r="I58" s="327">
        <v>19377199</v>
      </c>
      <c r="J58" s="328">
        <v>22814</v>
      </c>
      <c r="K58" s="329">
        <v>-0.9</v>
      </c>
      <c r="L58" s="330">
        <v>23069</v>
      </c>
      <c r="M58" s="331">
        <v>-10.199999999999999</v>
      </c>
      <c r="N58" s="332">
        <v>9.3000000000000007</v>
      </c>
    </row>
    <row r="59" spans="1:14">
      <c r="A59" s="248"/>
      <c r="B59" s="244"/>
      <c r="C59" s="244"/>
      <c r="D59" s="244"/>
      <c r="E59" s="244"/>
      <c r="F59" s="244"/>
      <c r="G59" s="310" t="s">
        <v>516</v>
      </c>
      <c r="H59" s="311"/>
      <c r="I59" s="319">
        <v>41263314</v>
      </c>
      <c r="J59" s="320">
        <v>48596</v>
      </c>
      <c r="K59" s="321">
        <v>-19.399999999999999</v>
      </c>
      <c r="L59" s="322">
        <v>50848</v>
      </c>
      <c r="M59" s="323">
        <v>7.9</v>
      </c>
      <c r="N59" s="324">
        <v>-27.3</v>
      </c>
    </row>
    <row r="60" spans="1:14">
      <c r="A60" s="248"/>
      <c r="B60" s="244"/>
      <c r="C60" s="244"/>
      <c r="D60" s="244"/>
      <c r="E60" s="244"/>
      <c r="F60" s="244"/>
      <c r="G60" s="325"/>
      <c r="H60" s="326" t="s">
        <v>512</v>
      </c>
      <c r="I60" s="333">
        <v>16776700</v>
      </c>
      <c r="J60" s="328">
        <v>19758</v>
      </c>
      <c r="K60" s="329">
        <v>-13.4</v>
      </c>
      <c r="L60" s="330">
        <v>22583</v>
      </c>
      <c r="M60" s="331">
        <v>-2.1</v>
      </c>
      <c r="N60" s="332">
        <v>-11.3</v>
      </c>
    </row>
    <row r="61" spans="1:14">
      <c r="A61" s="248"/>
      <c r="B61" s="244"/>
      <c r="C61" s="244"/>
      <c r="D61" s="244"/>
      <c r="E61" s="244"/>
      <c r="F61" s="244"/>
      <c r="G61" s="310" t="s">
        <v>517</v>
      </c>
      <c r="H61" s="334"/>
      <c r="I61" s="335">
        <v>44135710</v>
      </c>
      <c r="J61" s="336">
        <v>52371</v>
      </c>
      <c r="K61" s="337">
        <v>5.2</v>
      </c>
      <c r="L61" s="338">
        <v>50975</v>
      </c>
      <c r="M61" s="339">
        <v>-2.1</v>
      </c>
      <c r="N61" s="324">
        <v>7.3</v>
      </c>
    </row>
    <row r="62" spans="1:14">
      <c r="A62" s="248"/>
      <c r="B62" s="244"/>
      <c r="C62" s="244"/>
      <c r="D62" s="244"/>
      <c r="E62" s="244"/>
      <c r="F62" s="244"/>
      <c r="G62" s="325"/>
      <c r="H62" s="326" t="s">
        <v>512</v>
      </c>
      <c r="I62" s="327">
        <v>22456459</v>
      </c>
      <c r="J62" s="328">
        <v>26683</v>
      </c>
      <c r="K62" s="329">
        <v>-5.5</v>
      </c>
      <c r="L62" s="330">
        <v>26573</v>
      </c>
      <c r="M62" s="331">
        <v>-7.1</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0.75</v>
      </c>
      <c r="G47" s="12">
        <v>1.02</v>
      </c>
      <c r="H47" s="12">
        <v>0.98</v>
      </c>
      <c r="I47" s="12">
        <v>0.98</v>
      </c>
      <c r="J47" s="13">
        <v>0.97</v>
      </c>
    </row>
    <row r="48" spans="2:10" ht="57.75" customHeight="1">
      <c r="B48" s="14"/>
      <c r="C48" s="1139" t="s">
        <v>4</v>
      </c>
      <c r="D48" s="1139"/>
      <c r="E48" s="1140"/>
      <c r="F48" s="15">
        <v>0.41</v>
      </c>
      <c r="G48" s="16">
        <v>0.55000000000000004</v>
      </c>
      <c r="H48" s="16">
        <v>0.54</v>
      </c>
      <c r="I48" s="16">
        <v>0.84</v>
      </c>
      <c r="J48" s="17">
        <v>0.85</v>
      </c>
    </row>
    <row r="49" spans="2:10" ht="57.75" customHeight="1" thickBot="1">
      <c r="B49" s="18"/>
      <c r="C49" s="1141" t="s">
        <v>5</v>
      </c>
      <c r="D49" s="1141"/>
      <c r="E49" s="1142"/>
      <c r="F49" s="19">
        <v>0.6</v>
      </c>
      <c r="G49" s="20">
        <v>0.44</v>
      </c>
      <c r="H49" s="20">
        <v>0.25</v>
      </c>
      <c r="I49" s="20">
        <v>0.3</v>
      </c>
      <c r="J49" s="21">
        <v>0.03</v>
      </c>
    </row>
    <row r="50" spans="2:10" ht="13.5"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6.12</v>
      </c>
      <c r="G34" s="33">
        <v>6.53</v>
      </c>
      <c r="H34" s="33">
        <v>6.32</v>
      </c>
      <c r="I34" s="33">
        <v>5.8</v>
      </c>
      <c r="J34" s="34">
        <v>5.97</v>
      </c>
      <c r="K34" s="22"/>
      <c r="L34" s="22"/>
      <c r="M34" s="22"/>
      <c r="N34" s="22"/>
      <c r="O34" s="22"/>
      <c r="P34" s="22"/>
    </row>
    <row r="35" spans="1:16" ht="39" customHeight="1">
      <c r="A35" s="22"/>
      <c r="B35" s="35"/>
      <c r="C35" s="1143" t="s">
        <v>525</v>
      </c>
      <c r="D35" s="1144"/>
      <c r="E35" s="1145"/>
      <c r="F35" s="36" t="s">
        <v>526</v>
      </c>
      <c r="G35" s="37" t="s">
        <v>527</v>
      </c>
      <c r="H35" s="37">
        <v>0.17</v>
      </c>
      <c r="I35" s="37">
        <v>1.54</v>
      </c>
      <c r="J35" s="38">
        <v>1.06</v>
      </c>
      <c r="K35" s="22"/>
      <c r="L35" s="22"/>
      <c r="M35" s="22"/>
      <c r="N35" s="22"/>
      <c r="O35" s="22"/>
      <c r="P35" s="22"/>
    </row>
    <row r="36" spans="1:16" ht="39" customHeight="1">
      <c r="A36" s="22"/>
      <c r="B36" s="35"/>
      <c r="C36" s="1143" t="s">
        <v>528</v>
      </c>
      <c r="D36" s="1144"/>
      <c r="E36" s="1145"/>
      <c r="F36" s="36">
        <v>0.4</v>
      </c>
      <c r="G36" s="37">
        <v>0.52</v>
      </c>
      <c r="H36" s="37">
        <v>0.5</v>
      </c>
      <c r="I36" s="37">
        <v>0.8</v>
      </c>
      <c r="J36" s="38">
        <v>0.82</v>
      </c>
      <c r="K36" s="22"/>
      <c r="L36" s="22"/>
      <c r="M36" s="22"/>
      <c r="N36" s="22"/>
      <c r="O36" s="22"/>
      <c r="P36" s="22"/>
    </row>
    <row r="37" spans="1:16" ht="39" customHeight="1">
      <c r="A37" s="22"/>
      <c r="B37" s="35"/>
      <c r="C37" s="1143" t="s">
        <v>529</v>
      </c>
      <c r="D37" s="1144"/>
      <c r="E37" s="1145"/>
      <c r="F37" s="36">
        <v>0</v>
      </c>
      <c r="G37" s="37">
        <v>0</v>
      </c>
      <c r="H37" s="37">
        <v>0.06</v>
      </c>
      <c r="I37" s="37">
        <v>0.11</v>
      </c>
      <c r="J37" s="38">
        <v>0.27</v>
      </c>
      <c r="K37" s="22"/>
      <c r="L37" s="22"/>
      <c r="M37" s="22"/>
      <c r="N37" s="22"/>
      <c r="O37" s="22"/>
      <c r="P37" s="22"/>
    </row>
    <row r="38" spans="1:16" ht="39" customHeight="1">
      <c r="A38" s="22"/>
      <c r="B38" s="35"/>
      <c r="C38" s="1143" t="s">
        <v>530</v>
      </c>
      <c r="D38" s="1144"/>
      <c r="E38" s="1145"/>
      <c r="F38" s="36">
        <v>0.13</v>
      </c>
      <c r="G38" s="37">
        <v>0.13</v>
      </c>
      <c r="H38" s="37">
        <v>0.14000000000000001</v>
      </c>
      <c r="I38" s="37">
        <v>0.17</v>
      </c>
      <c r="J38" s="38">
        <v>0.17</v>
      </c>
      <c r="K38" s="22"/>
      <c r="L38" s="22"/>
      <c r="M38" s="22"/>
      <c r="N38" s="22"/>
      <c r="O38" s="22"/>
      <c r="P38" s="22"/>
    </row>
    <row r="39" spans="1:16" ht="39" customHeight="1">
      <c r="A39" s="22"/>
      <c r="B39" s="35"/>
      <c r="C39" s="1143" t="s">
        <v>531</v>
      </c>
      <c r="D39" s="1144"/>
      <c r="E39" s="1145"/>
      <c r="F39" s="36">
        <v>0.34</v>
      </c>
      <c r="G39" s="37">
        <v>0.47</v>
      </c>
      <c r="H39" s="37">
        <v>0.1</v>
      </c>
      <c r="I39" s="37">
        <v>0.35</v>
      </c>
      <c r="J39" s="38">
        <v>0.16</v>
      </c>
      <c r="K39" s="22"/>
      <c r="L39" s="22"/>
      <c r="M39" s="22"/>
      <c r="N39" s="22"/>
      <c r="O39" s="22"/>
      <c r="P39" s="22"/>
    </row>
    <row r="40" spans="1:16" ht="39" customHeight="1">
      <c r="A40" s="22"/>
      <c r="B40" s="35"/>
      <c r="C40" s="1143" t="s">
        <v>532</v>
      </c>
      <c r="D40" s="1144"/>
      <c r="E40" s="1145"/>
      <c r="F40" s="36">
        <v>0.01</v>
      </c>
      <c r="G40" s="37">
        <v>0.04</v>
      </c>
      <c r="H40" s="37">
        <v>0.04</v>
      </c>
      <c r="I40" s="37">
        <v>0.03</v>
      </c>
      <c r="J40" s="38">
        <v>0.03</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535</v>
      </c>
      <c r="G42" s="37" t="s">
        <v>536</v>
      </c>
      <c r="H42" s="37" t="s">
        <v>480</v>
      </c>
      <c r="I42" s="37" t="s">
        <v>480</v>
      </c>
      <c r="J42" s="38" t="s">
        <v>480</v>
      </c>
      <c r="K42" s="22"/>
      <c r="L42" s="22"/>
      <c r="M42" s="22"/>
      <c r="N42" s="22"/>
      <c r="O42" s="22"/>
      <c r="P42" s="22"/>
    </row>
    <row r="43" spans="1:16" ht="39" customHeight="1" thickBot="1">
      <c r="A43" s="22"/>
      <c r="B43" s="40"/>
      <c r="C43" s="1146" t="s">
        <v>537</v>
      </c>
      <c r="D43" s="1147"/>
      <c r="E43" s="1148"/>
      <c r="F43" s="41">
        <v>0</v>
      </c>
      <c r="G43" s="42">
        <v>0</v>
      </c>
      <c r="H43" s="42">
        <v>6.35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28551</v>
      </c>
      <c r="L45" s="60">
        <v>28286</v>
      </c>
      <c r="M45" s="60">
        <v>28028</v>
      </c>
      <c r="N45" s="60">
        <v>31007</v>
      </c>
      <c r="O45" s="61">
        <v>31020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v>1333</v>
      </c>
      <c r="L47" s="64">
        <v>1667</v>
      </c>
      <c r="M47" s="64">
        <v>2333</v>
      </c>
      <c r="N47" s="64">
        <v>3233</v>
      </c>
      <c r="O47" s="65">
        <v>4134</v>
      </c>
      <c r="P47" s="48"/>
      <c r="Q47" s="48"/>
      <c r="R47" s="48"/>
      <c r="S47" s="48"/>
      <c r="T47" s="48"/>
      <c r="U47" s="48"/>
    </row>
    <row r="48" spans="1:21" ht="30.75" customHeight="1">
      <c r="A48" s="48"/>
      <c r="B48" s="1161"/>
      <c r="C48" s="1162"/>
      <c r="D48" s="62"/>
      <c r="E48" s="1153" t="s">
        <v>15</v>
      </c>
      <c r="F48" s="1153"/>
      <c r="G48" s="1153"/>
      <c r="H48" s="1153"/>
      <c r="I48" s="1153"/>
      <c r="J48" s="1154"/>
      <c r="K48" s="63">
        <v>8494</v>
      </c>
      <c r="L48" s="64">
        <v>8182</v>
      </c>
      <c r="M48" s="64">
        <v>7898</v>
      </c>
      <c r="N48" s="64">
        <v>6868</v>
      </c>
      <c r="O48" s="65">
        <v>6649</v>
      </c>
      <c r="P48" s="48"/>
      <c r="Q48" s="48"/>
      <c r="R48" s="48"/>
      <c r="S48" s="48"/>
      <c r="T48" s="48"/>
      <c r="U48" s="48"/>
    </row>
    <row r="49" spans="1:21" ht="30.75" customHeight="1">
      <c r="A49" s="48"/>
      <c r="B49" s="1161"/>
      <c r="C49" s="1162"/>
      <c r="D49" s="62"/>
      <c r="E49" s="1153" t="s">
        <v>16</v>
      </c>
      <c r="F49" s="1153"/>
      <c r="G49" s="1153"/>
      <c r="H49" s="1153"/>
      <c r="I49" s="1153"/>
      <c r="J49" s="1154"/>
      <c r="K49" s="63">
        <v>172</v>
      </c>
      <c r="L49" s="64" t="s">
        <v>480</v>
      </c>
      <c r="M49" s="64" t="s">
        <v>480</v>
      </c>
      <c r="N49" s="64" t="s">
        <v>480</v>
      </c>
      <c r="O49" s="65" t="s">
        <v>480</v>
      </c>
      <c r="P49" s="48"/>
      <c r="Q49" s="48"/>
      <c r="R49" s="48"/>
      <c r="S49" s="48"/>
      <c r="T49" s="48"/>
      <c r="U49" s="48"/>
    </row>
    <row r="50" spans="1:21" ht="30.75" customHeight="1">
      <c r="A50" s="48"/>
      <c r="B50" s="1161"/>
      <c r="C50" s="1162"/>
      <c r="D50" s="62"/>
      <c r="E50" s="1153" t="s">
        <v>17</v>
      </c>
      <c r="F50" s="1153"/>
      <c r="G50" s="1153"/>
      <c r="H50" s="1153"/>
      <c r="I50" s="1153"/>
      <c r="J50" s="1154"/>
      <c r="K50" s="63">
        <v>198</v>
      </c>
      <c r="L50" s="64">
        <v>188</v>
      </c>
      <c r="M50" s="64">
        <v>50</v>
      </c>
      <c r="N50" s="64">
        <v>51</v>
      </c>
      <c r="O50" s="65">
        <v>48</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v>2</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30306</v>
      </c>
      <c r="L52" s="64">
        <v>30810</v>
      </c>
      <c r="M52" s="64">
        <v>31056</v>
      </c>
      <c r="N52" s="64">
        <v>32173</v>
      </c>
      <c r="O52" s="65">
        <v>32680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8442</v>
      </c>
      <c r="L53" s="69">
        <v>7515</v>
      </c>
      <c r="M53" s="69">
        <v>7253</v>
      </c>
      <c r="N53" s="69">
        <v>8986</v>
      </c>
      <c r="O53" s="70">
        <v>9171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64"/>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294569</v>
      </c>
      <c r="J41" s="83">
        <v>305146</v>
      </c>
      <c r="K41" s="83">
        <v>339718</v>
      </c>
      <c r="L41" s="83">
        <v>378608</v>
      </c>
      <c r="M41" s="84">
        <v>397879</v>
      </c>
    </row>
    <row r="42" spans="2:13" ht="27.75" customHeight="1">
      <c r="B42" s="1169"/>
      <c r="C42" s="1170"/>
      <c r="D42" s="85"/>
      <c r="E42" s="1173" t="s">
        <v>26</v>
      </c>
      <c r="F42" s="1173"/>
      <c r="G42" s="1173"/>
      <c r="H42" s="1174"/>
      <c r="I42" s="86">
        <v>44708</v>
      </c>
      <c r="J42" s="87">
        <v>40698</v>
      </c>
      <c r="K42" s="87">
        <v>28388</v>
      </c>
      <c r="L42" s="87">
        <v>15609</v>
      </c>
      <c r="M42" s="88">
        <v>13633</v>
      </c>
    </row>
    <row r="43" spans="2:13" ht="27.75" customHeight="1">
      <c r="B43" s="1169"/>
      <c r="C43" s="1170"/>
      <c r="D43" s="85"/>
      <c r="E43" s="1173" t="s">
        <v>27</v>
      </c>
      <c r="F43" s="1173"/>
      <c r="G43" s="1173"/>
      <c r="H43" s="1174"/>
      <c r="I43" s="86">
        <v>151602</v>
      </c>
      <c r="J43" s="87">
        <v>140098</v>
      </c>
      <c r="K43" s="87">
        <v>134591</v>
      </c>
      <c r="L43" s="87">
        <v>115158</v>
      </c>
      <c r="M43" s="88">
        <v>113033</v>
      </c>
    </row>
    <row r="44" spans="2:13" ht="27.75" customHeight="1">
      <c r="B44" s="1169"/>
      <c r="C44" s="1170"/>
      <c r="D44" s="85"/>
      <c r="E44" s="1173" t="s">
        <v>28</v>
      </c>
      <c r="F44" s="1173"/>
      <c r="G44" s="1173"/>
      <c r="H44" s="1174"/>
      <c r="I44" s="86">
        <v>878</v>
      </c>
      <c r="J44" s="87">
        <v>718</v>
      </c>
      <c r="K44" s="87">
        <v>568</v>
      </c>
      <c r="L44" s="87">
        <v>402</v>
      </c>
      <c r="M44" s="88">
        <v>241</v>
      </c>
    </row>
    <row r="45" spans="2:13" ht="27.75" customHeight="1">
      <c r="B45" s="1169"/>
      <c r="C45" s="1170"/>
      <c r="D45" s="85"/>
      <c r="E45" s="1173" t="s">
        <v>29</v>
      </c>
      <c r="F45" s="1173"/>
      <c r="G45" s="1173"/>
      <c r="H45" s="1174"/>
      <c r="I45" s="86">
        <v>51814</v>
      </c>
      <c r="J45" s="87">
        <v>48261</v>
      </c>
      <c r="K45" s="87">
        <v>46271</v>
      </c>
      <c r="L45" s="87">
        <v>45409</v>
      </c>
      <c r="M45" s="88">
        <v>42635</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33011</v>
      </c>
      <c r="J49" s="87">
        <v>36769</v>
      </c>
      <c r="K49" s="87">
        <v>40701</v>
      </c>
      <c r="L49" s="87">
        <v>44674</v>
      </c>
      <c r="M49" s="88">
        <v>51147</v>
      </c>
    </row>
    <row r="50" spans="2:13" ht="27.75" customHeight="1">
      <c r="B50" s="1169"/>
      <c r="C50" s="1170"/>
      <c r="D50" s="85"/>
      <c r="E50" s="1173" t="s">
        <v>35</v>
      </c>
      <c r="F50" s="1173"/>
      <c r="G50" s="1173"/>
      <c r="H50" s="1174"/>
      <c r="I50" s="86">
        <v>107200</v>
      </c>
      <c r="J50" s="87">
        <v>108450</v>
      </c>
      <c r="K50" s="87">
        <v>112923</v>
      </c>
      <c r="L50" s="87">
        <v>129123</v>
      </c>
      <c r="M50" s="88">
        <v>133080</v>
      </c>
    </row>
    <row r="51" spans="2:13" ht="27.75" customHeight="1">
      <c r="B51" s="1171"/>
      <c r="C51" s="1172"/>
      <c r="D51" s="85"/>
      <c r="E51" s="1173" t="s">
        <v>36</v>
      </c>
      <c r="F51" s="1173"/>
      <c r="G51" s="1173"/>
      <c r="H51" s="1174"/>
      <c r="I51" s="86">
        <v>286250</v>
      </c>
      <c r="J51" s="87">
        <v>297315</v>
      </c>
      <c r="K51" s="87">
        <v>310644</v>
      </c>
      <c r="L51" s="87">
        <v>321385</v>
      </c>
      <c r="M51" s="88">
        <v>337721</v>
      </c>
    </row>
    <row r="52" spans="2:13" ht="27.75" customHeight="1" thickBot="1">
      <c r="B52" s="1175" t="s">
        <v>37</v>
      </c>
      <c r="C52" s="1176"/>
      <c r="D52" s="90"/>
      <c r="E52" s="1177" t="s">
        <v>38</v>
      </c>
      <c r="F52" s="1177"/>
      <c r="G52" s="1177"/>
      <c r="H52" s="1178"/>
      <c r="I52" s="91">
        <v>117109</v>
      </c>
      <c r="J52" s="92">
        <v>92387</v>
      </c>
      <c r="K52" s="92">
        <v>85269</v>
      </c>
      <c r="L52" s="92">
        <v>60005</v>
      </c>
      <c r="M52" s="93">
        <v>45473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53965</v>
      </c>
      <c r="E3" s="116"/>
      <c r="F3" s="117">
        <v>55769</v>
      </c>
      <c r="G3" s="118"/>
      <c r="H3" s="119"/>
    </row>
    <row r="4" spans="1:8">
      <c r="A4" s="120"/>
      <c r="B4" s="121"/>
      <c r="C4" s="122"/>
      <c r="D4" s="123">
        <v>39172</v>
      </c>
      <c r="E4" s="124"/>
      <c r="F4" s="125">
        <v>31551</v>
      </c>
      <c r="G4" s="126"/>
      <c r="H4" s="127"/>
    </row>
    <row r="5" spans="1:8">
      <c r="A5" s="108" t="s">
        <v>513</v>
      </c>
      <c r="B5" s="113"/>
      <c r="C5" s="114"/>
      <c r="D5" s="115">
        <v>45918</v>
      </c>
      <c r="E5" s="116"/>
      <c r="F5" s="117">
        <v>52334</v>
      </c>
      <c r="G5" s="118"/>
      <c r="H5" s="119"/>
    </row>
    <row r="6" spans="1:8">
      <c r="A6" s="120"/>
      <c r="B6" s="121"/>
      <c r="C6" s="122"/>
      <c r="D6" s="123">
        <v>28651</v>
      </c>
      <c r="E6" s="124"/>
      <c r="F6" s="125">
        <v>29965</v>
      </c>
      <c r="G6" s="126"/>
      <c r="H6" s="127"/>
    </row>
    <row r="7" spans="1:8">
      <c r="A7" s="108" t="s">
        <v>514</v>
      </c>
      <c r="B7" s="113"/>
      <c r="C7" s="114"/>
      <c r="D7" s="115">
        <v>53059</v>
      </c>
      <c r="E7" s="116"/>
      <c r="F7" s="117">
        <v>48794</v>
      </c>
      <c r="G7" s="118"/>
      <c r="H7" s="119"/>
    </row>
    <row r="8" spans="1:8">
      <c r="A8" s="120"/>
      <c r="B8" s="121"/>
      <c r="C8" s="122"/>
      <c r="D8" s="123">
        <v>23020</v>
      </c>
      <c r="E8" s="124"/>
      <c r="F8" s="125">
        <v>25698</v>
      </c>
      <c r="G8" s="126"/>
      <c r="H8" s="127"/>
    </row>
    <row r="9" spans="1:8">
      <c r="A9" s="108" t="s">
        <v>515</v>
      </c>
      <c r="B9" s="113"/>
      <c r="C9" s="114"/>
      <c r="D9" s="115">
        <v>60319</v>
      </c>
      <c r="E9" s="116"/>
      <c r="F9" s="117">
        <v>47129</v>
      </c>
      <c r="G9" s="118"/>
      <c r="H9" s="119"/>
    </row>
    <row r="10" spans="1:8">
      <c r="A10" s="120"/>
      <c r="B10" s="121"/>
      <c r="C10" s="122"/>
      <c r="D10" s="123">
        <v>22814</v>
      </c>
      <c r="E10" s="124"/>
      <c r="F10" s="125">
        <v>23069</v>
      </c>
      <c r="G10" s="126"/>
      <c r="H10" s="127"/>
    </row>
    <row r="11" spans="1:8">
      <c r="A11" s="108" t="s">
        <v>516</v>
      </c>
      <c r="B11" s="113"/>
      <c r="C11" s="114"/>
      <c r="D11" s="115">
        <v>48596</v>
      </c>
      <c r="E11" s="116"/>
      <c r="F11" s="117">
        <v>50848</v>
      </c>
      <c r="G11" s="118"/>
      <c r="H11" s="119"/>
    </row>
    <row r="12" spans="1:8">
      <c r="A12" s="120"/>
      <c r="B12" s="121"/>
      <c r="C12" s="128"/>
      <c r="D12" s="123">
        <v>19758</v>
      </c>
      <c r="E12" s="124"/>
      <c r="F12" s="125">
        <v>22583</v>
      </c>
      <c r="G12" s="126"/>
      <c r="H12" s="127"/>
    </row>
    <row r="13" spans="1:8">
      <c r="A13" s="108"/>
      <c r="B13" s="113"/>
      <c r="C13" s="129"/>
      <c r="D13" s="130">
        <v>52371</v>
      </c>
      <c r="E13" s="131"/>
      <c r="F13" s="132">
        <v>50975</v>
      </c>
      <c r="G13" s="133"/>
      <c r="H13" s="119"/>
    </row>
    <row r="14" spans="1:8">
      <c r="A14" s="120"/>
      <c r="B14" s="121"/>
      <c r="C14" s="122"/>
      <c r="D14" s="123">
        <v>26683</v>
      </c>
      <c r="E14" s="124"/>
      <c r="F14" s="125">
        <v>26573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0.41</v>
      </c>
      <c r="C19" s="134">
        <f>ROUND(VALUE(SUBSTITUTE(実質収支比率等に係る経年分析!G$48,"▲","-")),2)</f>
        <v>0.55000000000000004</v>
      </c>
      <c r="D19" s="134">
        <f>ROUND(VALUE(SUBSTITUTE(実質収支比率等に係る経年分析!H$48,"▲","-")),2)</f>
        <v>0.54</v>
      </c>
      <c r="E19" s="134">
        <f>ROUND(VALUE(SUBSTITUTE(実質収支比率等に係る経年分析!I$48,"▲","-")),2)</f>
        <v>0.84</v>
      </c>
      <c r="F19" s="134">
        <f>ROUND(VALUE(SUBSTITUTE(実質収支比率等に係る経年分析!J$48,"▲","-")),2)</f>
        <v>0.85</v>
      </c>
    </row>
    <row r="20" spans="1:11">
      <c r="A20" s="134" t="s">
        <v>43</v>
      </c>
      <c r="B20" s="134">
        <f>ROUND(VALUE(SUBSTITUTE(実質収支比率等に係る経年分析!F$47,"▲","-")),2)</f>
        <v>0.75</v>
      </c>
      <c r="C20" s="134">
        <f>ROUND(VALUE(SUBSTITUTE(実質収支比率等に係る経年分析!G$47,"▲","-")),2)</f>
        <v>1.02</v>
      </c>
      <c r="D20" s="134">
        <f>ROUND(VALUE(SUBSTITUTE(実質収支比率等に係る経年分析!H$47,"▲","-")),2)</f>
        <v>0.98</v>
      </c>
      <c r="E20" s="134">
        <f>ROUND(VALUE(SUBSTITUTE(実質収支比率等に係る経年分析!I$47,"▲","-")),2)</f>
        <v>0.98</v>
      </c>
      <c r="F20" s="134">
        <f>ROUND(VALUE(SUBSTITUTE(実質収支比率等に係る経年分析!J$47,"▲","-")),2)</f>
        <v>0.97</v>
      </c>
    </row>
    <row r="21" spans="1:11">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6.35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1.1000000000000001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0.85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都市開発資金特別会計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母子寡婦福祉資金貸付事業特別会計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堺市下水道事業会計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0.82</v>
      </c>
    </row>
    <row r="35" spans="1:16">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3.61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1.75</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c r="A36" s="135" t="str">
        <f>IF(連結実質赤字比率に係る赤字・黒字の構成分析!C$34="",NA(),連結実質赤字比率に係る赤字・黒字の構成分析!C$34)</f>
        <v>堺市水道事業会計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30306</v>
      </c>
      <c r="E42" s="136"/>
      <c r="F42" s="136"/>
      <c r="G42" s="136">
        <f>'実質公債費比率（分子）の構造'!L$52</f>
        <v>30810</v>
      </c>
      <c r="H42" s="136"/>
      <c r="I42" s="136"/>
      <c r="J42" s="136">
        <f>'実質公債費比率（分子）の構造'!M$52</f>
        <v>31056</v>
      </c>
      <c r="K42" s="136"/>
      <c r="L42" s="136"/>
      <c r="M42" s="136">
        <f>'実質公債費比率（分子）の構造'!N$52</f>
        <v>32173</v>
      </c>
      <c r="N42" s="136"/>
      <c r="O42" s="136"/>
      <c r="P42" s="136">
        <f>'実質公債費比率（分子）の構造'!O$52</f>
        <v>32680</v>
      </c>
    </row>
    <row r="43" spans="1:16">
      <c r="A43" s="136" t="s">
        <v>52</v>
      </c>
      <c r="B43" s="136" t="str">
        <f>'実質公債費比率（分子）の構造'!K$51</f>
        <v>-</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198</v>
      </c>
      <c r="C44" s="136"/>
      <c r="D44" s="136"/>
      <c r="E44" s="136">
        <f>'実質公債費比率（分子）の構造'!L$50</f>
        <v>188</v>
      </c>
      <c r="F44" s="136"/>
      <c r="G44" s="136"/>
      <c r="H44" s="136">
        <f>'実質公債費比率（分子）の構造'!M$50</f>
        <v>50</v>
      </c>
      <c r="I44" s="136"/>
      <c r="J44" s="136"/>
      <c r="K44" s="136">
        <f>'実質公債費比率（分子）の構造'!N$50</f>
        <v>51</v>
      </c>
      <c r="L44" s="136"/>
      <c r="M44" s="136"/>
      <c r="N44" s="136">
        <f>'実質公債費比率（分子）の構造'!O$50</f>
        <v>48</v>
      </c>
      <c r="O44" s="136"/>
      <c r="P44" s="136"/>
    </row>
    <row r="45" spans="1:16">
      <c r="A45" s="136" t="s">
        <v>54</v>
      </c>
      <c r="B45" s="136">
        <f>'実質公債費比率（分子）の構造'!K$49</f>
        <v>172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8494</v>
      </c>
      <c r="C46" s="136"/>
      <c r="D46" s="136"/>
      <c r="E46" s="136">
        <f>'実質公債費比率（分子）の構造'!L$48</f>
        <v>8182</v>
      </c>
      <c r="F46" s="136"/>
      <c r="G46" s="136"/>
      <c r="H46" s="136">
        <f>'実質公債費比率（分子）の構造'!M$48</f>
        <v>7898</v>
      </c>
      <c r="I46" s="136"/>
      <c r="J46" s="136"/>
      <c r="K46" s="136">
        <f>'実質公債費比率（分子）の構造'!N$48</f>
        <v>6868</v>
      </c>
      <c r="L46" s="136"/>
      <c r="M46" s="136"/>
      <c r="N46" s="136">
        <f>'実質公債費比率（分子）の構造'!O$48</f>
        <v>6649</v>
      </c>
      <c r="O46" s="136"/>
      <c r="P46" s="136"/>
    </row>
    <row r="47" spans="1:16">
      <c r="A47" s="136" t="s">
        <v>56</v>
      </c>
      <c r="B47" s="136">
        <f>'実質公債費比率（分子）の構造'!K$47</f>
        <v>1333</v>
      </c>
      <c r="C47" s="136"/>
      <c r="D47" s="136"/>
      <c r="E47" s="136">
        <f>'実質公債費比率（分子）の構造'!L$47</f>
        <v>1667</v>
      </c>
      <c r="F47" s="136"/>
      <c r="G47" s="136"/>
      <c r="H47" s="136">
        <f>'実質公債費比率（分子）の構造'!M$47</f>
        <v>2333</v>
      </c>
      <c r="I47" s="136"/>
      <c r="J47" s="136"/>
      <c r="K47" s="136">
        <f>'実質公債費比率（分子）の構造'!N$47</f>
        <v>3233</v>
      </c>
      <c r="L47" s="136"/>
      <c r="M47" s="136"/>
      <c r="N47" s="136">
        <f>'実質公債費比率（分子）の構造'!O$47</f>
        <v>4134</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28551</v>
      </c>
      <c r="C49" s="136"/>
      <c r="D49" s="136"/>
      <c r="E49" s="136">
        <f>'実質公債費比率（分子）の構造'!L$45</f>
        <v>28286</v>
      </c>
      <c r="F49" s="136"/>
      <c r="G49" s="136"/>
      <c r="H49" s="136">
        <f>'実質公債費比率（分子）の構造'!M$45</f>
        <v>28028</v>
      </c>
      <c r="I49" s="136"/>
      <c r="J49" s="136"/>
      <c r="K49" s="136">
        <f>'実質公債費比率（分子）の構造'!N$45</f>
        <v>31007</v>
      </c>
      <c r="L49" s="136"/>
      <c r="M49" s="136"/>
      <c r="N49" s="136">
        <f>'実質公債費比率（分子）の構造'!O$45</f>
        <v>31020</v>
      </c>
      <c r="O49" s="136"/>
      <c r="P49" s="136"/>
    </row>
    <row r="50" spans="1:16">
      <c r="A50" s="136" t="s">
        <v>59</v>
      </c>
      <c r="B50" s="136" t="e">
        <f>NA()</f>
        <v>#N/A</v>
      </c>
      <c r="C50" s="136">
        <f>IF(ISNUMBER('実質公債費比率（分子）の構造'!K$53),'実質公債費比率（分子）の構造'!K$53,NA())</f>
        <v>8442</v>
      </c>
      <c r="D50" s="136" t="e">
        <f>NA()</f>
        <v>#N/A</v>
      </c>
      <c r="E50" s="136" t="e">
        <f>NA()</f>
        <v>#N/A</v>
      </c>
      <c r="F50" s="136">
        <f>IF(ISNUMBER('実質公債費比率（分子）の構造'!L$53),'実質公債費比率（分子）の構造'!L$53,NA())</f>
        <v>7515</v>
      </c>
      <c r="G50" s="136" t="e">
        <f>NA()</f>
        <v>#N/A</v>
      </c>
      <c r="H50" s="136" t="e">
        <f>NA()</f>
        <v>#N/A</v>
      </c>
      <c r="I50" s="136">
        <f>IF(ISNUMBER('実質公債費比率（分子）の構造'!M$53),'実質公債費比率（分子）の構造'!M$53,NA())</f>
        <v>7253</v>
      </c>
      <c r="J50" s="136" t="e">
        <f>NA()</f>
        <v>#N/A</v>
      </c>
      <c r="K50" s="136" t="e">
        <f>NA()</f>
        <v>#N/A</v>
      </c>
      <c r="L50" s="136">
        <f>IF(ISNUMBER('実質公債費比率（分子）の構造'!N$53),'実質公債費比率（分子）の構造'!N$53,NA())</f>
        <v>8986</v>
      </c>
      <c r="M50" s="136" t="e">
        <f>NA()</f>
        <v>#N/A</v>
      </c>
      <c r="N50" s="136" t="e">
        <f>NA()</f>
        <v>#N/A</v>
      </c>
      <c r="O50" s="136">
        <f>IF(ISNUMBER('実質公債費比率（分子）の構造'!O$53),'実質公債費比率（分子）の構造'!O$53,NA())</f>
        <v>9171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286250</v>
      </c>
      <c r="E56" s="135"/>
      <c r="F56" s="135"/>
      <c r="G56" s="135">
        <f>'将来負担比率（分子）の構造'!J$51</f>
        <v>297315</v>
      </c>
      <c r="H56" s="135"/>
      <c r="I56" s="135"/>
      <c r="J56" s="135">
        <f>'将来負担比率（分子）の構造'!K$51</f>
        <v>310644</v>
      </c>
      <c r="K56" s="135"/>
      <c r="L56" s="135"/>
      <c r="M56" s="135">
        <f>'将来負担比率（分子）の構造'!L$51</f>
        <v>321385</v>
      </c>
      <c r="N56" s="135"/>
      <c r="O56" s="135"/>
      <c r="P56" s="135">
        <f>'将来負担比率（分子）の構造'!M$51</f>
        <v>337721</v>
      </c>
    </row>
    <row r="57" spans="1:16">
      <c r="A57" s="135" t="s">
        <v>35</v>
      </c>
      <c r="B57" s="135"/>
      <c r="C57" s="135"/>
      <c r="D57" s="135">
        <f>'将来負担比率（分子）の構造'!I$50</f>
        <v>107200</v>
      </c>
      <c r="E57" s="135"/>
      <c r="F57" s="135"/>
      <c r="G57" s="135">
        <f>'将来負担比率（分子）の構造'!J$50</f>
        <v>108450</v>
      </c>
      <c r="H57" s="135"/>
      <c r="I57" s="135"/>
      <c r="J57" s="135">
        <f>'将来負担比率（分子）の構造'!K$50</f>
        <v>112923</v>
      </c>
      <c r="K57" s="135"/>
      <c r="L57" s="135"/>
      <c r="M57" s="135">
        <f>'将来負担比率（分子）の構造'!L$50</f>
        <v>129123</v>
      </c>
      <c r="N57" s="135"/>
      <c r="O57" s="135"/>
      <c r="P57" s="135">
        <f>'将来負担比率（分子）の構造'!M$50</f>
        <v>133080</v>
      </c>
    </row>
    <row r="58" spans="1:16">
      <c r="A58" s="135" t="s">
        <v>34</v>
      </c>
      <c r="B58" s="135"/>
      <c r="C58" s="135"/>
      <c r="D58" s="135">
        <f>'将来負担比率（分子）の構造'!I$49</f>
        <v>33011</v>
      </c>
      <c r="E58" s="135"/>
      <c r="F58" s="135"/>
      <c r="G58" s="135">
        <f>'将来負担比率（分子）の構造'!J$49</f>
        <v>36769</v>
      </c>
      <c r="H58" s="135"/>
      <c r="I58" s="135"/>
      <c r="J58" s="135">
        <f>'将来負担比率（分子）の構造'!K$49</f>
        <v>40701</v>
      </c>
      <c r="K58" s="135"/>
      <c r="L58" s="135"/>
      <c r="M58" s="135">
        <f>'将来負担比率（分子）の構造'!L$49</f>
        <v>44674</v>
      </c>
      <c r="N58" s="135"/>
      <c r="O58" s="135"/>
      <c r="P58" s="135">
        <f>'将来負担比率（分子）の構造'!M$49</f>
        <v>51147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51814</v>
      </c>
      <c r="C62" s="135"/>
      <c r="D62" s="135"/>
      <c r="E62" s="135">
        <f>'将来負担比率（分子）の構造'!J$45</f>
        <v>48261</v>
      </c>
      <c r="F62" s="135"/>
      <c r="G62" s="135"/>
      <c r="H62" s="135">
        <f>'将来負担比率（分子）の構造'!K$45</f>
        <v>46271</v>
      </c>
      <c r="I62" s="135"/>
      <c r="J62" s="135"/>
      <c r="K62" s="135">
        <f>'将来負担比率（分子）の構造'!L$45</f>
        <v>45409</v>
      </c>
      <c r="L62" s="135"/>
      <c r="M62" s="135"/>
      <c r="N62" s="135">
        <f>'将来負担比率（分子）の構造'!M$45</f>
        <v>42635</v>
      </c>
      <c r="O62" s="135"/>
      <c r="P62" s="135"/>
    </row>
    <row r="63" spans="1:16">
      <c r="A63" s="135" t="s">
        <v>28</v>
      </c>
      <c r="B63" s="135">
        <f>'将来負担比率（分子）の構造'!I$44</f>
        <v>878</v>
      </c>
      <c r="C63" s="135"/>
      <c r="D63" s="135"/>
      <c r="E63" s="135">
        <f>'将来負担比率（分子）の構造'!J$44</f>
        <v>718</v>
      </c>
      <c r="F63" s="135"/>
      <c r="G63" s="135"/>
      <c r="H63" s="135">
        <f>'将来負担比率（分子）の構造'!K$44</f>
        <v>568</v>
      </c>
      <c r="I63" s="135"/>
      <c r="J63" s="135"/>
      <c r="K63" s="135">
        <f>'将来負担比率（分子）の構造'!L$44</f>
        <v>402</v>
      </c>
      <c r="L63" s="135"/>
      <c r="M63" s="135"/>
      <c r="N63" s="135">
        <f>'将来負担比率（分子）の構造'!M$44</f>
        <v>241</v>
      </c>
      <c r="O63" s="135"/>
      <c r="P63" s="135"/>
    </row>
    <row r="64" spans="1:16">
      <c r="A64" s="135" t="s">
        <v>27</v>
      </c>
      <c r="B64" s="135">
        <f>'将来負担比率（分子）の構造'!I$43</f>
        <v>151602</v>
      </c>
      <c r="C64" s="135"/>
      <c r="D64" s="135"/>
      <c r="E64" s="135">
        <f>'将来負担比率（分子）の構造'!J$43</f>
        <v>140098</v>
      </c>
      <c r="F64" s="135"/>
      <c r="G64" s="135"/>
      <c r="H64" s="135">
        <f>'将来負担比率（分子）の構造'!K$43</f>
        <v>134591</v>
      </c>
      <c r="I64" s="135"/>
      <c r="J64" s="135"/>
      <c r="K64" s="135">
        <f>'将来負担比率（分子）の構造'!L$43</f>
        <v>115158</v>
      </c>
      <c r="L64" s="135"/>
      <c r="M64" s="135"/>
      <c r="N64" s="135">
        <f>'将来負担比率（分子）の構造'!M$43</f>
        <v>113033</v>
      </c>
      <c r="O64" s="135"/>
      <c r="P64" s="135"/>
    </row>
    <row r="65" spans="1:16">
      <c r="A65" s="135" t="s">
        <v>26</v>
      </c>
      <c r="B65" s="135">
        <f>'将来負担比率（分子）の構造'!I$42</f>
        <v>44708</v>
      </c>
      <c r="C65" s="135"/>
      <c r="D65" s="135"/>
      <c r="E65" s="135">
        <f>'将来負担比率（分子）の構造'!J$42</f>
        <v>40698</v>
      </c>
      <c r="F65" s="135"/>
      <c r="G65" s="135"/>
      <c r="H65" s="135">
        <f>'将来負担比率（分子）の構造'!K$42</f>
        <v>28388</v>
      </c>
      <c r="I65" s="135"/>
      <c r="J65" s="135"/>
      <c r="K65" s="135">
        <f>'将来負担比率（分子）の構造'!L$42</f>
        <v>15609</v>
      </c>
      <c r="L65" s="135"/>
      <c r="M65" s="135"/>
      <c r="N65" s="135">
        <f>'将来負担比率（分子）の構造'!M$42</f>
        <v>13633</v>
      </c>
      <c r="O65" s="135"/>
      <c r="P65" s="135"/>
    </row>
    <row r="66" spans="1:16">
      <c r="A66" s="135" t="s">
        <v>25</v>
      </c>
      <c r="B66" s="135">
        <f>'将来負担比率（分子）の構造'!I$41</f>
        <v>294569</v>
      </c>
      <c r="C66" s="135"/>
      <c r="D66" s="135"/>
      <c r="E66" s="135">
        <f>'将来負担比率（分子）の構造'!J$41</f>
        <v>305146</v>
      </c>
      <c r="F66" s="135"/>
      <c r="G66" s="135"/>
      <c r="H66" s="135">
        <f>'将来負担比率（分子）の構造'!K$41</f>
        <v>339718</v>
      </c>
      <c r="I66" s="135"/>
      <c r="J66" s="135"/>
      <c r="K66" s="135">
        <f>'将来負担比率（分子）の構造'!L$41</f>
        <v>378608</v>
      </c>
      <c r="L66" s="135"/>
      <c r="M66" s="135"/>
      <c r="N66" s="135">
        <f>'将来負担比率（分子）の構造'!M$41</f>
        <v>397879</v>
      </c>
      <c r="O66" s="135"/>
      <c r="P66" s="135"/>
    </row>
    <row r="67" spans="1:16">
      <c r="A67" s="135" t="s">
        <v>63</v>
      </c>
      <c r="B67" s="135" t="e">
        <f>NA()</f>
        <v>#N/A</v>
      </c>
      <c r="C67" s="135">
        <f>IF(ISNUMBER('将来負担比率（分子）の構造'!I$52), IF('将来負担比率（分子）の構造'!I$52 &lt; 0, 0, '将来負担比率（分子）の構造'!I$52), NA())</f>
        <v>117109</v>
      </c>
      <c r="D67" s="135" t="e">
        <f>NA()</f>
        <v>#N/A</v>
      </c>
      <c r="E67" s="135" t="e">
        <f>NA()</f>
        <v>#N/A</v>
      </c>
      <c r="F67" s="135">
        <f>IF(ISNUMBER('将来負担比率（分子）の構造'!J$52), IF('将来負担比率（分子）の構造'!J$52 &lt; 0, 0, '将来負担比率（分子）の構造'!J$52), NA())</f>
        <v>92387</v>
      </c>
      <c r="G67" s="135" t="e">
        <f>NA()</f>
        <v>#N/A</v>
      </c>
      <c r="H67" s="135" t="e">
        <f>NA()</f>
        <v>#N/A</v>
      </c>
      <c r="I67" s="135">
        <f>IF(ISNUMBER('将来負担比率（分子）の構造'!K$52), IF('将来負担比率（分子）の構造'!K$52 &lt; 0, 0, '将来負担比率（分子）の構造'!K$52), NA())</f>
        <v>85269</v>
      </c>
      <c r="J67" s="135" t="e">
        <f>NA()</f>
        <v>#N/A</v>
      </c>
      <c r="K67" s="135" t="e">
        <f>NA()</f>
        <v>#N/A</v>
      </c>
      <c r="L67" s="135">
        <f>IF(ISNUMBER('将来負担比率（分子）の構造'!L$52), IF('将来負担比率（分子）の構造'!L$52 &lt; 0, 0, '将来負担比率（分子）の構造'!L$52), NA())</f>
        <v>60005</v>
      </c>
      <c r="M67" s="135" t="e">
        <f>NA()</f>
        <v>#N/A</v>
      </c>
      <c r="N67" s="135" t="e">
        <f>NA()</f>
        <v>#N/A</v>
      </c>
      <c r="O67" s="135">
        <f>IF(ISNUMBER('将来負担比率（分子）の構造'!M$52), IF('将来負担比率（分子）の構造'!M$52 &lt; 0, 0, '将来負担比率（分子）の構造'!M$52), NA())</f>
        <v>45473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堺市</cp:lastModifiedBy>
  <cp:lastPrinted>2015-04-21T08:06:56Z</cp:lastPrinted>
  <dcterms:created xsi:type="dcterms:W3CDTF">2015-02-17T07:10:21Z</dcterms:created>
  <dcterms:modified xsi:type="dcterms:W3CDTF">2025-03-19T05:24:15Z</dcterms:modified>
  <cp:category/>
</cp:coreProperties>
</file>