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資金課\02 資金係\95_寄附金（ふるさと納税）\■返礼品公募\■寄附管理等業務\R6入札\02契約事務\06公告\"/>
    </mc:Choice>
  </mc:AlternateContent>
  <xr:revisionPtr revIDLastSave="0" documentId="13_ncr:1_{34718BFA-1B2E-451A-ACE5-03296D87B693}" xr6:coauthVersionLast="47" xr6:coauthVersionMax="47" xr10:uidLastSave="{00000000-0000-0000-0000-000000000000}"/>
  <bookViews>
    <workbookView xWindow="-120" yWindow="-120" windowWidth="20730" windowHeight="11160" xr2:uid="{BBAC8F04-57CF-446A-9006-B0B3541D39E2}"/>
  </bookViews>
  <sheets>
    <sheet name="入札書積算資料" sheetId="10" r:id="rId1"/>
  </sheets>
  <definedNames>
    <definedName name="_xlnm.Print_Area" localSheetId="0">入札書積算資料!$A$1:$G$34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0" l="1"/>
  <c r="G17" i="10"/>
  <c r="G22" i="10"/>
  <c r="G21" i="10"/>
  <c r="G27" i="10"/>
  <c r="G26" i="10"/>
  <c r="G25" i="10"/>
  <c r="G16" i="10"/>
  <c r="G15" i="10"/>
  <c r="G14" i="10"/>
  <c r="G13" i="10"/>
  <c r="G12" i="10"/>
  <c r="G11" i="10"/>
  <c r="G10" i="10"/>
  <c r="G9" i="10"/>
  <c r="G8" i="10"/>
  <c r="G20" i="10" l="1"/>
  <c r="G28" i="10"/>
  <c r="G29" i="10" s="1"/>
  <c r="G23" i="10"/>
  <c r="G24" i="10" s="1"/>
  <c r="G33" i="10" l="1"/>
</calcChain>
</file>

<file path=xl/sharedStrings.xml><?xml version="1.0" encoding="utf-8"?>
<sst xmlns="http://schemas.openxmlformats.org/spreadsheetml/2006/main" count="64" uniqueCount="45">
  <si>
    <t>返礼品代</t>
    <rPh sb="0" eb="4">
      <t>ヘンレイヒンダイ</t>
    </rPh>
    <phoneticPr fontId="1"/>
  </si>
  <si>
    <t>ふるさとチョイス</t>
    <phoneticPr fontId="1"/>
  </si>
  <si>
    <t>楽天ふるさと納税</t>
    <phoneticPr fontId="1"/>
  </si>
  <si>
    <t>ふるなび</t>
    <phoneticPr fontId="1"/>
  </si>
  <si>
    <t>auPAYふるさと納税</t>
    <phoneticPr fontId="1"/>
  </si>
  <si>
    <t>ふるラボ</t>
    <phoneticPr fontId="1"/>
  </si>
  <si>
    <t>ANAのふるさと納税</t>
    <phoneticPr fontId="1"/>
  </si>
  <si>
    <t>JRE　MALL　ふるさと納税</t>
    <phoneticPr fontId="1"/>
  </si>
  <si>
    <t>イオンのふるさと納税</t>
    <phoneticPr fontId="1"/>
  </si>
  <si>
    <t>本市へ直接申込</t>
    <rPh sb="0" eb="2">
      <t>ホンシ</t>
    </rPh>
    <rPh sb="3" eb="5">
      <t>チョクセツ</t>
    </rPh>
    <rPh sb="5" eb="7">
      <t>モウシコミ</t>
    </rPh>
    <phoneticPr fontId="1"/>
  </si>
  <si>
    <t>入札金額</t>
    <rPh sb="0" eb="2">
      <t>ニュウサツ</t>
    </rPh>
    <rPh sb="2" eb="4">
      <t>キンガク</t>
    </rPh>
    <phoneticPr fontId="1"/>
  </si>
  <si>
    <t>予定数量</t>
    <rPh sb="0" eb="2">
      <t>ヨテイ</t>
    </rPh>
    <rPh sb="2" eb="4">
      <t>スウリョウ</t>
    </rPh>
    <phoneticPr fontId="1"/>
  </si>
  <si>
    <t>マイナビふるさと納税</t>
    <rPh sb="8" eb="10">
      <t>ノウゼイ</t>
    </rPh>
    <phoneticPr fontId="1"/>
  </si>
  <si>
    <t>不備通知や受付完了通知等の寄附者への連絡等にかかる郵送代</t>
    <rPh sb="0" eb="4">
      <t>フビツウチ</t>
    </rPh>
    <rPh sb="5" eb="7">
      <t>ウケツケ</t>
    </rPh>
    <rPh sb="7" eb="9">
      <t>カンリョウ</t>
    </rPh>
    <rPh sb="9" eb="11">
      <t>ツウチ</t>
    </rPh>
    <rPh sb="11" eb="12">
      <t>トウ</t>
    </rPh>
    <rPh sb="13" eb="16">
      <t>キフシャ</t>
    </rPh>
    <rPh sb="18" eb="20">
      <t>レンラク</t>
    </rPh>
    <rPh sb="20" eb="21">
      <t>トウ</t>
    </rPh>
    <rPh sb="25" eb="28">
      <t>ユウソウダイ</t>
    </rPh>
    <phoneticPr fontId="1"/>
  </si>
  <si>
    <t>仕様書別紙2に規定する作業区分詳細の電子申請（1件あたり）</t>
    <rPh sb="18" eb="20">
      <t>デンシ</t>
    </rPh>
    <rPh sb="20" eb="22">
      <t>シンセイ</t>
    </rPh>
    <phoneticPr fontId="1"/>
  </si>
  <si>
    <t>円
（税込で記載）</t>
    <rPh sb="0" eb="1">
      <t>エン</t>
    </rPh>
    <rPh sb="4" eb="5">
      <t>コミ</t>
    </rPh>
    <phoneticPr fontId="1"/>
  </si>
  <si>
    <t>【別紙】入札額積算資料</t>
    <rPh sb="1" eb="3">
      <t>ベッシ</t>
    </rPh>
    <rPh sb="4" eb="6">
      <t>ニュウサツ</t>
    </rPh>
    <rPh sb="6" eb="7">
      <t>ガク</t>
    </rPh>
    <rPh sb="7" eb="9">
      <t>セキサン</t>
    </rPh>
    <rPh sb="9" eb="11">
      <t>シリョウ</t>
    </rPh>
    <phoneticPr fontId="1"/>
  </si>
  <si>
    <t>小計①</t>
    <rPh sb="0" eb="2">
      <t>ショウケイ</t>
    </rPh>
    <phoneticPr fontId="1"/>
  </si>
  <si>
    <t>小計②</t>
    <rPh sb="0" eb="2">
      <t>ショウケイ</t>
    </rPh>
    <phoneticPr fontId="1"/>
  </si>
  <si>
    <t>仕様書別紙1に規定する出力後作業一覧の送付１（ワンストップ有）に係る経費</t>
    <rPh sb="0" eb="3">
      <t>シヨウショ</t>
    </rPh>
    <rPh sb="3" eb="5">
      <t>ベッシ</t>
    </rPh>
    <rPh sb="7" eb="9">
      <t>キテイ</t>
    </rPh>
    <rPh sb="11" eb="14">
      <t>シュツリョクゴ</t>
    </rPh>
    <rPh sb="14" eb="16">
      <t>サギョウ</t>
    </rPh>
    <rPh sb="16" eb="18">
      <t>イチラン</t>
    </rPh>
    <rPh sb="19" eb="21">
      <t>ソウフ</t>
    </rPh>
    <rPh sb="29" eb="30">
      <t>アリ</t>
    </rPh>
    <rPh sb="32" eb="33">
      <t>カカ</t>
    </rPh>
    <rPh sb="34" eb="36">
      <t>ケイヒ</t>
    </rPh>
    <phoneticPr fontId="1"/>
  </si>
  <si>
    <t>仕様書別紙1に規定する出力後作業一覧の送付2（ワンストップ無）に係る経費</t>
    <rPh sb="0" eb="3">
      <t>シヨウショ</t>
    </rPh>
    <rPh sb="3" eb="5">
      <t>ベッシ</t>
    </rPh>
    <rPh sb="7" eb="9">
      <t>キテイ</t>
    </rPh>
    <rPh sb="11" eb="13">
      <t>シュツリョク</t>
    </rPh>
    <rPh sb="13" eb="14">
      <t>ゴ</t>
    </rPh>
    <rPh sb="14" eb="16">
      <t>サギョウ</t>
    </rPh>
    <rPh sb="16" eb="18">
      <t>イチラン</t>
    </rPh>
    <rPh sb="19" eb="21">
      <t>ソウフ</t>
    </rPh>
    <rPh sb="29" eb="30">
      <t>ム</t>
    </rPh>
    <rPh sb="32" eb="33">
      <t>カカ</t>
    </rPh>
    <rPh sb="34" eb="36">
      <t>ケイヒ</t>
    </rPh>
    <phoneticPr fontId="1"/>
  </si>
  <si>
    <t>業務項目(仕様書（６)業務の詳細による）</t>
    <rPh sb="0" eb="2">
      <t>ギョウム</t>
    </rPh>
    <rPh sb="2" eb="4">
      <t>コウモク</t>
    </rPh>
    <rPh sb="5" eb="8">
      <t>シヨウショ</t>
    </rPh>
    <rPh sb="11" eb="13">
      <t>ギョウム</t>
    </rPh>
    <rPh sb="14" eb="16">
      <t>ショウサイ</t>
    </rPh>
    <phoneticPr fontId="1"/>
  </si>
  <si>
    <t>（4） 返礼品協力事業者への支払業務</t>
    <phoneticPr fontId="1"/>
  </si>
  <si>
    <t>寄附見込額</t>
    <rPh sb="2" eb="4">
      <t>ミコ</t>
    </rPh>
    <phoneticPr fontId="1"/>
  </si>
  <si>
    <t>寄附見込額</t>
    <phoneticPr fontId="1"/>
  </si>
  <si>
    <t>所在地（住所）</t>
    <rPh sb="0" eb="3">
      <t>ショザイチ</t>
    </rPh>
    <rPh sb="4" eb="6">
      <t>ジュウショ</t>
    </rPh>
    <phoneticPr fontId="1"/>
  </si>
  <si>
    <t>入札者</t>
    <phoneticPr fontId="1"/>
  </si>
  <si>
    <t>名称又は商号</t>
    <rPh sb="0" eb="2">
      <t>メイショウ</t>
    </rPh>
    <rPh sb="2" eb="3">
      <t>マタ</t>
    </rPh>
    <rPh sb="4" eb="6">
      <t>ショウゴウ</t>
    </rPh>
    <phoneticPr fontId="1"/>
  </si>
  <si>
    <t>代表者職氏名</t>
    <rPh sb="0" eb="3">
      <t>ダイヒョウシャ</t>
    </rPh>
    <rPh sb="3" eb="6">
      <t>ショクシメイ</t>
    </rPh>
    <phoneticPr fontId="1"/>
  </si>
  <si>
    <t>小計（ア）</t>
    <rPh sb="0" eb="2">
      <t>ショウケイ</t>
    </rPh>
    <phoneticPr fontId="1"/>
  </si>
  <si>
    <t>小計（イ）</t>
    <rPh sb="0" eb="2">
      <t>ショウケイ</t>
    </rPh>
    <phoneticPr fontId="1"/>
  </si>
  <si>
    <t>（9） 寄附者への書類の作成及び送付に関する業務</t>
  </si>
  <si>
    <t>小計①＊100/110（ウ）</t>
    <rPh sb="0" eb="2">
      <t>ショウケイ</t>
    </rPh>
    <phoneticPr fontId="1"/>
  </si>
  <si>
    <t>（10） 寄附者の寄附金税額控除に係る申告特例申請書の受付に関する業務</t>
  </si>
  <si>
    <t>小計②＊100/110（エ）</t>
    <rPh sb="0" eb="2">
      <t>ショウケイ</t>
    </rPh>
    <phoneticPr fontId="1"/>
  </si>
  <si>
    <t>小計（オ）</t>
    <rPh sb="0" eb="2">
      <t>ショウケイ</t>
    </rPh>
    <phoneticPr fontId="1"/>
  </si>
  <si>
    <t>％
（税抜で記載）</t>
    <rPh sb="3" eb="5">
      <t>ゼイヌキ</t>
    </rPh>
    <rPh sb="6" eb="8">
      <t>キサイ</t>
    </rPh>
    <phoneticPr fontId="1"/>
  </si>
  <si>
    <t>代理人</t>
    <phoneticPr fontId="1"/>
  </si>
  <si>
    <t>　　　　　　　　　　　　　　　　　　　　　　　　　　　　　　　　印</t>
    <rPh sb="32" eb="33">
      <t>イン</t>
    </rPh>
    <phoneticPr fontId="1"/>
  </si>
  <si>
    <t>【入札価格】（ア）+（イ）+（ウ）+（エ）+（オ）の合計額</t>
    <rPh sb="1" eb="3">
      <t>ニュウサツ</t>
    </rPh>
    <rPh sb="3" eb="5">
      <t>カカク</t>
    </rPh>
    <rPh sb="26" eb="29">
      <t>ゴウケイガク</t>
    </rPh>
    <phoneticPr fontId="1"/>
  </si>
  <si>
    <t>入札単価（率）</t>
    <rPh sb="0" eb="2">
      <t>ニュウサツ</t>
    </rPh>
    <rPh sb="2" eb="4">
      <t>タンカ</t>
    </rPh>
    <rPh sb="5" eb="6">
      <t>リツ</t>
    </rPh>
    <phoneticPr fontId="1"/>
  </si>
  <si>
    <t>（1） ふるさと納税に係る寄附金申込みの受付及び寄附金データ管理業務
（2） 返礼品協力事業者への返礼品発注及び配送管理業務
（3） 返礼品協力事業者の支援業務
（5） 返礼品協力事業者の新規開拓および返礼品の企画提案業務
（6） 返礼品協力事業者および返礼品の申請受付業務
（7） 魅力的な広報・プロモーション及びポータルサイトのリニューアル業務
（8） 寄附者への対応に関する業務(コールセンター業務)</t>
    <phoneticPr fontId="1"/>
  </si>
  <si>
    <t>仕様書別紙2に規定する作業区分一覧の郵送申請において受取人払料金25ｇ以内の場合（郵便代を含む、1件あたり）</t>
    <rPh sb="11" eb="15">
      <t>サギョウクブン</t>
    </rPh>
    <rPh sb="15" eb="17">
      <t>イチラン</t>
    </rPh>
    <rPh sb="18" eb="20">
      <t>ユウソウ</t>
    </rPh>
    <rPh sb="20" eb="22">
      <t>シンセイ</t>
    </rPh>
    <rPh sb="26" eb="30">
      <t>ウケトリニンバラ</t>
    </rPh>
    <rPh sb="30" eb="32">
      <t>リョウキン</t>
    </rPh>
    <rPh sb="35" eb="37">
      <t>イナイ</t>
    </rPh>
    <rPh sb="38" eb="40">
      <t>バアイ</t>
    </rPh>
    <rPh sb="41" eb="44">
      <t>ユウビンダイ</t>
    </rPh>
    <rPh sb="45" eb="46">
      <t>フク</t>
    </rPh>
    <phoneticPr fontId="1"/>
  </si>
  <si>
    <t>仕様書別紙2に規定する作業区分一覧の郵送申請において受取人払料金50ｇ以内の場合（郵便代を含む、1件あたり）</t>
    <rPh sb="38" eb="40">
      <t>バアイ</t>
    </rPh>
    <phoneticPr fontId="1"/>
  </si>
  <si>
    <t>返礼品の配送料</t>
    <rPh sb="0" eb="3">
      <t>ヘンレイヒン</t>
    </rPh>
    <rPh sb="4" eb="7">
      <t>ハイソウリョウ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</si>
</sst>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件&quot;"/>
  </numFmts>
  <fonts count="9"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16"/>
      <color theme="1"/>
      <name val="ＭＳ Ｐゴシック"/>
      <family val="3"/>
      <charset val="128"/>
    </font>
    <font>
      <sz val="14"/>
      <color theme="1"/>
      <name val="ＭＳ Ｐゴシック"/>
      <family val="3"/>
      <charset val="128"/>
    </font>
    <font>
      <sz val="20"/>
      <color theme="1"/>
      <name val="ＭＳ Ｐゴシック"/>
      <family val="3"/>
      <charset val="128"/>
    </font>
    <font>
      <sz val="12"/>
      <name val="ＭＳ Ｐゴシック"/>
      <family val="3"/>
      <charset val="128"/>
    </font>
    <font>
      <sz val="12"/>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4" fillId="0" borderId="0" xfId="0" applyFont="1" applyBorder="1" applyAlignment="1">
      <alignment horizontal="right" vertical="center"/>
    </xf>
    <xf numFmtId="0" fontId="6" fillId="0" borderId="1" xfId="0" applyFont="1" applyBorder="1" applyAlignment="1">
      <alignment horizontal="center" vertical="center" wrapText="1"/>
    </xf>
    <xf numFmtId="0" fontId="8" fillId="0" borderId="0" xfId="0" applyFont="1">
      <alignment vertical="center"/>
    </xf>
    <xf numFmtId="0" fontId="7" fillId="0" borderId="1" xfId="0" applyFont="1" applyBorder="1" applyAlignment="1">
      <alignment horizontal="center" vertical="center"/>
    </xf>
    <xf numFmtId="0" fontId="7" fillId="0" borderId="5" xfId="0" applyFont="1" applyBorder="1" applyAlignment="1">
      <alignment vertical="center"/>
    </xf>
    <xf numFmtId="0" fontId="7" fillId="2" borderId="5" xfId="0" applyFont="1" applyFill="1" applyBorder="1" applyAlignment="1">
      <alignment horizontal="center" vertical="center"/>
    </xf>
    <xf numFmtId="176" fontId="7" fillId="0" borderId="1" xfId="1" applyNumberFormat="1" applyFont="1" applyFill="1" applyBorder="1">
      <alignment vertical="center"/>
    </xf>
    <xf numFmtId="0" fontId="7" fillId="0" borderId="1" xfId="0" applyFont="1" applyBorder="1" applyAlignment="1">
      <alignment vertical="center"/>
    </xf>
    <xf numFmtId="0" fontId="7" fillId="2" borderId="1" xfId="0" applyFont="1" applyFill="1" applyBorder="1" applyAlignment="1">
      <alignment horizontal="center" vertical="center"/>
    </xf>
    <xf numFmtId="0" fontId="7" fillId="0" borderId="6" xfId="0" applyFont="1" applyBorder="1" applyAlignment="1">
      <alignment vertical="center"/>
    </xf>
    <xf numFmtId="0" fontId="7" fillId="2" borderId="6" xfId="0" applyFont="1" applyFill="1" applyBorder="1" applyAlignment="1">
      <alignment horizontal="center" vertical="center"/>
    </xf>
    <xf numFmtId="0" fontId="7" fillId="0" borderId="7" xfId="0" applyFont="1" applyBorder="1" applyAlignment="1">
      <alignment vertical="center"/>
    </xf>
    <xf numFmtId="0" fontId="7" fillId="2" borderId="7" xfId="0" applyFont="1" applyFill="1" applyBorder="1" applyAlignment="1">
      <alignment horizontal="center" vertical="center"/>
    </xf>
    <xf numFmtId="176" fontId="7" fillId="0" borderId="5" xfId="1" applyNumberFormat="1" applyFont="1" applyFill="1" applyBorder="1">
      <alignment vertical="center"/>
    </xf>
    <xf numFmtId="176" fontId="7" fillId="0" borderId="8" xfId="0" applyNumberFormat="1" applyFont="1" applyBorder="1" applyAlignment="1">
      <alignment vertical="center"/>
    </xf>
    <xf numFmtId="0" fontId="7" fillId="0" borderId="6" xfId="0" applyFont="1" applyBorder="1">
      <alignment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176" fontId="7" fillId="0" borderId="6" xfId="1" applyNumberFormat="1" applyFont="1" applyBorder="1">
      <alignment vertical="center"/>
    </xf>
    <xf numFmtId="176" fontId="7" fillId="0" borderId="6" xfId="1" applyNumberFormat="1" applyFont="1" applyFill="1" applyBorder="1">
      <alignment vertical="center"/>
    </xf>
    <xf numFmtId="0" fontId="7" fillId="0" borderId="1" xfId="0" applyFont="1" applyBorder="1">
      <alignment vertical="center"/>
    </xf>
    <xf numFmtId="0" fontId="7" fillId="0" borderId="15" xfId="0" applyFont="1" applyBorder="1" applyAlignment="1">
      <alignment horizontal="center" vertical="center"/>
    </xf>
    <xf numFmtId="176" fontId="7" fillId="0" borderId="1" xfId="1" applyNumberFormat="1" applyFont="1" applyBorder="1">
      <alignment vertical="center"/>
    </xf>
    <xf numFmtId="176" fontId="7" fillId="0" borderId="12" xfId="0" applyNumberFormat="1" applyFont="1" applyBorder="1" applyAlignment="1">
      <alignment vertical="center"/>
    </xf>
    <xf numFmtId="0" fontId="7" fillId="0" borderId="1" xfId="0" applyFont="1" applyBorder="1" applyAlignment="1">
      <alignment horizontal="left" vertical="center" wrapText="1"/>
    </xf>
    <xf numFmtId="0" fontId="7" fillId="2" borderId="1" xfId="0" applyFont="1" applyFill="1" applyBorder="1" applyAlignment="1">
      <alignment vertical="center"/>
    </xf>
    <xf numFmtId="177" fontId="7" fillId="0" borderId="1" xfId="1" applyNumberFormat="1" applyFont="1" applyBorder="1">
      <alignment vertical="center"/>
    </xf>
    <xf numFmtId="176" fontId="7" fillId="0" borderId="12" xfId="1" applyNumberFormat="1" applyFont="1" applyBorder="1" applyAlignment="1">
      <alignment vertical="center"/>
    </xf>
    <xf numFmtId="0" fontId="7" fillId="0" borderId="4" xfId="0" applyFont="1" applyBorder="1" applyAlignment="1">
      <alignment vertical="center" wrapText="1"/>
    </xf>
    <xf numFmtId="0" fontId="7" fillId="0" borderId="4" xfId="0" applyFont="1" applyFill="1" applyBorder="1" applyAlignment="1">
      <alignment vertical="center" wrapText="1"/>
    </xf>
    <xf numFmtId="38" fontId="7" fillId="0" borderId="17" xfId="1" applyFont="1" applyBorder="1" applyAlignment="1">
      <alignment horizontal="center" vertical="center"/>
    </xf>
    <xf numFmtId="0" fontId="7" fillId="0" borderId="17" xfId="0" applyFont="1" applyBorder="1" applyAlignment="1">
      <alignment horizontal="center" vertical="center"/>
    </xf>
    <xf numFmtId="176" fontId="7" fillId="0" borderId="17" xfId="1" applyNumberFormat="1" applyFont="1" applyBorder="1">
      <alignment vertical="center"/>
    </xf>
    <xf numFmtId="176" fontId="7" fillId="0" borderId="8" xfId="1" applyNumberFormat="1" applyFont="1" applyBorder="1" applyAlignment="1">
      <alignment vertical="center"/>
    </xf>
    <xf numFmtId="0" fontId="7" fillId="0" borderId="0" xfId="0" applyFont="1">
      <alignment vertical="center"/>
    </xf>
    <xf numFmtId="176" fontId="7" fillId="0" borderId="8" xfId="0" applyNumberFormat="1" applyFont="1" applyBorder="1">
      <alignment vertical="center"/>
    </xf>
    <xf numFmtId="0" fontId="3" fillId="0" borderId="0" xfId="0" applyFont="1">
      <alignment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58"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13"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B83AC-3FEB-43B1-B52E-975DB7DC5854}">
  <sheetPr>
    <pageSetUpPr fitToPage="1"/>
  </sheetPr>
  <dimension ref="A1:G33"/>
  <sheetViews>
    <sheetView tabSelected="1" view="pageBreakPreview" topLeftCell="A13" zoomScale="70" zoomScaleNormal="70" zoomScaleSheetLayoutView="70" workbookViewId="0">
      <selection activeCell="B20" sqref="B20:F20"/>
    </sheetView>
  </sheetViews>
  <sheetFormatPr defaultRowHeight="15.75" customHeight="1" x14ac:dyDescent="0.15"/>
  <cols>
    <col min="1" max="1" width="75.75" style="7" customWidth="1"/>
    <col min="2" max="2" width="69.625" style="7" customWidth="1"/>
    <col min="3" max="3" width="9.125" style="7" customWidth="1"/>
    <col min="4" max="4" width="15.125" style="7" customWidth="1"/>
    <col min="5" max="5" width="12.75" style="7" customWidth="1"/>
    <col min="6" max="6" width="21.625" style="7" customWidth="1"/>
    <col min="7" max="7" width="25.75" style="7" customWidth="1"/>
    <col min="8" max="16384" width="9" style="7"/>
  </cols>
  <sheetData>
    <row r="1" spans="1:7" s="41" customFormat="1" ht="26.25" customHeight="1" x14ac:dyDescent="0.15">
      <c r="A1" s="3" t="s">
        <v>16</v>
      </c>
      <c r="B1" s="3"/>
      <c r="C1" s="3"/>
      <c r="D1" s="3"/>
      <c r="E1" s="3"/>
      <c r="F1" s="44">
        <v>45282</v>
      </c>
      <c r="G1" s="45"/>
    </row>
    <row r="2" spans="1:7" ht="22.5" customHeight="1" x14ac:dyDescent="0.15">
      <c r="A2" s="2"/>
      <c r="B2" s="3"/>
      <c r="C2" s="42" t="s">
        <v>25</v>
      </c>
      <c r="D2" s="42"/>
      <c r="E2" s="42"/>
      <c r="F2" s="42"/>
      <c r="G2" s="42"/>
    </row>
    <row r="3" spans="1:7" ht="22.5" customHeight="1" x14ac:dyDescent="0.15">
      <c r="A3" s="2"/>
      <c r="B3" s="5" t="s">
        <v>26</v>
      </c>
      <c r="C3" s="42" t="s">
        <v>27</v>
      </c>
      <c r="D3" s="42"/>
      <c r="E3" s="42"/>
      <c r="F3" s="42"/>
      <c r="G3" s="42"/>
    </row>
    <row r="4" spans="1:7" ht="22.5" customHeight="1" x14ac:dyDescent="0.15">
      <c r="A4" s="2"/>
      <c r="B4" s="3"/>
      <c r="C4" s="42" t="s">
        <v>28</v>
      </c>
      <c r="D4" s="42"/>
      <c r="E4" s="42"/>
      <c r="F4" s="42"/>
      <c r="G4" s="42"/>
    </row>
    <row r="5" spans="1:7" ht="22.5" customHeight="1" x14ac:dyDescent="0.15">
      <c r="A5" s="1"/>
      <c r="B5" s="4"/>
      <c r="C5" s="43" t="s">
        <v>37</v>
      </c>
      <c r="D5" s="43"/>
      <c r="E5" s="42" t="s">
        <v>38</v>
      </c>
      <c r="F5" s="42"/>
      <c r="G5" s="42"/>
    </row>
    <row r="6" spans="1:7" ht="18.75" customHeight="1" x14ac:dyDescent="0.15">
      <c r="A6" s="8" t="s">
        <v>21</v>
      </c>
      <c r="B6" s="53" t="s">
        <v>40</v>
      </c>
      <c r="C6" s="54"/>
      <c r="D6" s="55"/>
      <c r="E6" s="56" t="s">
        <v>11</v>
      </c>
      <c r="F6" s="56"/>
      <c r="G6" s="8" t="s">
        <v>10</v>
      </c>
    </row>
    <row r="7" spans="1:7" ht="24.75" customHeight="1" x14ac:dyDescent="0.15">
      <c r="A7" s="57" t="s">
        <v>41</v>
      </c>
      <c r="B7" s="9" t="s">
        <v>1</v>
      </c>
      <c r="C7" s="10"/>
      <c r="D7" s="60" t="s">
        <v>36</v>
      </c>
      <c r="E7" s="8" t="s">
        <v>23</v>
      </c>
      <c r="F7" s="11">
        <v>739146000</v>
      </c>
      <c r="G7" s="11">
        <f>F7*C7/100</f>
        <v>0</v>
      </c>
    </row>
    <row r="8" spans="1:7" ht="24.75" customHeight="1" x14ac:dyDescent="0.15">
      <c r="A8" s="58"/>
      <c r="B8" s="12" t="s">
        <v>2</v>
      </c>
      <c r="C8" s="13"/>
      <c r="D8" s="61"/>
      <c r="E8" s="8" t="s">
        <v>23</v>
      </c>
      <c r="F8" s="11">
        <v>1365273000</v>
      </c>
      <c r="G8" s="11">
        <f t="shared" ref="G8:G16" si="0">F8*C8/100</f>
        <v>0</v>
      </c>
    </row>
    <row r="9" spans="1:7" ht="24.75" customHeight="1" x14ac:dyDescent="0.15">
      <c r="A9" s="58"/>
      <c r="B9" s="12" t="s">
        <v>3</v>
      </c>
      <c r="C9" s="13"/>
      <c r="D9" s="61"/>
      <c r="E9" s="8" t="s">
        <v>23</v>
      </c>
      <c r="F9" s="11">
        <v>1148772000</v>
      </c>
      <c r="G9" s="11">
        <f t="shared" si="0"/>
        <v>0</v>
      </c>
    </row>
    <row r="10" spans="1:7" ht="24.75" customHeight="1" x14ac:dyDescent="0.15">
      <c r="A10" s="58"/>
      <c r="B10" s="12" t="s">
        <v>4</v>
      </c>
      <c r="C10" s="13"/>
      <c r="D10" s="61"/>
      <c r="E10" s="8" t="s">
        <v>23</v>
      </c>
      <c r="F10" s="11">
        <v>33150000</v>
      </c>
      <c r="G10" s="11">
        <f t="shared" si="0"/>
        <v>0</v>
      </c>
    </row>
    <row r="11" spans="1:7" ht="24.75" customHeight="1" x14ac:dyDescent="0.15">
      <c r="A11" s="58"/>
      <c r="B11" s="12" t="s">
        <v>5</v>
      </c>
      <c r="C11" s="13"/>
      <c r="D11" s="61"/>
      <c r="E11" s="8" t="s">
        <v>23</v>
      </c>
      <c r="F11" s="11">
        <v>8085000</v>
      </c>
      <c r="G11" s="11">
        <f t="shared" si="0"/>
        <v>0</v>
      </c>
    </row>
    <row r="12" spans="1:7" ht="24.75" customHeight="1" x14ac:dyDescent="0.15">
      <c r="A12" s="58"/>
      <c r="B12" s="12" t="s">
        <v>6</v>
      </c>
      <c r="C12" s="13"/>
      <c r="D12" s="61"/>
      <c r="E12" s="8" t="s">
        <v>23</v>
      </c>
      <c r="F12" s="11">
        <v>64665000</v>
      </c>
      <c r="G12" s="11">
        <f t="shared" si="0"/>
        <v>0</v>
      </c>
    </row>
    <row r="13" spans="1:7" ht="24.75" customHeight="1" x14ac:dyDescent="0.15">
      <c r="A13" s="58"/>
      <c r="B13" s="12" t="s">
        <v>7</v>
      </c>
      <c r="C13" s="13"/>
      <c r="D13" s="61"/>
      <c r="E13" s="8" t="s">
        <v>23</v>
      </c>
      <c r="F13" s="11">
        <v>364445000</v>
      </c>
      <c r="G13" s="11">
        <f t="shared" si="0"/>
        <v>0</v>
      </c>
    </row>
    <row r="14" spans="1:7" ht="24.75" customHeight="1" x14ac:dyDescent="0.15">
      <c r="A14" s="58"/>
      <c r="B14" s="14" t="s">
        <v>8</v>
      </c>
      <c r="C14" s="15"/>
      <c r="D14" s="61"/>
      <c r="E14" s="8" t="s">
        <v>23</v>
      </c>
      <c r="F14" s="11">
        <v>364445000</v>
      </c>
      <c r="G14" s="11">
        <f t="shared" si="0"/>
        <v>0</v>
      </c>
    </row>
    <row r="15" spans="1:7" ht="24.75" customHeight="1" x14ac:dyDescent="0.15">
      <c r="A15" s="58"/>
      <c r="B15" s="14" t="s">
        <v>12</v>
      </c>
      <c r="C15" s="15"/>
      <c r="D15" s="61"/>
      <c r="E15" s="8" t="s">
        <v>23</v>
      </c>
      <c r="F15" s="11">
        <v>364445000</v>
      </c>
      <c r="G15" s="11">
        <f t="shared" si="0"/>
        <v>0</v>
      </c>
    </row>
    <row r="16" spans="1:7" ht="24.75" customHeight="1" thickBot="1" x14ac:dyDescent="0.2">
      <c r="A16" s="58"/>
      <c r="B16" s="16" t="s">
        <v>9</v>
      </c>
      <c r="C16" s="17"/>
      <c r="D16" s="61"/>
      <c r="E16" s="8" t="s">
        <v>23</v>
      </c>
      <c r="F16" s="18">
        <v>90074000</v>
      </c>
      <c r="G16" s="18">
        <f t="shared" si="0"/>
        <v>0</v>
      </c>
    </row>
    <row r="17" spans="1:7" ht="33.75" customHeight="1" thickBot="1" x14ac:dyDescent="0.2">
      <c r="A17" s="59"/>
      <c r="B17" s="47" t="s">
        <v>29</v>
      </c>
      <c r="C17" s="46"/>
      <c r="D17" s="46"/>
      <c r="E17" s="46"/>
      <c r="F17" s="46"/>
      <c r="G17" s="19">
        <f>SUM(G7:G16)</f>
        <v>0</v>
      </c>
    </row>
    <row r="18" spans="1:7" ht="30" customHeight="1" x14ac:dyDescent="0.15">
      <c r="A18" s="48" t="s">
        <v>22</v>
      </c>
      <c r="B18" s="20" t="s">
        <v>0</v>
      </c>
      <c r="C18" s="21"/>
      <c r="D18" s="21"/>
      <c r="E18" s="22" t="s">
        <v>24</v>
      </c>
      <c r="F18" s="23">
        <v>4542500000</v>
      </c>
      <c r="G18" s="24">
        <v>1238863636.3636363</v>
      </c>
    </row>
    <row r="19" spans="1:7" ht="30" customHeight="1" thickBot="1" x14ac:dyDescent="0.2">
      <c r="A19" s="49"/>
      <c r="B19" s="25" t="s">
        <v>44</v>
      </c>
      <c r="C19" s="26"/>
      <c r="D19" s="26"/>
      <c r="E19" s="8" t="s">
        <v>24</v>
      </c>
      <c r="F19" s="27">
        <v>4542500000</v>
      </c>
      <c r="G19" s="11">
        <v>123886363.63636364</v>
      </c>
    </row>
    <row r="20" spans="1:7" ht="37.5" customHeight="1" thickBot="1" x14ac:dyDescent="0.2">
      <c r="A20" s="50"/>
      <c r="B20" s="47" t="s">
        <v>30</v>
      </c>
      <c r="C20" s="46"/>
      <c r="D20" s="46"/>
      <c r="E20" s="46"/>
      <c r="F20" s="51"/>
      <c r="G20" s="28">
        <f>SUM(G18:G19)</f>
        <v>1362750000</v>
      </c>
    </row>
    <row r="21" spans="1:7" ht="30" customHeight="1" x14ac:dyDescent="0.15">
      <c r="A21" s="48" t="s">
        <v>31</v>
      </c>
      <c r="B21" s="29" t="s">
        <v>19</v>
      </c>
      <c r="C21" s="30"/>
      <c r="D21" s="6" t="s">
        <v>15</v>
      </c>
      <c r="E21" s="8" t="s">
        <v>11</v>
      </c>
      <c r="F21" s="31">
        <v>20000</v>
      </c>
      <c r="G21" s="11">
        <f>F21*C21</f>
        <v>0</v>
      </c>
    </row>
    <row r="22" spans="1:7" ht="30" customHeight="1" thickBot="1" x14ac:dyDescent="0.2">
      <c r="A22" s="49"/>
      <c r="B22" s="29" t="s">
        <v>20</v>
      </c>
      <c r="C22" s="30"/>
      <c r="D22" s="6" t="s">
        <v>15</v>
      </c>
      <c r="E22" s="8" t="s">
        <v>11</v>
      </c>
      <c r="F22" s="31">
        <v>40000</v>
      </c>
      <c r="G22" s="11">
        <f>F22*C22</f>
        <v>0</v>
      </c>
    </row>
    <row r="23" spans="1:7" ht="37.5" customHeight="1" thickBot="1" x14ac:dyDescent="0.2">
      <c r="A23" s="49"/>
      <c r="B23" s="47" t="s">
        <v>17</v>
      </c>
      <c r="C23" s="46"/>
      <c r="D23" s="46"/>
      <c r="E23" s="46"/>
      <c r="F23" s="51"/>
      <c r="G23" s="28">
        <f>SUM(G21:G22)</f>
        <v>0</v>
      </c>
    </row>
    <row r="24" spans="1:7" ht="37.5" customHeight="1" thickBot="1" x14ac:dyDescent="0.2">
      <c r="A24" s="50"/>
      <c r="B24" s="47" t="s">
        <v>32</v>
      </c>
      <c r="C24" s="46"/>
      <c r="D24" s="46"/>
      <c r="E24" s="46"/>
      <c r="F24" s="51"/>
      <c r="G24" s="32">
        <f>G23*100/110</f>
        <v>0</v>
      </c>
    </row>
    <row r="25" spans="1:7" ht="42" customHeight="1" x14ac:dyDescent="0.15">
      <c r="A25" s="52" t="s">
        <v>33</v>
      </c>
      <c r="B25" s="33" t="s">
        <v>42</v>
      </c>
      <c r="C25" s="13"/>
      <c r="D25" s="6" t="s">
        <v>15</v>
      </c>
      <c r="E25" s="8" t="s">
        <v>11</v>
      </c>
      <c r="F25" s="31">
        <v>7400</v>
      </c>
      <c r="G25" s="11">
        <f t="shared" ref="G25:G27" si="1">F25*C25</f>
        <v>0</v>
      </c>
    </row>
    <row r="26" spans="1:7" ht="47.25" customHeight="1" x14ac:dyDescent="0.15">
      <c r="A26" s="52"/>
      <c r="B26" s="34" t="s">
        <v>43</v>
      </c>
      <c r="C26" s="13"/>
      <c r="D26" s="6" t="s">
        <v>15</v>
      </c>
      <c r="E26" s="8" t="s">
        <v>11</v>
      </c>
      <c r="F26" s="31">
        <v>100</v>
      </c>
      <c r="G26" s="11">
        <f t="shared" si="1"/>
        <v>0</v>
      </c>
    </row>
    <row r="27" spans="1:7" ht="30" customHeight="1" thickBot="1" x14ac:dyDescent="0.2">
      <c r="A27" s="52"/>
      <c r="B27" s="34" t="s">
        <v>14</v>
      </c>
      <c r="C27" s="13"/>
      <c r="D27" s="6" t="s">
        <v>15</v>
      </c>
      <c r="E27" s="8" t="s">
        <v>11</v>
      </c>
      <c r="F27" s="31">
        <v>10500</v>
      </c>
      <c r="G27" s="11">
        <f t="shared" si="1"/>
        <v>0</v>
      </c>
    </row>
    <row r="28" spans="1:7" ht="35.25" customHeight="1" thickBot="1" x14ac:dyDescent="0.2">
      <c r="A28" s="52"/>
      <c r="B28" s="47" t="s">
        <v>18</v>
      </c>
      <c r="C28" s="46"/>
      <c r="D28" s="46"/>
      <c r="E28" s="46"/>
      <c r="F28" s="46"/>
      <c r="G28" s="19">
        <f>SUM(G25:G27)</f>
        <v>0</v>
      </c>
    </row>
    <row r="29" spans="1:7" ht="35.25" customHeight="1" thickBot="1" x14ac:dyDescent="0.2">
      <c r="A29" s="52"/>
      <c r="B29" s="47" t="s">
        <v>34</v>
      </c>
      <c r="C29" s="46"/>
      <c r="D29" s="46"/>
      <c r="E29" s="46"/>
      <c r="F29" s="51"/>
      <c r="G29" s="32">
        <f>G28*100/110</f>
        <v>0</v>
      </c>
    </row>
    <row r="30" spans="1:7" ht="30" customHeight="1" thickBot="1" x14ac:dyDescent="0.2">
      <c r="A30" s="52"/>
      <c r="B30" s="33" t="s">
        <v>13</v>
      </c>
      <c r="C30" s="35"/>
      <c r="D30" s="26"/>
      <c r="E30" s="36"/>
      <c r="F30" s="37"/>
      <c r="G30" s="27">
        <v>10000</v>
      </c>
    </row>
    <row r="31" spans="1:7" ht="33" customHeight="1" thickBot="1" x14ac:dyDescent="0.2">
      <c r="A31" s="52"/>
      <c r="B31" s="47" t="s">
        <v>35</v>
      </c>
      <c r="C31" s="46"/>
      <c r="D31" s="46"/>
      <c r="E31" s="46"/>
      <c r="F31" s="46"/>
      <c r="G31" s="38">
        <v>10000</v>
      </c>
    </row>
    <row r="32" spans="1:7" ht="18" customHeight="1" thickBot="1" x14ac:dyDescent="0.2">
      <c r="A32" s="39"/>
      <c r="B32" s="39"/>
      <c r="C32" s="39"/>
      <c r="D32" s="39"/>
      <c r="E32" s="39"/>
      <c r="F32" s="46"/>
      <c r="G32" s="46"/>
    </row>
    <row r="33" spans="1:7" ht="29.25" customHeight="1" thickBot="1" x14ac:dyDescent="0.2">
      <c r="A33" s="39"/>
      <c r="B33" s="47" t="s">
        <v>39</v>
      </c>
      <c r="C33" s="46"/>
      <c r="D33" s="46"/>
      <c r="E33" s="46"/>
      <c r="F33" s="46"/>
      <c r="G33" s="40">
        <f>G17+G20+G24+G29+G31</f>
        <v>1362760000</v>
      </c>
    </row>
  </sheetData>
  <mergeCells count="25">
    <mergeCell ref="B17:F17"/>
    <mergeCell ref="B6:D6"/>
    <mergeCell ref="E6:F6"/>
    <mergeCell ref="A7:A17"/>
    <mergeCell ref="D7:D16"/>
    <mergeCell ref="F32:G32"/>
    <mergeCell ref="B33:F33"/>
    <mergeCell ref="A18:A20"/>
    <mergeCell ref="B20:F20"/>
    <mergeCell ref="A21:A24"/>
    <mergeCell ref="B23:F23"/>
    <mergeCell ref="B24:F24"/>
    <mergeCell ref="A25:A31"/>
    <mergeCell ref="B28:F28"/>
    <mergeCell ref="B29:F29"/>
    <mergeCell ref="B31:F31"/>
    <mergeCell ref="C2:D2"/>
    <mergeCell ref="C3:D3"/>
    <mergeCell ref="C4:D4"/>
    <mergeCell ref="C5:D5"/>
    <mergeCell ref="F1:G1"/>
    <mergeCell ref="E2:G2"/>
    <mergeCell ref="E3:G3"/>
    <mergeCell ref="E4:G4"/>
    <mergeCell ref="E5:G5"/>
  </mergeCells>
  <phoneticPr fontId="1"/>
  <pageMargins left="0.23" right="0.2" top="0.41" bottom="0.2" header="0.3" footer="0.3"/>
  <pageSetup paperSize="9" scale="63"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入札書積算資料</vt:lpstr>
      <vt:lpstr>入札書積算資料!Print_Area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田辺　年史 (741035)</dc:creator>
  <cp:lastModifiedBy> </cp:lastModifiedBy>
  <cp:lastPrinted>2023-11-15T02:49:00Z</cp:lastPrinted>
  <dcterms:created xsi:type="dcterms:W3CDTF">2023-08-29T03:50:47Z</dcterms:created>
  <dcterms:modified xsi:type="dcterms:W3CDTF">2023-11-24T00:27:02Z</dcterms:modified>
</cp:coreProperties>
</file>