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69948\Desktop\011_町会清掃LINE\要綱・要領\要領\HP掲載用\"/>
    </mc:Choice>
  </mc:AlternateContent>
  <xr:revisionPtr revIDLastSave="0" documentId="13_ncr:1_{88475C49-4999-4F8E-A362-747148C6C32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第１号" sheetId="9" r:id="rId1"/>
  </sheets>
  <definedNames>
    <definedName name="_xlnm.Print_Area" localSheetId="0">様式第１号!$A$1:$BY$118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3" i="9" l="1"/>
  <c r="M93" i="9" s="1"/>
  <c r="BG5" i="9"/>
  <c r="AT100" i="9"/>
  <c r="BN93" i="9"/>
  <c r="BE38" i="9"/>
  <c r="BE34" i="9"/>
  <c r="CM2" i="9"/>
  <c r="CL2" i="9"/>
  <c r="CJ7" i="9"/>
  <c r="CJ6" i="9"/>
  <c r="CJ5" i="9"/>
  <c r="CJ4" i="9"/>
  <c r="BK24" i="9"/>
  <c r="AW24" i="9"/>
  <c r="AY12" i="9"/>
  <c r="AY29" i="9" s="1"/>
  <c r="BF8" i="9"/>
  <c r="AY8" i="9"/>
  <c r="X93" i="9" l="1"/>
  <c r="M100" i="9"/>
  <c r="BD100" i="9"/>
  <c r="AT93" i="9"/>
  <c r="X100" i="9"/>
  <c r="BN100" i="9"/>
  <c r="BD93" i="9"/>
  <c r="AI100" i="9"/>
  <c r="AI93" i="9"/>
  <c r="CJ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AJ42" authorId="0" shapeId="0" xr:uid="{00000000-0006-0000-0000-000001000000}">
      <text>
        <r>
          <rPr>
            <b/>
            <sz val="26"/>
            <color indexed="10"/>
            <rFont val="MS P ゴシック"/>
            <family val="3"/>
            <charset val="128"/>
          </rPr>
          <t>必ず記入して下さい。</t>
        </r>
        <r>
          <rPr>
            <b/>
            <sz val="26"/>
            <color indexed="81"/>
            <rFont val="MS P ゴシック"/>
            <family val="3"/>
            <charset val="128"/>
          </rPr>
          <t xml:space="preserve">
</t>
        </r>
        <r>
          <rPr>
            <sz val="20"/>
            <color indexed="81"/>
            <rFont val="MS P ゴシック"/>
            <family val="3"/>
            <charset val="128"/>
          </rPr>
          <t>特定が難しい場合は以下のように近くの住所を記入して下さい。
例
○○町〇丁〇番〇号 付近</t>
        </r>
      </text>
    </comment>
  </commentList>
</comments>
</file>

<file path=xl/sharedStrings.xml><?xml version="1.0" encoding="utf-8"?>
<sst xmlns="http://schemas.openxmlformats.org/spreadsheetml/2006/main" count="50" uniqueCount="50">
  <si>
    <t>年</t>
    <rPh sb="0" eb="1">
      <t>ネン</t>
    </rPh>
    <phoneticPr fontId="2"/>
  </si>
  <si>
    <t>日</t>
    <rPh sb="0" eb="1">
      <t>ヒ</t>
    </rPh>
    <phoneticPr fontId="2"/>
  </si>
  <si>
    <t>校区名</t>
    <rPh sb="0" eb="2">
      <t>コウク</t>
    </rPh>
    <rPh sb="2" eb="3">
      <t>メイ</t>
    </rPh>
    <phoneticPr fontId="2"/>
  </si>
  <si>
    <t xml:space="preserve">   処理月</t>
    <rPh sb="3" eb="5">
      <t>ショリ</t>
    </rPh>
    <rPh sb="5" eb="6">
      <t>ツキ</t>
    </rPh>
    <phoneticPr fontId="2"/>
  </si>
  <si>
    <t>電話　　　　　－　　　　　　　　　　</t>
    <rPh sb="0" eb="2">
      <t>デンワ</t>
    </rPh>
    <phoneticPr fontId="2"/>
  </si>
  <si>
    <t>（</t>
    <phoneticPr fontId="2"/>
  </si>
  <si>
    <t>）</t>
    <phoneticPr fontId="2"/>
  </si>
  <si>
    <t>FAX　　　　　－　　　　　　　　</t>
    <phoneticPr fontId="2"/>
  </si>
  <si>
    <t>草・汚泥・散乱ごみ・その他（　　　　　　　　　　　　　）</t>
    <rPh sb="0" eb="1">
      <t>クサ</t>
    </rPh>
    <rPh sb="2" eb="4">
      <t>オデイ</t>
    </rPh>
    <rPh sb="5" eb="7">
      <t>サンラン</t>
    </rPh>
    <rPh sb="12" eb="13">
      <t>タ</t>
    </rPh>
    <phoneticPr fontId="2"/>
  </si>
  <si>
    <t xml:space="preserve">   ごみ集積場所付近見取図</t>
    <rPh sb="5" eb="7">
      <t>シュウセキ</t>
    </rPh>
    <rPh sb="7" eb="9">
      <t>バショ</t>
    </rPh>
    <rPh sb="9" eb="11">
      <t>フキン</t>
    </rPh>
    <rPh sb="11" eb="14">
      <t>ミトリズ</t>
    </rPh>
    <phoneticPr fontId="2"/>
  </si>
  <si>
    <t>実施予定日</t>
    <rPh sb="0" eb="2">
      <t>ジッシ</t>
    </rPh>
    <rPh sb="2" eb="5">
      <t>ヨテイビ</t>
    </rPh>
    <phoneticPr fontId="2"/>
  </si>
  <si>
    <t>月</t>
    <rPh sb="0" eb="1">
      <t>ガツ</t>
    </rPh>
    <phoneticPr fontId="2"/>
  </si>
  <si>
    <t>ごみの内容</t>
    <rPh sb="3" eb="5">
      <t>ナイヨウ</t>
    </rPh>
    <phoneticPr fontId="2"/>
  </si>
  <si>
    <t>区</t>
    <rPh sb="0" eb="1">
      <t>ク</t>
    </rPh>
    <phoneticPr fontId="2"/>
  </si>
  <si>
    <t>管理番号</t>
    <rPh sb="0" eb="2">
      <t>カンリ</t>
    </rPh>
    <rPh sb="2" eb="4">
      <t>バンゴウ</t>
    </rPh>
    <phoneticPr fontId="2"/>
  </si>
  <si>
    <t>区管理番号</t>
    <rPh sb="0" eb="1">
      <t>ク</t>
    </rPh>
    <rPh sb="1" eb="3">
      <t>カンリ</t>
    </rPh>
    <rPh sb="3" eb="5">
      <t>バンゴウ</t>
    </rPh>
    <phoneticPr fontId="2"/>
  </si>
  <si>
    <t>団体名</t>
    <rPh sb="0" eb="2">
      <t>ダンタイ</t>
    </rPh>
    <rPh sb="2" eb="3">
      <t>メイ</t>
    </rPh>
    <phoneticPr fontId="2"/>
  </si>
  <si>
    <t xml:space="preserve"> </t>
    <phoneticPr fontId="2"/>
  </si>
  <si>
    <t>電話</t>
    <rPh sb="0" eb="2">
      <t>デンワ</t>
    </rPh>
    <phoneticPr fontId="2"/>
  </si>
  <si>
    <t>堺　市　長 　　様</t>
    <rPh sb="0" eb="1">
      <t>サカイ</t>
    </rPh>
    <rPh sb="2" eb="3">
      <t>シ</t>
    </rPh>
    <rPh sb="4" eb="5">
      <t>チョウ</t>
    </rPh>
    <rPh sb="8" eb="9">
      <t>サマ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</si>
  <si>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</si>
  <si>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</si>
  <si>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</si>
  <si>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</si>
  <si>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</si>
  <si>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</si>
  <si>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</si>
  <si>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</si>
  <si>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</si>
  <si>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</si>
  <si>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</si>
  <si>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</si>
  <si>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実施予定</t>
    <rPh sb="0" eb="2">
      <t>ジッシ</t>
    </rPh>
    <rPh sb="2" eb="4">
      <t>ヨテイ</t>
    </rPh>
    <phoneticPr fontId="2"/>
  </si>
  <si>
    <t>今 年 度</t>
    <rPh sb="0" eb="1">
      <t>イマ</t>
    </rPh>
    <rPh sb="2" eb="3">
      <t>トシ</t>
    </rPh>
    <rPh sb="4" eb="5">
      <t>ド</t>
    </rPh>
    <phoneticPr fontId="2"/>
  </si>
  <si>
    <t>地区Ｎｏ</t>
    <rPh sb="0" eb="2">
      <t>チク</t>
    </rPh>
    <phoneticPr fontId="2"/>
  </si>
  <si>
    <t>校区</t>
    <rPh sb="0" eb="2">
      <t>コウク</t>
    </rPh>
    <phoneticPr fontId="2"/>
  </si>
  <si>
    <t>校区内清掃活動</t>
    <rPh sb="0" eb="2">
      <t>コウク</t>
    </rPh>
    <rPh sb="2" eb="3">
      <t>ナイ</t>
    </rPh>
    <rPh sb="3" eb="5">
      <t>セイソウ</t>
    </rPh>
    <rPh sb="5" eb="7">
      <t>カツドウ</t>
    </rPh>
    <phoneticPr fontId="2"/>
  </si>
  <si>
    <t>□　ごみと一緒に収集を希望</t>
    <rPh sb="5" eb="7">
      <t>イッショ</t>
    </rPh>
    <rPh sb="8" eb="10">
      <t>シュウシュウ</t>
    </rPh>
    <rPh sb="11" eb="13">
      <t>キボウ</t>
    </rPh>
    <phoneticPr fontId="2"/>
  </si>
  <si>
    <t>□　収集を希望しない</t>
    <rPh sb="2" eb="4">
      <t>シュウシュウ</t>
    </rPh>
    <rPh sb="5" eb="7">
      <t>キボウ</t>
    </rPh>
    <phoneticPr fontId="2"/>
  </si>
  <si>
    <t>※カラスネット・ブルーシート等をごみと一緒に（ごみにかぶせるなどして）排出される場合は、下記にチェックをお願いします。</t>
    <rPh sb="14" eb="15">
      <t>トウ</t>
    </rPh>
    <rPh sb="19" eb="21">
      <t>イッショ</t>
    </rPh>
    <rPh sb="35" eb="37">
      <t>ハイシュツ</t>
    </rPh>
    <rPh sb="40" eb="42">
      <t>バアイ</t>
    </rPh>
    <rPh sb="44" eb="46">
      <t>カキ</t>
    </rPh>
    <rPh sb="53" eb="54">
      <t>ネガ</t>
    </rPh>
    <phoneticPr fontId="2"/>
  </si>
  <si>
    <t>収集場所住所：</t>
    <rPh sb="0" eb="2">
      <t>シュウシュウ</t>
    </rPh>
    <rPh sb="2" eb="4">
      <t>バショ</t>
    </rPh>
    <rPh sb="4" eb="6">
      <t>ジュウショ</t>
    </rPh>
    <phoneticPr fontId="2"/>
  </si>
  <si>
    <t>自治会等ボランティア清掃収集依頼書</t>
    <rPh sb="0" eb="3">
      <t>ジチカイ</t>
    </rPh>
    <rPh sb="3" eb="4">
      <t>トウ</t>
    </rPh>
    <rPh sb="10" eb="12">
      <t>セイソウ</t>
    </rPh>
    <rPh sb="12" eb="14">
      <t>シュウシュウ</t>
    </rPh>
    <rPh sb="14" eb="17">
      <t>イライショ</t>
    </rPh>
    <phoneticPr fontId="2"/>
  </si>
  <si>
    <t>　当団体において、下記のとおり環境美化活動を</t>
    <rPh sb="1" eb="2">
      <t>トウ</t>
    </rPh>
    <rPh sb="2" eb="4">
      <t>ダンタイ</t>
    </rPh>
    <rPh sb="9" eb="11">
      <t>カキ</t>
    </rPh>
    <rPh sb="15" eb="17">
      <t>カンキョウ</t>
    </rPh>
    <rPh sb="17" eb="19">
      <t>ビカ</t>
    </rPh>
    <rPh sb="19" eb="21">
      <t>カツドウ</t>
    </rPh>
    <phoneticPr fontId="2"/>
  </si>
  <si>
    <t>実施いたしますので、自治会等ボランティア清掃収集</t>
    <phoneticPr fontId="2"/>
  </si>
  <si>
    <t>を依頼します。</t>
    <phoneticPr fontId="2"/>
  </si>
  <si>
    <t>□　環境美化活動以外のごみ（家庭・事業所から出されるごみなど）を含まないように確認した。</t>
    <rPh sb="2" eb="4">
      <t>カンキョウ</t>
    </rPh>
    <rPh sb="4" eb="6">
      <t>ビカ</t>
    </rPh>
    <rPh sb="6" eb="8">
      <t>カツドウ</t>
    </rPh>
    <rPh sb="8" eb="10">
      <t>イガイ</t>
    </rPh>
    <rPh sb="14" eb="16">
      <t>カテイ</t>
    </rPh>
    <rPh sb="17" eb="20">
      <t>ジギョウショ</t>
    </rPh>
    <rPh sb="22" eb="23">
      <t>ダ</t>
    </rPh>
    <rPh sb="32" eb="33">
      <t>フク</t>
    </rPh>
    <rPh sb="39" eb="41">
      <t>カクニン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</si>
  <si>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</si>
  <si>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備考（活動名称）</t>
    <rPh sb="0" eb="2">
      <t>ビコウ</t>
    </rPh>
    <rPh sb="3" eb="5">
      <t>カツドウ</t>
    </rPh>
    <rPh sb="5" eb="7">
      <t>メイショウ</t>
    </rPh>
    <phoneticPr fontId="2"/>
  </si>
  <si>
    <t>確認事項</t>
    <rPh sb="0" eb="2">
      <t>カクニン</t>
    </rPh>
    <rPh sb="2" eb="4">
      <t>ジコウ</t>
    </rPh>
    <phoneticPr fontId="2"/>
  </si>
  <si>
    <t>※　雨天等で延期又は中止の場合、担当係までご連絡ください。</t>
    <rPh sb="2" eb="5">
      <t>ウテントウ</t>
    </rPh>
    <rPh sb="6" eb="8">
      <t>エンキ</t>
    </rPh>
    <rPh sb="8" eb="9">
      <t>マタ</t>
    </rPh>
    <rPh sb="10" eb="12">
      <t>チュウシ</t>
    </rPh>
    <rPh sb="13" eb="15">
      <t>バアイ</t>
    </rPh>
    <rPh sb="16" eb="18">
      <t>タントウ</t>
    </rPh>
    <rPh sb="18" eb="19">
      <t>カカ</t>
    </rPh>
    <rPh sb="22" eb="24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</si>
</sst>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"/>
    <numFmt numFmtId="177" formatCode="0_ "/>
    <numFmt numFmtId="178" formatCode="[$-411]ggge&quot;年&quot;m&quot;月&quot;d&quot;日&quot;;@"/>
    <numFmt numFmtId="179" formatCode="m/d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6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b/>
      <sz val="26"/>
      <color indexed="10"/>
      <name val="MS P 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NumberFormat="1" applyFill="1" applyBorder="1" applyProtection="1">
      <alignment vertical="center"/>
    </xf>
    <xf numFmtId="177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0" fillId="0" borderId="15" xfId="0" applyNumberFormat="1" applyFill="1" applyBorder="1" applyProtection="1">
      <alignment vertical="center"/>
    </xf>
    <xf numFmtId="177" fontId="0" fillId="0" borderId="1" xfId="0" applyNumberForma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22" xfId="0" applyFont="1" applyFill="1" applyBorder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20" xfId="0" applyFont="1" applyFill="1" applyBorder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4" xfId="0" applyFont="1" applyFill="1" applyBorder="1" applyProtection="1">
      <alignment vertical="center"/>
    </xf>
    <xf numFmtId="0" fontId="6" fillId="0" borderId="23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79" fontId="6" fillId="0" borderId="2" xfId="0" applyNumberFormat="1" applyFont="1" applyFill="1" applyBorder="1" applyAlignment="1" applyProtection="1">
      <alignment horizontal="center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179" fontId="6" fillId="0" borderId="20" xfId="0" applyNumberFormat="1" applyFont="1" applyFill="1" applyBorder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179" fontId="6" fillId="0" borderId="21" xfId="0" applyNumberFormat="1" applyFont="1" applyFill="1" applyBorder="1" applyAlignment="1" applyProtection="1">
      <alignment horizontal="center" vertical="center"/>
    </xf>
    <xf numFmtId="179" fontId="6" fillId="0" borderId="22" xfId="0" applyNumberFormat="1" applyFont="1" applyFill="1" applyBorder="1" applyAlignment="1" applyProtection="1">
      <alignment horizontal="center" vertical="center"/>
    </xf>
    <xf numFmtId="179" fontId="6" fillId="0" borderId="4" xfId="0" applyNumberFormat="1" applyFont="1" applyFill="1" applyBorder="1" applyAlignment="1" applyProtection="1">
      <alignment horizontal="center" vertical="center"/>
    </xf>
    <xf numFmtId="179" fontId="6" fillId="0" borderId="23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26" xfId="0" applyNumberFormat="1" applyFont="1" applyFill="1" applyBorder="1" applyAlignment="1" applyProtection="1">
      <alignment horizontal="center" vertical="center"/>
    </xf>
    <xf numFmtId="176" fontId="6" fillId="0" borderId="27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179" fontId="0" fillId="0" borderId="0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178" fontId="6" fillId="0" borderId="3" xfId="0" applyNumberFormat="1" applyFont="1" applyFill="1" applyBorder="1" applyAlignment="1" applyProtection="1">
      <alignment horizontal="distributed" vertical="center"/>
    </xf>
    <xf numFmtId="178" fontId="6" fillId="0" borderId="0" xfId="0" applyNumberFormat="1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I452"/>
  <sheetViews>
    <sheetView showGridLines="0" showZeros="0" tabSelected="1" view="pageBreakPreview" zoomScale="110" zoomScaleNormal="75" zoomScaleSheetLayoutView="110" workbookViewId="0">
      <selection activeCell="B3" sqref="B3"/>
    </sheetView>
  </sheetViews>
  <sheetFormatPr defaultRowHeight="13.5"/>
  <cols>
    <col min="1" max="77" width="1.25" style="21" customWidth="1"/>
    <col min="78" max="87" width="1.25" style="21" hidden="1" customWidth="1"/>
    <col min="88" max="88" width="6.625" style="61" hidden="1" customWidth="1"/>
    <col min="89" max="91" width="7.625" style="61" hidden="1" customWidth="1"/>
    <col min="92" max="99" width="1.25" style="21" hidden="1" customWidth="1"/>
    <col min="100" max="120" width="1.25" style="21" customWidth="1"/>
    <col min="121" max="16384" width="9" style="21"/>
  </cols>
  <sheetData>
    <row r="1" spans="1:113" ht="7.5" customHeight="1" thickBot="1">
      <c r="A1" s="152" t="s">
        <v>46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BD1" s="2"/>
      <c r="BE1" s="2"/>
      <c r="BF1" s="2"/>
      <c r="BG1" s="74" t="s">
        <v>14</v>
      </c>
      <c r="BH1" s="75"/>
      <c r="BI1" s="75"/>
      <c r="BJ1" s="75"/>
      <c r="BK1" s="75"/>
      <c r="BL1" s="75"/>
      <c r="BM1" s="75"/>
      <c r="BN1" s="75"/>
      <c r="BO1" s="76"/>
      <c r="BP1" s="110"/>
      <c r="BQ1" s="92"/>
      <c r="BR1" s="92"/>
      <c r="BS1" s="92"/>
      <c r="BT1" s="92"/>
      <c r="BU1" s="92"/>
      <c r="BV1" s="92"/>
      <c r="BW1" s="92"/>
      <c r="BX1" s="92"/>
      <c r="BY1" s="142"/>
      <c r="BZ1" s="15"/>
      <c r="CA1" s="15"/>
      <c r="CB1" s="15"/>
      <c r="CC1" s="15"/>
      <c r="CD1" s="15"/>
      <c r="CG1" s="124" t="s">
        <v>3</v>
      </c>
      <c r="CH1" s="124"/>
      <c r="CI1" s="124"/>
      <c r="CJ1" s="125"/>
      <c r="CK1" s="22">
        <v>40909</v>
      </c>
      <c r="CL1" s="1" t="s">
        <v>34</v>
      </c>
      <c r="CM1" s="23">
        <v>1</v>
      </c>
    </row>
    <row r="2" spans="1:113" ht="7.5" customHeight="1" thickBo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BC2" s="2"/>
      <c r="BD2" s="2"/>
      <c r="BE2" s="2"/>
      <c r="BF2" s="2"/>
      <c r="BG2" s="77"/>
      <c r="BH2" s="78"/>
      <c r="BI2" s="78"/>
      <c r="BJ2" s="78"/>
      <c r="BK2" s="78"/>
      <c r="BL2" s="78"/>
      <c r="BM2" s="78"/>
      <c r="BN2" s="78"/>
      <c r="BO2" s="79"/>
      <c r="BP2" s="112"/>
      <c r="BQ2" s="94"/>
      <c r="BR2" s="94"/>
      <c r="BS2" s="94"/>
      <c r="BT2" s="94"/>
      <c r="BU2" s="94"/>
      <c r="BV2" s="94"/>
      <c r="BW2" s="94"/>
      <c r="BX2" s="94"/>
      <c r="BY2" s="143"/>
      <c r="BZ2" s="15"/>
      <c r="CA2" s="15"/>
      <c r="CB2" s="126">
        <v>40695</v>
      </c>
      <c r="CC2" s="127"/>
      <c r="CD2" s="127"/>
      <c r="CE2" s="127"/>
      <c r="CF2" s="127"/>
      <c r="CG2" s="128"/>
      <c r="CJ2" s="2"/>
      <c r="CK2" s="24" t="s">
        <v>17</v>
      </c>
      <c r="CL2" s="25">
        <f>VLOOKUP($CB2,CK3:CM14,2,0)</f>
        <v>13</v>
      </c>
      <c r="CM2" s="25">
        <f>VLOOKUP($CB2,CK3:CM14,3,0)</f>
        <v>15</v>
      </c>
    </row>
    <row r="3" spans="1:113" ht="7.5" customHeight="1">
      <c r="BC3" s="2"/>
      <c r="BD3" s="2"/>
      <c r="BE3" s="2"/>
      <c r="BF3" s="2"/>
      <c r="BG3" s="74" t="s">
        <v>15</v>
      </c>
      <c r="BH3" s="75"/>
      <c r="BI3" s="75"/>
      <c r="BJ3" s="75"/>
      <c r="BK3" s="75"/>
      <c r="BL3" s="75"/>
      <c r="BM3" s="75"/>
      <c r="BN3" s="75"/>
      <c r="BO3" s="76"/>
      <c r="BP3" s="110"/>
      <c r="BQ3" s="92"/>
      <c r="BR3" s="92"/>
      <c r="BS3" s="92"/>
      <c r="BT3" s="92"/>
      <c r="BU3" s="92"/>
      <c r="BV3" s="92"/>
      <c r="BW3" s="92"/>
      <c r="BX3" s="92"/>
      <c r="BY3" s="142"/>
      <c r="BZ3" s="15"/>
      <c r="CA3" s="15"/>
      <c r="CB3" s="129"/>
      <c r="CC3" s="130"/>
      <c r="CD3" s="130"/>
      <c r="CE3" s="130"/>
      <c r="CF3" s="130"/>
      <c r="CG3" s="131"/>
      <c r="CJ3" s="26">
        <f>BP1</f>
        <v>0</v>
      </c>
      <c r="CK3" s="3">
        <v>40634</v>
      </c>
      <c r="CL3" s="27">
        <v>7</v>
      </c>
      <c r="CM3" s="28">
        <v>9</v>
      </c>
    </row>
    <row r="4" spans="1:113" ht="7.5" customHeight="1">
      <c r="BD4" s="2"/>
      <c r="BE4" s="2"/>
      <c r="BF4" s="2"/>
      <c r="BG4" s="77"/>
      <c r="BH4" s="78"/>
      <c r="BI4" s="78"/>
      <c r="BJ4" s="78"/>
      <c r="BK4" s="78"/>
      <c r="BL4" s="78"/>
      <c r="BM4" s="78"/>
      <c r="BN4" s="78"/>
      <c r="BO4" s="79"/>
      <c r="BP4" s="112"/>
      <c r="BQ4" s="94"/>
      <c r="BR4" s="94"/>
      <c r="BS4" s="94"/>
      <c r="BT4" s="94"/>
      <c r="BU4" s="94"/>
      <c r="BV4" s="94"/>
      <c r="BW4" s="94"/>
      <c r="BX4" s="94"/>
      <c r="BY4" s="143"/>
      <c r="BZ4" s="15"/>
      <c r="CA4" s="15"/>
      <c r="CB4" s="129"/>
      <c r="CC4" s="130"/>
      <c r="CD4" s="130"/>
      <c r="CE4" s="130"/>
      <c r="CF4" s="130"/>
      <c r="CG4" s="131"/>
      <c r="CJ4" s="26" t="str">
        <f>BP1&amp;2</f>
        <v>2</v>
      </c>
      <c r="CK4" s="3">
        <v>40664</v>
      </c>
      <c r="CL4" s="26">
        <v>10</v>
      </c>
      <c r="CM4" s="29">
        <v>12</v>
      </c>
    </row>
    <row r="5" spans="1:113" ht="7.5" customHeight="1" thickBot="1">
      <c r="A5" s="144" t="s">
        <v>19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BG5" s="139" t="str">
        <f ca="1">IF(BP1="","",TODAY())</f>
        <v/>
      </c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30"/>
      <c r="CA5" s="30"/>
      <c r="CB5" s="132"/>
      <c r="CC5" s="133"/>
      <c r="CD5" s="133"/>
      <c r="CE5" s="133"/>
      <c r="CF5" s="133"/>
      <c r="CG5" s="134"/>
      <c r="CJ5" s="26" t="str">
        <f>BP1&amp;3</f>
        <v>3</v>
      </c>
      <c r="CK5" s="3">
        <v>40695</v>
      </c>
      <c r="CL5" s="26">
        <v>13</v>
      </c>
      <c r="CM5" s="29">
        <v>15</v>
      </c>
    </row>
    <row r="6" spans="1:113" ht="7.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AX6" s="31"/>
      <c r="AY6" s="31"/>
      <c r="AZ6" s="31"/>
      <c r="BA6" s="31"/>
      <c r="BB6" s="31"/>
      <c r="BC6" s="31"/>
      <c r="BD6" s="31"/>
      <c r="BE6" s="31"/>
      <c r="BF6" s="31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31"/>
      <c r="CA6" s="31"/>
      <c r="CB6" s="31"/>
      <c r="CC6" s="31"/>
      <c r="CD6" s="31"/>
      <c r="CJ6" s="26" t="str">
        <f>BP1&amp;4</f>
        <v>4</v>
      </c>
      <c r="CK6" s="3">
        <v>40725</v>
      </c>
      <c r="CL6" s="26">
        <v>16</v>
      </c>
      <c r="CM6" s="29">
        <v>18</v>
      </c>
    </row>
    <row r="7" spans="1:113" ht="7.5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32"/>
      <c r="T7" s="32"/>
      <c r="U7" s="32"/>
      <c r="V7" s="32"/>
      <c r="W7" s="32"/>
      <c r="CJ7" s="26" t="str">
        <f>BP1&amp;5</f>
        <v>5</v>
      </c>
      <c r="CK7" s="3">
        <v>40756</v>
      </c>
      <c r="CL7" s="26">
        <v>19</v>
      </c>
      <c r="CM7" s="29">
        <v>21</v>
      </c>
    </row>
    <row r="8" spans="1:113" ht="7.5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32"/>
      <c r="T8" s="32"/>
      <c r="U8" s="32"/>
      <c r="V8" s="32"/>
      <c r="W8" s="32"/>
      <c r="AP8" s="33"/>
      <c r="AQ8" s="138" t="s">
        <v>2</v>
      </c>
      <c r="AR8" s="138"/>
      <c r="AS8" s="138"/>
      <c r="AT8" s="138"/>
      <c r="AU8" s="138"/>
      <c r="AV8" s="138"/>
      <c r="AW8" s="138"/>
      <c r="AX8" s="138"/>
      <c r="AY8" s="137" t="str">
        <f>IF(BP1="","",VLOOKUP(BP1,#REF!,2,0))</f>
        <v/>
      </c>
      <c r="AZ8" s="137"/>
      <c r="BA8" s="137"/>
      <c r="BB8" s="137"/>
      <c r="BC8" s="141" t="s">
        <v>13</v>
      </c>
      <c r="BD8" s="141"/>
      <c r="BE8" s="141"/>
      <c r="BF8" s="137" t="str">
        <f>IF(BP1="","",VLOOKUP(BP1,#REF!,3,0))</f>
        <v/>
      </c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41" t="s">
        <v>35</v>
      </c>
      <c r="BS8" s="141"/>
      <c r="BT8" s="141"/>
      <c r="BU8" s="141"/>
      <c r="BV8" s="34"/>
      <c r="BW8" s="33"/>
      <c r="BX8" s="33"/>
      <c r="CJ8" s="4"/>
      <c r="CK8" s="3">
        <v>40787</v>
      </c>
      <c r="CL8" s="26">
        <v>22</v>
      </c>
      <c r="CM8" s="29">
        <v>24</v>
      </c>
    </row>
    <row r="9" spans="1:113" ht="7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AF9" s="35"/>
      <c r="AP9" s="33"/>
      <c r="AQ9" s="138"/>
      <c r="AR9" s="138"/>
      <c r="AS9" s="138"/>
      <c r="AT9" s="138"/>
      <c r="AU9" s="138"/>
      <c r="AV9" s="138"/>
      <c r="AW9" s="138"/>
      <c r="AX9" s="138"/>
      <c r="AY9" s="137"/>
      <c r="AZ9" s="137"/>
      <c r="BA9" s="137"/>
      <c r="BB9" s="137"/>
      <c r="BC9" s="141"/>
      <c r="BD9" s="141"/>
      <c r="BE9" s="141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41"/>
      <c r="BS9" s="141"/>
      <c r="BT9" s="141"/>
      <c r="BU9" s="141"/>
      <c r="BV9" s="34"/>
      <c r="BW9" s="33"/>
      <c r="BX9" s="33"/>
      <c r="CJ9" s="5"/>
      <c r="CK9" s="3">
        <v>40817</v>
      </c>
      <c r="CL9" s="26">
        <v>25</v>
      </c>
      <c r="CM9" s="29">
        <v>27</v>
      </c>
    </row>
    <row r="10" spans="1:113" ht="7.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AP10" s="33"/>
      <c r="AQ10" s="138"/>
      <c r="AR10" s="138"/>
      <c r="AS10" s="138"/>
      <c r="AT10" s="138"/>
      <c r="AU10" s="138"/>
      <c r="AV10" s="138"/>
      <c r="AW10" s="138"/>
      <c r="AX10" s="138"/>
      <c r="AY10" s="137"/>
      <c r="AZ10" s="137"/>
      <c r="BA10" s="137"/>
      <c r="BB10" s="137"/>
      <c r="BC10" s="141"/>
      <c r="BD10" s="141"/>
      <c r="BE10" s="141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41"/>
      <c r="BS10" s="141"/>
      <c r="BT10" s="141"/>
      <c r="BU10" s="141"/>
      <c r="BV10" s="34"/>
      <c r="BW10" s="33"/>
      <c r="BX10" s="33"/>
      <c r="CJ10" s="5"/>
      <c r="CK10" s="3">
        <v>40848</v>
      </c>
      <c r="CL10" s="26">
        <v>28</v>
      </c>
      <c r="CM10" s="29">
        <v>30</v>
      </c>
    </row>
    <row r="11" spans="1:113" ht="7.5" customHeight="1">
      <c r="A11" s="148" t="s">
        <v>41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CJ11" s="5"/>
      <c r="CK11" s="3">
        <v>40878</v>
      </c>
      <c r="CL11" s="26">
        <v>31</v>
      </c>
      <c r="CM11" s="29">
        <v>33</v>
      </c>
    </row>
    <row r="12" spans="1:113" ht="7.5" customHeight="1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36"/>
      <c r="AJ12" s="36"/>
      <c r="AK12" s="36"/>
      <c r="AL12" s="36"/>
      <c r="AP12" s="33"/>
      <c r="AQ12" s="138" t="s">
        <v>16</v>
      </c>
      <c r="AR12" s="138"/>
      <c r="AS12" s="138"/>
      <c r="AT12" s="138"/>
      <c r="AU12" s="138"/>
      <c r="AV12" s="138"/>
      <c r="AW12" s="138"/>
      <c r="AX12" s="138"/>
      <c r="AY12" s="137" t="str">
        <f>IF(BP1="","",VLOOKUP(BP1,#REF!,4,0))</f>
        <v/>
      </c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34"/>
      <c r="BW12" s="33"/>
      <c r="BX12" s="33"/>
      <c r="CJ12" s="5"/>
      <c r="CK12" s="3">
        <v>40909</v>
      </c>
      <c r="CL12" s="26">
        <v>34</v>
      </c>
      <c r="CM12" s="29">
        <v>36</v>
      </c>
    </row>
    <row r="13" spans="1:113" ht="7.5" customHeight="1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36"/>
      <c r="AJ13" s="36"/>
      <c r="AK13" s="36"/>
      <c r="AL13" s="36"/>
      <c r="AP13" s="33"/>
      <c r="AQ13" s="138"/>
      <c r="AR13" s="138"/>
      <c r="AS13" s="138"/>
      <c r="AT13" s="138"/>
      <c r="AU13" s="138"/>
      <c r="AV13" s="138"/>
      <c r="AW13" s="138"/>
      <c r="AX13" s="138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34"/>
      <c r="BW13" s="33"/>
      <c r="BX13" s="33"/>
      <c r="CJ13" s="5"/>
      <c r="CK13" s="3">
        <v>40940</v>
      </c>
      <c r="CL13" s="26">
        <v>37</v>
      </c>
      <c r="CM13" s="29">
        <v>39</v>
      </c>
    </row>
    <row r="14" spans="1:113" ht="7.5" customHeight="1" thickBo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36"/>
      <c r="AJ14" s="36"/>
      <c r="AK14" s="36"/>
      <c r="AL14" s="36"/>
      <c r="AP14" s="33"/>
      <c r="AQ14" s="138"/>
      <c r="AR14" s="138"/>
      <c r="AS14" s="138"/>
      <c r="AT14" s="138"/>
      <c r="AU14" s="138"/>
      <c r="AV14" s="138"/>
      <c r="AW14" s="138"/>
      <c r="AX14" s="138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34"/>
      <c r="BW14" s="33"/>
      <c r="BX14" s="33"/>
      <c r="CJ14" s="5"/>
      <c r="CK14" s="6">
        <v>40969</v>
      </c>
      <c r="CL14" s="37">
        <v>41</v>
      </c>
      <c r="CM14" s="38">
        <v>43</v>
      </c>
    </row>
    <row r="15" spans="1:113" ht="7.5" customHeight="1" thickBot="1">
      <c r="A15" s="39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39"/>
      <c r="AI15" s="36"/>
      <c r="AJ15" s="36"/>
      <c r="AK15" s="36"/>
      <c r="AL15" s="36"/>
      <c r="AP15" s="33"/>
      <c r="AQ15" s="40"/>
      <c r="AR15" s="40"/>
      <c r="AS15" s="40"/>
      <c r="AT15" s="40"/>
      <c r="AU15" s="40"/>
      <c r="AV15" s="40"/>
      <c r="AW15" s="40"/>
      <c r="AX15" s="40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34"/>
      <c r="BW15" s="33"/>
      <c r="BX15" s="33"/>
      <c r="CJ15" s="7"/>
      <c r="CK15" s="8"/>
      <c r="CL15" s="7"/>
      <c r="CM15" s="7"/>
    </row>
    <row r="16" spans="1:113" ht="7.5" customHeight="1">
      <c r="A16" s="36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36"/>
      <c r="AI16" s="36"/>
      <c r="AJ16" s="36"/>
      <c r="AK16" s="36"/>
      <c r="AL16" s="36"/>
      <c r="AM16" s="15"/>
      <c r="AN16" s="15"/>
      <c r="AO16" s="15"/>
      <c r="AP16" s="151"/>
      <c r="AQ16" s="151"/>
      <c r="AR16" s="151"/>
      <c r="AS16" s="151"/>
      <c r="AT16" s="151"/>
      <c r="AU16" s="151"/>
      <c r="AV16" s="151"/>
      <c r="AW16" s="151"/>
      <c r="AX16" s="151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CE16" s="42"/>
      <c r="CF16" s="42"/>
      <c r="CG16" s="42"/>
      <c r="CH16" s="42"/>
      <c r="CI16" s="42"/>
      <c r="CJ16" s="7"/>
      <c r="CK16" s="9"/>
      <c r="CL16" s="10"/>
      <c r="CM16" s="7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</row>
    <row r="17" spans="1:99" ht="7.5" customHeight="1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32"/>
      <c r="AI17" s="32"/>
      <c r="AK17" s="15"/>
      <c r="AL17" s="15"/>
      <c r="AM17" s="15"/>
      <c r="AN17" s="15"/>
      <c r="AO17" s="15"/>
      <c r="AP17" s="151"/>
      <c r="AQ17" s="151"/>
      <c r="AR17" s="151"/>
      <c r="AS17" s="151"/>
      <c r="AT17" s="151"/>
      <c r="AU17" s="151"/>
      <c r="AV17" s="151"/>
      <c r="AW17" s="151"/>
      <c r="AX17" s="151"/>
      <c r="AY17" s="43"/>
      <c r="AZ17" s="4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44"/>
      <c r="BZ17" s="44"/>
      <c r="CA17" s="44"/>
      <c r="CB17" s="44"/>
      <c r="CC17" s="44"/>
      <c r="CD17" s="44"/>
      <c r="CE17" s="42"/>
      <c r="CF17" s="42"/>
      <c r="CG17" s="42"/>
      <c r="CH17" s="42"/>
      <c r="CI17" s="42"/>
      <c r="CJ17" s="7"/>
      <c r="CK17" s="7"/>
      <c r="CL17" s="11"/>
      <c r="CM17" s="12"/>
    </row>
    <row r="18" spans="1:99" ht="7.5" customHeight="1">
      <c r="A18" s="113" t="s">
        <v>42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P18" s="33"/>
      <c r="AQ18" s="135"/>
      <c r="AR18" s="135"/>
      <c r="AS18" s="135"/>
      <c r="AT18" s="135"/>
      <c r="AU18" s="135"/>
      <c r="AW18" s="104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5"/>
      <c r="BZ18" s="15"/>
      <c r="CA18" s="15"/>
      <c r="CB18" s="15"/>
      <c r="CC18" s="15"/>
      <c r="CD18" s="15"/>
      <c r="CJ18" s="7"/>
      <c r="CK18" s="7"/>
      <c r="CL18" s="13"/>
      <c r="CM18" s="7"/>
    </row>
    <row r="19" spans="1:99" ht="7.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P19" s="33"/>
      <c r="AQ19" s="135"/>
      <c r="AR19" s="135"/>
      <c r="AS19" s="135"/>
      <c r="AT19" s="135"/>
      <c r="AU19" s="135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5"/>
      <c r="BZ19" s="15"/>
      <c r="CA19" s="15"/>
      <c r="CB19" s="15"/>
      <c r="CC19" s="15"/>
      <c r="CD19" s="15"/>
      <c r="CJ19" s="136" t="e">
        <f>VLOOKUP($CJ$3,#REF!,CL2,0)</f>
        <v>#REF!</v>
      </c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</row>
    <row r="20" spans="1:99" ht="7.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P20" s="33"/>
      <c r="AQ20" s="135"/>
      <c r="AR20" s="135"/>
      <c r="AS20" s="135"/>
      <c r="AT20" s="135"/>
      <c r="AU20" s="135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5"/>
      <c r="BZ20" s="15"/>
      <c r="CA20" s="15"/>
      <c r="CB20" s="15"/>
      <c r="CC20" s="15"/>
      <c r="CD20" s="15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</row>
    <row r="21" spans="1:99" ht="7.5" customHeight="1">
      <c r="A21" s="113" t="s">
        <v>43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P21" s="33"/>
      <c r="AQ21" s="135"/>
      <c r="AR21" s="135"/>
      <c r="AS21" s="135"/>
      <c r="AT21" s="135"/>
      <c r="AU21" s="135"/>
      <c r="AW21" s="104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5"/>
      <c r="BZ21" s="15"/>
      <c r="CA21" s="15"/>
      <c r="CB21" s="15"/>
      <c r="CC21" s="15"/>
      <c r="CD21" s="15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</row>
    <row r="22" spans="1:99" ht="7.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P22" s="33"/>
      <c r="AQ22" s="135"/>
      <c r="AR22" s="135"/>
      <c r="AS22" s="135"/>
      <c r="AT22" s="135"/>
      <c r="AU22" s="135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5"/>
      <c r="BZ22" s="15"/>
      <c r="CA22" s="15"/>
      <c r="CB22" s="15"/>
      <c r="CC22" s="15"/>
      <c r="CD22" s="15"/>
      <c r="CJ22" s="7"/>
      <c r="CK22" s="7"/>
      <c r="CL22" s="13"/>
      <c r="CM22" s="7"/>
    </row>
    <row r="23" spans="1:99" ht="7.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P23" s="33"/>
      <c r="AQ23" s="135"/>
      <c r="AR23" s="135"/>
      <c r="AS23" s="135"/>
      <c r="AT23" s="135"/>
      <c r="AU23" s="135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5"/>
      <c r="BZ23" s="15"/>
      <c r="CA23" s="15"/>
      <c r="CB23" s="15"/>
      <c r="CC23" s="15"/>
      <c r="CD23" s="15"/>
      <c r="CJ23" s="7"/>
      <c r="CK23" s="7"/>
      <c r="CL23" s="13"/>
      <c r="CM23" s="7"/>
    </row>
    <row r="24" spans="1:99" ht="7.5" customHeight="1">
      <c r="A24" s="113" t="s">
        <v>44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45"/>
      <c r="AP24" s="33"/>
      <c r="AQ24" s="138" t="s">
        <v>18</v>
      </c>
      <c r="AR24" s="138"/>
      <c r="AS24" s="138"/>
      <c r="AT24" s="138"/>
      <c r="AU24" s="138"/>
      <c r="AW24" s="104" t="str">
        <f>IF(BP1="","",VLOOKUP(BP1,#REF!,11,0))</f>
        <v/>
      </c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 t="str">
        <f>IF(BP1="","",VLOOKUP(BP1,#REF!,12,0))</f>
        <v/>
      </c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5"/>
      <c r="BZ24" s="15"/>
      <c r="CA24" s="15"/>
      <c r="CB24" s="15"/>
      <c r="CC24" s="15"/>
      <c r="CD24" s="15"/>
      <c r="CJ24" s="7"/>
      <c r="CK24" s="8"/>
      <c r="CL24" s="14"/>
      <c r="CM24" s="7"/>
    </row>
    <row r="25" spans="1:99" ht="7.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45"/>
      <c r="AP25" s="33"/>
      <c r="AQ25" s="138"/>
      <c r="AR25" s="138"/>
      <c r="AS25" s="138"/>
      <c r="AT25" s="138"/>
      <c r="AU25" s="138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5"/>
      <c r="BZ25" s="15"/>
      <c r="CA25" s="15"/>
      <c r="CB25" s="15"/>
      <c r="CC25" s="15"/>
      <c r="CD25" s="15"/>
      <c r="CJ25" s="7"/>
      <c r="CK25" s="8"/>
      <c r="CL25" s="7"/>
      <c r="CM25" s="7"/>
    </row>
    <row r="26" spans="1:99" ht="7.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45"/>
      <c r="AP26" s="33"/>
      <c r="AQ26" s="138"/>
      <c r="AR26" s="138"/>
      <c r="AS26" s="138"/>
      <c r="AT26" s="138"/>
      <c r="AU26" s="138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5"/>
      <c r="BZ26" s="15"/>
      <c r="CA26" s="15"/>
      <c r="CB26" s="15"/>
      <c r="CC26" s="15"/>
      <c r="CD26" s="15"/>
      <c r="CJ26" s="7"/>
      <c r="CK26" s="8"/>
      <c r="CL26" s="7"/>
      <c r="CM26" s="7"/>
    </row>
    <row r="27" spans="1:99" ht="7.5" customHeight="1"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CJ27" s="7"/>
      <c r="CK27" s="8"/>
      <c r="CL27" s="7"/>
      <c r="CM27" s="7"/>
    </row>
    <row r="28" spans="1:99" ht="7.5" customHeight="1"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CJ28" s="7"/>
      <c r="CK28" s="8"/>
      <c r="CL28" s="7"/>
      <c r="CM28" s="7"/>
    </row>
    <row r="29" spans="1:99" ht="7.5" customHeight="1">
      <c r="B29" s="114" t="s">
        <v>36</v>
      </c>
      <c r="C29" s="106"/>
      <c r="D29" s="106"/>
      <c r="E29" s="106"/>
      <c r="F29" s="106"/>
      <c r="G29" s="106"/>
      <c r="H29" s="106"/>
      <c r="I29" s="106"/>
      <c r="J29" s="106"/>
      <c r="K29" s="107"/>
      <c r="L29" s="120"/>
      <c r="M29" s="121"/>
      <c r="N29" s="121"/>
      <c r="O29" s="121"/>
      <c r="P29" s="121"/>
      <c r="Q29" s="92"/>
      <c r="R29" s="92"/>
      <c r="S29" s="92"/>
      <c r="T29" s="92"/>
      <c r="U29" s="92"/>
      <c r="V29" s="75" t="s">
        <v>0</v>
      </c>
      <c r="W29" s="75"/>
      <c r="X29" s="75"/>
      <c r="Y29" s="75"/>
      <c r="Z29" s="92"/>
      <c r="AA29" s="92"/>
      <c r="AB29" s="92"/>
      <c r="AC29" s="92"/>
      <c r="AD29" s="92"/>
      <c r="AE29" s="75" t="s">
        <v>11</v>
      </c>
      <c r="AF29" s="75"/>
      <c r="AG29" s="75"/>
      <c r="AH29" s="75"/>
      <c r="AI29" s="92"/>
      <c r="AJ29" s="92"/>
      <c r="AK29" s="92"/>
      <c r="AL29" s="92"/>
      <c r="AM29" s="92"/>
      <c r="AN29" s="95" t="s">
        <v>1</v>
      </c>
      <c r="AO29" s="95"/>
      <c r="AP29" s="95"/>
      <c r="AQ29" s="95"/>
      <c r="AR29" s="98" t="s">
        <v>5</v>
      </c>
      <c r="AS29" s="92"/>
      <c r="AT29" s="92"/>
      <c r="AU29" s="92"/>
      <c r="AV29" s="92"/>
      <c r="AW29" s="98" t="s">
        <v>6</v>
      </c>
      <c r="AX29" s="46"/>
      <c r="AY29" s="106" t="str">
        <f>AY12</f>
        <v/>
      </c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7"/>
      <c r="CJ29" s="7"/>
      <c r="CK29" s="8"/>
      <c r="CL29" s="7"/>
      <c r="CM29" s="7"/>
    </row>
    <row r="30" spans="1:99" ht="7.5" customHeight="1">
      <c r="B30" s="115"/>
      <c r="C30" s="108"/>
      <c r="D30" s="108"/>
      <c r="E30" s="108"/>
      <c r="F30" s="108"/>
      <c r="G30" s="108"/>
      <c r="H30" s="108"/>
      <c r="I30" s="108"/>
      <c r="J30" s="108"/>
      <c r="K30" s="109"/>
      <c r="L30" s="63"/>
      <c r="M30" s="64"/>
      <c r="N30" s="64"/>
      <c r="O30" s="64"/>
      <c r="P30" s="64"/>
      <c r="Q30" s="93"/>
      <c r="R30" s="93"/>
      <c r="S30" s="93"/>
      <c r="T30" s="93"/>
      <c r="U30" s="93"/>
      <c r="V30" s="81"/>
      <c r="W30" s="81"/>
      <c r="X30" s="81"/>
      <c r="Y30" s="81"/>
      <c r="Z30" s="93"/>
      <c r="AA30" s="93"/>
      <c r="AB30" s="93"/>
      <c r="AC30" s="93"/>
      <c r="AD30" s="93"/>
      <c r="AE30" s="81"/>
      <c r="AF30" s="81"/>
      <c r="AG30" s="81"/>
      <c r="AH30" s="81"/>
      <c r="AI30" s="93"/>
      <c r="AJ30" s="93"/>
      <c r="AK30" s="93"/>
      <c r="AL30" s="93"/>
      <c r="AM30" s="93"/>
      <c r="AN30" s="96"/>
      <c r="AO30" s="96"/>
      <c r="AP30" s="96"/>
      <c r="AQ30" s="96"/>
      <c r="AR30" s="99"/>
      <c r="AS30" s="93"/>
      <c r="AT30" s="93"/>
      <c r="AU30" s="93"/>
      <c r="AV30" s="93"/>
      <c r="AW30" s="99"/>
      <c r="AX30" s="47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9"/>
      <c r="CJ30" s="7"/>
      <c r="CK30" s="8"/>
      <c r="CL30" s="7"/>
      <c r="CM30" s="7"/>
    </row>
    <row r="31" spans="1:99" ht="7.5" customHeight="1">
      <c r="B31" s="115"/>
      <c r="C31" s="108"/>
      <c r="D31" s="108"/>
      <c r="E31" s="108"/>
      <c r="F31" s="108"/>
      <c r="G31" s="108"/>
      <c r="H31" s="108"/>
      <c r="I31" s="108"/>
      <c r="J31" s="108"/>
      <c r="K31" s="109"/>
      <c r="L31" s="63"/>
      <c r="M31" s="64"/>
      <c r="N31" s="64"/>
      <c r="O31" s="64"/>
      <c r="P31" s="64"/>
      <c r="Q31" s="93"/>
      <c r="R31" s="93"/>
      <c r="S31" s="93"/>
      <c r="T31" s="93"/>
      <c r="U31" s="93"/>
      <c r="V31" s="81"/>
      <c r="W31" s="81"/>
      <c r="X31" s="81"/>
      <c r="Y31" s="81"/>
      <c r="Z31" s="93"/>
      <c r="AA31" s="93"/>
      <c r="AB31" s="93"/>
      <c r="AC31" s="93"/>
      <c r="AD31" s="93"/>
      <c r="AE31" s="81"/>
      <c r="AF31" s="81"/>
      <c r="AG31" s="81"/>
      <c r="AH31" s="81"/>
      <c r="AI31" s="93"/>
      <c r="AJ31" s="93"/>
      <c r="AK31" s="93"/>
      <c r="AL31" s="93"/>
      <c r="AM31" s="93"/>
      <c r="AN31" s="96"/>
      <c r="AO31" s="96"/>
      <c r="AP31" s="96"/>
      <c r="AQ31" s="96"/>
      <c r="AR31" s="99"/>
      <c r="AS31" s="93"/>
      <c r="AT31" s="93"/>
      <c r="AU31" s="93"/>
      <c r="AV31" s="93"/>
      <c r="AW31" s="99"/>
      <c r="AX31" s="47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9"/>
      <c r="CJ31" s="7"/>
      <c r="CK31" s="8"/>
      <c r="CL31" s="7"/>
      <c r="CM31" s="7"/>
    </row>
    <row r="32" spans="1:99" ht="7.5" customHeight="1">
      <c r="B32" s="80" t="s">
        <v>10</v>
      </c>
      <c r="C32" s="81"/>
      <c r="D32" s="81"/>
      <c r="E32" s="81"/>
      <c r="F32" s="81"/>
      <c r="G32" s="81"/>
      <c r="H32" s="81"/>
      <c r="I32" s="81"/>
      <c r="J32" s="81"/>
      <c r="K32" s="82"/>
      <c r="L32" s="63"/>
      <c r="M32" s="64"/>
      <c r="N32" s="64"/>
      <c r="O32" s="64"/>
      <c r="P32" s="64"/>
      <c r="Q32" s="93"/>
      <c r="R32" s="93"/>
      <c r="S32" s="93"/>
      <c r="T32" s="93"/>
      <c r="U32" s="93"/>
      <c r="V32" s="81"/>
      <c r="W32" s="81"/>
      <c r="X32" s="81"/>
      <c r="Y32" s="81"/>
      <c r="Z32" s="93"/>
      <c r="AA32" s="93"/>
      <c r="AB32" s="93"/>
      <c r="AC32" s="93"/>
      <c r="AD32" s="93"/>
      <c r="AE32" s="81"/>
      <c r="AF32" s="81"/>
      <c r="AG32" s="81"/>
      <c r="AH32" s="81"/>
      <c r="AI32" s="93"/>
      <c r="AJ32" s="93"/>
      <c r="AK32" s="93"/>
      <c r="AL32" s="93"/>
      <c r="AM32" s="93"/>
      <c r="AN32" s="96"/>
      <c r="AO32" s="96"/>
      <c r="AP32" s="96"/>
      <c r="AQ32" s="96"/>
      <c r="AR32" s="99"/>
      <c r="AS32" s="93"/>
      <c r="AT32" s="93"/>
      <c r="AU32" s="93"/>
      <c r="AV32" s="93"/>
      <c r="AW32" s="99"/>
      <c r="AX32" s="47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50"/>
      <c r="CJ32" s="7"/>
      <c r="CK32" s="8"/>
      <c r="CL32" s="7"/>
      <c r="CM32" s="7"/>
    </row>
    <row r="33" spans="2:91" ht="7.5" customHeight="1">
      <c r="B33" s="77"/>
      <c r="C33" s="78"/>
      <c r="D33" s="78"/>
      <c r="E33" s="78"/>
      <c r="F33" s="78"/>
      <c r="G33" s="78"/>
      <c r="H33" s="78"/>
      <c r="I33" s="78"/>
      <c r="J33" s="78"/>
      <c r="K33" s="79"/>
      <c r="L33" s="122"/>
      <c r="M33" s="123"/>
      <c r="N33" s="123"/>
      <c r="O33" s="123"/>
      <c r="P33" s="123"/>
      <c r="Q33" s="94"/>
      <c r="R33" s="94"/>
      <c r="S33" s="94"/>
      <c r="T33" s="94"/>
      <c r="U33" s="94"/>
      <c r="V33" s="78"/>
      <c r="W33" s="78"/>
      <c r="X33" s="78"/>
      <c r="Y33" s="78"/>
      <c r="Z33" s="94"/>
      <c r="AA33" s="94"/>
      <c r="AB33" s="94"/>
      <c r="AC33" s="94"/>
      <c r="AD33" s="94"/>
      <c r="AE33" s="78"/>
      <c r="AF33" s="78"/>
      <c r="AG33" s="78"/>
      <c r="AH33" s="78"/>
      <c r="AI33" s="94"/>
      <c r="AJ33" s="94"/>
      <c r="AK33" s="94"/>
      <c r="AL33" s="94"/>
      <c r="AM33" s="94"/>
      <c r="AN33" s="97"/>
      <c r="AO33" s="97"/>
      <c r="AP33" s="97"/>
      <c r="AQ33" s="97"/>
      <c r="AR33" s="100"/>
      <c r="AS33" s="94"/>
      <c r="AT33" s="94"/>
      <c r="AU33" s="94"/>
      <c r="AV33" s="94"/>
      <c r="AW33" s="100"/>
      <c r="AX33" s="47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50"/>
      <c r="CJ33" s="7"/>
      <c r="CK33" s="8"/>
      <c r="CL33" s="7"/>
      <c r="CM33" s="7"/>
    </row>
    <row r="34" spans="2:91" ht="7.5" customHeight="1">
      <c r="B34" s="74" t="s">
        <v>12</v>
      </c>
      <c r="C34" s="75"/>
      <c r="D34" s="75"/>
      <c r="E34" s="75"/>
      <c r="F34" s="75"/>
      <c r="G34" s="75"/>
      <c r="H34" s="75"/>
      <c r="I34" s="75"/>
      <c r="J34" s="75"/>
      <c r="K34" s="76"/>
      <c r="L34" s="110" t="s">
        <v>8</v>
      </c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48"/>
      <c r="AY34" s="102"/>
      <c r="AZ34" s="102"/>
      <c r="BA34" s="102"/>
      <c r="BB34" s="102"/>
      <c r="BC34" s="102"/>
      <c r="BD34" s="102"/>
      <c r="BE34" s="101" t="str">
        <f>IF(BP1="","",VLOOKUP(BP1,#REF!,13,0))</f>
        <v/>
      </c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CJ34" s="7"/>
      <c r="CK34" s="9"/>
      <c r="CL34" s="7"/>
      <c r="CM34" s="7"/>
    </row>
    <row r="35" spans="2:91" ht="7.5" customHeight="1">
      <c r="B35" s="80"/>
      <c r="C35" s="81"/>
      <c r="D35" s="81"/>
      <c r="E35" s="81"/>
      <c r="F35" s="81"/>
      <c r="G35" s="81"/>
      <c r="H35" s="81"/>
      <c r="I35" s="81"/>
      <c r="J35" s="81"/>
      <c r="K35" s="82"/>
      <c r="L35" s="111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48"/>
      <c r="AY35" s="102"/>
      <c r="AZ35" s="102"/>
      <c r="BA35" s="102"/>
      <c r="BB35" s="102"/>
      <c r="BC35" s="102"/>
      <c r="BD35" s="102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CJ35" s="7"/>
      <c r="CK35" s="7"/>
      <c r="CL35" s="7"/>
      <c r="CM35" s="7"/>
    </row>
    <row r="36" spans="2:91" ht="7.5" customHeight="1">
      <c r="B36" s="80"/>
      <c r="C36" s="81"/>
      <c r="D36" s="81"/>
      <c r="E36" s="81"/>
      <c r="F36" s="81"/>
      <c r="G36" s="81"/>
      <c r="H36" s="81"/>
      <c r="I36" s="81"/>
      <c r="J36" s="81"/>
      <c r="K36" s="82"/>
      <c r="L36" s="111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48"/>
      <c r="AY36" s="102"/>
      <c r="AZ36" s="102"/>
      <c r="BA36" s="102"/>
      <c r="BB36" s="102"/>
      <c r="BC36" s="102"/>
      <c r="BD36" s="102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CJ36" s="7"/>
      <c r="CK36" s="7"/>
      <c r="CL36" s="7"/>
      <c r="CM36" s="7"/>
    </row>
    <row r="37" spans="2:91" ht="7.5" customHeight="1">
      <c r="B37" s="77"/>
      <c r="C37" s="78"/>
      <c r="D37" s="78"/>
      <c r="E37" s="78"/>
      <c r="F37" s="78"/>
      <c r="G37" s="78"/>
      <c r="H37" s="78"/>
      <c r="I37" s="78"/>
      <c r="J37" s="78"/>
      <c r="K37" s="79"/>
      <c r="L37" s="112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48"/>
      <c r="AY37" s="102"/>
      <c r="AZ37" s="102"/>
      <c r="BA37" s="102"/>
      <c r="BB37" s="102"/>
      <c r="BC37" s="102"/>
      <c r="BD37" s="102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CJ37" s="7"/>
      <c r="CK37" s="7"/>
      <c r="CL37" s="7"/>
      <c r="CM37" s="7"/>
    </row>
    <row r="38" spans="2:91" ht="7.5" customHeight="1">
      <c r="B38" s="114" t="s">
        <v>47</v>
      </c>
      <c r="C38" s="106"/>
      <c r="D38" s="106"/>
      <c r="E38" s="106"/>
      <c r="F38" s="106"/>
      <c r="G38" s="106"/>
      <c r="H38" s="106"/>
      <c r="I38" s="106"/>
      <c r="J38" s="106"/>
      <c r="K38" s="107"/>
      <c r="L38" s="110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48"/>
      <c r="AY38" s="102"/>
      <c r="AZ38" s="102"/>
      <c r="BA38" s="102"/>
      <c r="BB38" s="102"/>
      <c r="BC38" s="102"/>
      <c r="BD38" s="102"/>
      <c r="BE38" s="101" t="str">
        <f>IF(BP1="","",VLOOKUP(BP1,#REF!,14,0))</f>
        <v/>
      </c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CJ38" s="7"/>
      <c r="CK38" s="8"/>
      <c r="CL38" s="8"/>
      <c r="CM38" s="15"/>
    </row>
    <row r="39" spans="2:91" ht="7.5" customHeight="1">
      <c r="B39" s="115"/>
      <c r="C39" s="108"/>
      <c r="D39" s="108"/>
      <c r="E39" s="108"/>
      <c r="F39" s="108"/>
      <c r="G39" s="108"/>
      <c r="H39" s="108"/>
      <c r="I39" s="108"/>
      <c r="J39" s="108"/>
      <c r="K39" s="109"/>
      <c r="L39" s="111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48"/>
      <c r="AY39" s="102"/>
      <c r="AZ39" s="102"/>
      <c r="BA39" s="102"/>
      <c r="BB39" s="102"/>
      <c r="BC39" s="102"/>
      <c r="BD39" s="102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CJ39" s="7"/>
      <c r="CK39" s="16"/>
      <c r="CL39" s="17"/>
      <c r="CM39" s="17"/>
    </row>
    <row r="40" spans="2:91" ht="7.5" customHeight="1">
      <c r="B40" s="115"/>
      <c r="C40" s="108"/>
      <c r="D40" s="108"/>
      <c r="E40" s="108"/>
      <c r="F40" s="108"/>
      <c r="G40" s="108"/>
      <c r="H40" s="108"/>
      <c r="I40" s="108"/>
      <c r="J40" s="108"/>
      <c r="K40" s="109"/>
      <c r="L40" s="111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48"/>
      <c r="AY40" s="102"/>
      <c r="AZ40" s="102"/>
      <c r="BA40" s="102"/>
      <c r="BB40" s="102"/>
      <c r="BC40" s="102"/>
      <c r="BD40" s="102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CJ40" s="7"/>
      <c r="CK40" s="8"/>
      <c r="CL40" s="7"/>
      <c r="CM40" s="7"/>
    </row>
    <row r="41" spans="2:91" ht="7.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8"/>
      <c r="L41" s="112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49"/>
      <c r="AY41" s="103"/>
      <c r="AZ41" s="103"/>
      <c r="BA41" s="103"/>
      <c r="BB41" s="103"/>
      <c r="BC41" s="103"/>
      <c r="BD41" s="103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CJ41" s="7"/>
      <c r="CK41" s="8"/>
      <c r="CL41" s="7"/>
      <c r="CM41" s="7"/>
    </row>
    <row r="42" spans="2:91" ht="7.5" customHeight="1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83" t="s">
        <v>40</v>
      </c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85"/>
      <c r="CJ42" s="7"/>
      <c r="CK42" s="8"/>
      <c r="CL42" s="7"/>
      <c r="CM42" s="7"/>
    </row>
    <row r="43" spans="2:91" ht="7.5" customHeight="1">
      <c r="B43" s="63" t="s">
        <v>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86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85"/>
      <c r="CJ43" s="7"/>
      <c r="CK43" s="8"/>
      <c r="CL43" s="7"/>
      <c r="CM43" s="7"/>
    </row>
    <row r="44" spans="2:91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86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85"/>
      <c r="CJ44" s="7"/>
      <c r="CK44" s="8"/>
      <c r="CL44" s="7"/>
      <c r="CM44" s="7"/>
    </row>
    <row r="45" spans="2:91" ht="7.5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87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9"/>
      <c r="CJ45" s="7"/>
      <c r="CK45" s="8"/>
      <c r="CL45" s="7"/>
      <c r="CM45" s="7"/>
    </row>
    <row r="46" spans="2:91" ht="7.5" customHeight="1">
      <c r="B46" s="5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53"/>
      <c r="CJ46" s="7"/>
      <c r="CK46" s="8"/>
      <c r="CL46" s="7"/>
      <c r="CM46" s="7"/>
    </row>
    <row r="47" spans="2:91" ht="7.5" customHeight="1">
      <c r="B47" s="5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53"/>
      <c r="CJ47" s="7"/>
      <c r="CK47" s="8"/>
      <c r="CL47" s="7"/>
      <c r="CM47" s="7"/>
    </row>
    <row r="48" spans="2:91" ht="7.5" customHeight="1">
      <c r="B48" s="4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54"/>
      <c r="CJ48" s="7"/>
      <c r="CK48" s="8"/>
      <c r="CL48" s="7"/>
      <c r="CM48" s="7"/>
    </row>
    <row r="49" spans="2:91" ht="7.5" customHeight="1">
      <c r="B49" s="4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54"/>
      <c r="CJ49" s="7"/>
      <c r="CK49" s="8"/>
      <c r="CL49" s="7"/>
      <c r="CM49" s="7"/>
    </row>
    <row r="50" spans="2:91" ht="7.5" customHeight="1">
      <c r="B50" s="4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54"/>
      <c r="CJ50" s="7"/>
      <c r="CK50" s="8"/>
      <c r="CL50" s="7"/>
      <c r="CM50" s="7"/>
    </row>
    <row r="51" spans="2:91" ht="7.5" customHeight="1">
      <c r="B51" s="4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54"/>
      <c r="CJ51" s="7"/>
      <c r="CK51" s="8"/>
      <c r="CL51" s="7"/>
      <c r="CM51" s="7"/>
    </row>
    <row r="52" spans="2:91" ht="7.5" customHeight="1">
      <c r="B52" s="4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54"/>
      <c r="CJ52" s="7"/>
      <c r="CK52" s="9"/>
      <c r="CL52" s="7"/>
      <c r="CM52" s="7"/>
    </row>
    <row r="53" spans="2:91" ht="7.5" customHeight="1">
      <c r="B53" s="4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54"/>
      <c r="CJ53" s="7"/>
      <c r="CK53" s="7"/>
      <c r="CL53" s="7"/>
      <c r="CM53" s="7"/>
    </row>
    <row r="54" spans="2:91" ht="7.5" customHeight="1">
      <c r="B54" s="4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54"/>
      <c r="CJ54" s="7"/>
      <c r="CK54" s="18"/>
      <c r="CL54" s="7"/>
      <c r="CM54" s="7"/>
    </row>
    <row r="55" spans="2:91" ht="7.5" customHeight="1">
      <c r="B55" s="4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54"/>
      <c r="CJ55" s="7"/>
      <c r="CK55" s="19"/>
      <c r="CL55" s="7"/>
      <c r="CM55" s="7"/>
    </row>
    <row r="56" spans="2:91" ht="7.5" customHeight="1">
      <c r="B56" s="4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54"/>
      <c r="CJ56" s="7"/>
      <c r="CK56" s="8"/>
      <c r="CL56" s="8"/>
      <c r="CM56" s="15"/>
    </row>
    <row r="57" spans="2:91" ht="7.5" customHeight="1">
      <c r="B57" s="4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54"/>
      <c r="CJ57" s="7"/>
      <c r="CK57" s="16"/>
      <c r="CL57" s="17"/>
      <c r="CM57" s="17"/>
    </row>
    <row r="58" spans="2:91" ht="7.5" customHeight="1">
      <c r="B58" s="48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54"/>
      <c r="CJ58" s="7"/>
      <c r="CK58" s="8"/>
      <c r="CL58" s="7"/>
      <c r="CM58" s="7"/>
    </row>
    <row r="59" spans="2:91" ht="7.5" customHeight="1">
      <c r="B59" s="4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54"/>
      <c r="CJ59" s="7"/>
      <c r="CK59" s="8"/>
      <c r="CL59" s="7"/>
      <c r="CM59" s="7"/>
    </row>
    <row r="60" spans="2:91" ht="7.5" customHeight="1">
      <c r="B60" s="4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54"/>
      <c r="CJ60" s="7"/>
      <c r="CK60" s="8"/>
      <c r="CL60" s="7"/>
      <c r="CM60" s="7"/>
    </row>
    <row r="61" spans="2:91" ht="7.5" customHeight="1">
      <c r="B61" s="4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62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54"/>
      <c r="CJ61" s="7"/>
      <c r="CK61" s="8"/>
      <c r="CL61" s="7"/>
      <c r="CM61" s="7"/>
    </row>
    <row r="62" spans="2:91" ht="7.5" customHeight="1">
      <c r="B62" s="4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62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54"/>
      <c r="CJ62" s="7"/>
      <c r="CK62" s="8"/>
      <c r="CL62" s="7"/>
      <c r="CM62" s="7"/>
    </row>
    <row r="63" spans="2:91" ht="7.5" customHeight="1">
      <c r="B63" s="4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54"/>
      <c r="CJ63" s="7"/>
      <c r="CK63" s="8"/>
      <c r="CL63" s="7"/>
      <c r="CM63" s="7"/>
    </row>
    <row r="64" spans="2:91" ht="7.5" customHeight="1">
      <c r="B64" s="4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54"/>
      <c r="CJ64" s="7"/>
      <c r="CK64" s="8"/>
      <c r="CL64" s="7"/>
      <c r="CM64" s="7"/>
    </row>
    <row r="65" spans="2:91" ht="7.5" customHeight="1">
      <c r="B65" s="4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54"/>
      <c r="CJ65" s="7"/>
      <c r="CK65" s="8"/>
      <c r="CL65" s="7"/>
      <c r="CM65" s="7"/>
    </row>
    <row r="66" spans="2:91" ht="7.5" customHeight="1">
      <c r="B66" s="4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54"/>
      <c r="CJ66" s="7"/>
      <c r="CK66" s="8"/>
      <c r="CL66" s="7"/>
      <c r="CM66" s="7"/>
    </row>
    <row r="67" spans="2:91" ht="7.5" customHeight="1">
      <c r="B67" s="4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54"/>
      <c r="CJ67" s="7"/>
      <c r="CK67" s="8"/>
      <c r="CL67" s="7"/>
      <c r="CM67" s="7"/>
    </row>
    <row r="68" spans="2:91" ht="7.5" customHeight="1">
      <c r="B68" s="4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54"/>
      <c r="CJ68" s="7"/>
      <c r="CK68" s="8"/>
      <c r="CL68" s="7"/>
      <c r="CM68" s="7"/>
    </row>
    <row r="69" spans="2:91" ht="7.5" customHeight="1">
      <c r="B69" s="4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54"/>
      <c r="CJ69" s="7"/>
      <c r="CK69" s="8"/>
      <c r="CL69" s="7"/>
      <c r="CM69" s="7"/>
    </row>
    <row r="70" spans="2:91" ht="7.5" customHeight="1">
      <c r="B70" s="4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54"/>
      <c r="CJ70" s="7"/>
      <c r="CK70" s="9"/>
      <c r="CL70" s="7"/>
      <c r="CM70" s="7"/>
    </row>
    <row r="71" spans="2:91" ht="7.5" customHeight="1">
      <c r="B71" s="4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54"/>
      <c r="CJ71" s="7"/>
      <c r="CK71" s="7"/>
      <c r="CL71" s="7"/>
      <c r="CM71" s="7"/>
    </row>
    <row r="72" spans="2:91" ht="7.5" customHeight="1">
      <c r="B72" s="4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54"/>
      <c r="CJ72" s="7"/>
      <c r="CK72" s="7"/>
      <c r="CL72" s="7"/>
      <c r="CM72" s="7"/>
    </row>
    <row r="73" spans="2:91" ht="7.5" customHeight="1">
      <c r="B73" s="4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54"/>
      <c r="CJ73" s="7"/>
      <c r="CK73" s="7"/>
      <c r="CL73" s="7"/>
      <c r="CM73" s="7"/>
    </row>
    <row r="74" spans="2:91" ht="7.5" customHeight="1">
      <c r="B74" s="4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54"/>
      <c r="CJ74" s="7"/>
      <c r="CK74" s="8"/>
      <c r="CL74" s="8"/>
      <c r="CM74" s="15"/>
    </row>
    <row r="75" spans="2:91" ht="7.5" customHeight="1">
      <c r="B75" s="4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54"/>
      <c r="CJ75" s="7"/>
      <c r="CK75" s="16"/>
      <c r="CL75" s="17"/>
      <c r="CM75" s="17"/>
    </row>
    <row r="76" spans="2:91" ht="7.5" customHeight="1">
      <c r="B76" s="48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54"/>
      <c r="CJ76" s="7"/>
      <c r="CK76" s="8"/>
      <c r="CL76" s="7"/>
      <c r="CM76" s="7"/>
    </row>
    <row r="77" spans="2:91" ht="7.5" customHeight="1">
      <c r="B77" s="4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54"/>
      <c r="CJ77" s="7"/>
      <c r="CK77" s="8"/>
      <c r="CL77" s="7"/>
      <c r="CM77" s="7"/>
    </row>
    <row r="78" spans="2:91" ht="7.5" customHeight="1">
      <c r="B78" s="48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54"/>
      <c r="CJ78" s="7"/>
      <c r="CK78" s="8"/>
      <c r="CL78" s="7"/>
      <c r="CM78" s="7"/>
    </row>
    <row r="79" spans="2:91" ht="7.5" customHeight="1">
      <c r="B79" s="48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54"/>
      <c r="CJ79" s="7"/>
      <c r="CK79" s="8"/>
      <c r="CL79" s="7"/>
      <c r="CM79" s="7"/>
    </row>
    <row r="80" spans="2:91" ht="7.5" customHeight="1">
      <c r="B80" s="48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54"/>
      <c r="CJ80" s="7"/>
      <c r="CK80" s="8"/>
      <c r="CL80" s="7"/>
      <c r="CM80" s="7"/>
    </row>
    <row r="81" spans="2:91" ht="7.5" customHeight="1">
      <c r="B81" s="48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54"/>
      <c r="CJ81" s="7"/>
      <c r="CK81" s="8"/>
      <c r="CL81" s="7"/>
      <c r="CM81" s="7"/>
    </row>
    <row r="82" spans="2:91" ht="7.5" customHeight="1">
      <c r="B82" s="4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54"/>
      <c r="CJ82" s="7"/>
      <c r="CK82" s="8"/>
      <c r="CL82" s="7"/>
      <c r="CM82" s="7"/>
    </row>
    <row r="83" spans="2:91" ht="7.5" customHeight="1">
      <c r="B83" s="4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54"/>
      <c r="CJ83" s="7"/>
      <c r="CK83" s="8"/>
      <c r="CL83" s="7"/>
      <c r="CM83" s="7"/>
    </row>
    <row r="84" spans="2:91" ht="7.5" customHeight="1">
      <c r="B84" s="48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54"/>
      <c r="CJ84" s="7"/>
      <c r="CK84" s="8"/>
      <c r="CL84" s="7"/>
      <c r="CM84" s="7"/>
    </row>
    <row r="85" spans="2:91" ht="7.5" customHeight="1">
      <c r="B85" s="48"/>
      <c r="C85" s="158" t="s">
        <v>39</v>
      </c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54"/>
      <c r="CJ85" s="7"/>
      <c r="CK85" s="8"/>
      <c r="CL85" s="7"/>
      <c r="CM85" s="7"/>
    </row>
    <row r="86" spans="2:91" ht="7.5" customHeight="1">
      <c r="B86" s="4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54"/>
      <c r="CJ86" s="7"/>
      <c r="CK86" s="8"/>
      <c r="CL86" s="7"/>
      <c r="CM86" s="7"/>
    </row>
    <row r="87" spans="2:91" ht="7.5" customHeight="1">
      <c r="B87" s="48"/>
      <c r="C87" s="44"/>
      <c r="D87" s="44"/>
      <c r="E87" s="44"/>
      <c r="F87" s="44"/>
      <c r="G87" s="62" t="s">
        <v>37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44"/>
      <c r="BU87" s="44"/>
      <c r="BV87" s="44"/>
      <c r="BW87" s="44"/>
      <c r="BX87" s="54"/>
      <c r="CJ87" s="7"/>
      <c r="CK87" s="8"/>
      <c r="CL87" s="7"/>
      <c r="CM87" s="7"/>
    </row>
    <row r="88" spans="2:91" ht="7.5" customHeight="1">
      <c r="B88" s="48"/>
      <c r="C88" s="44"/>
      <c r="D88" s="44"/>
      <c r="E88" s="44"/>
      <c r="F88" s="44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44"/>
      <c r="BU88" s="44"/>
      <c r="BV88" s="44"/>
      <c r="BW88" s="44"/>
      <c r="BX88" s="54"/>
      <c r="CJ88" s="7"/>
      <c r="CK88" s="9"/>
      <c r="CL88" s="7"/>
      <c r="CM88" s="7"/>
    </row>
    <row r="89" spans="2:91" ht="7.5" customHeight="1">
      <c r="B89" s="48"/>
      <c r="C89" s="44"/>
      <c r="D89" s="44"/>
      <c r="E89" s="44"/>
      <c r="F89" s="44"/>
      <c r="G89" s="62" t="s">
        <v>38</v>
      </c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44"/>
      <c r="BU89" s="44"/>
      <c r="BV89" s="44"/>
      <c r="BW89" s="44"/>
      <c r="BX89" s="54"/>
      <c r="CJ89" s="7"/>
      <c r="CK89" s="7"/>
      <c r="CL89" s="7"/>
      <c r="CM89" s="7"/>
    </row>
    <row r="90" spans="2:91" ht="7.5" customHeight="1">
      <c r="B90" s="48"/>
      <c r="C90" s="44"/>
      <c r="D90" s="44"/>
      <c r="E90" s="44"/>
      <c r="F90" s="44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44"/>
      <c r="BU90" s="44"/>
      <c r="BV90" s="44"/>
      <c r="BW90" s="44"/>
      <c r="BX90" s="54"/>
      <c r="CJ90" s="7"/>
      <c r="CK90" s="7"/>
      <c r="CL90" s="7"/>
      <c r="CM90" s="7"/>
    </row>
    <row r="91" spans="2:91" ht="7.5" customHeight="1"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7"/>
      <c r="M91" s="74" t="s">
        <v>20</v>
      </c>
      <c r="N91" s="75"/>
      <c r="O91" s="75"/>
      <c r="P91" s="75"/>
      <c r="Q91" s="75"/>
      <c r="R91" s="75"/>
      <c r="S91" s="75"/>
      <c r="T91" s="75"/>
      <c r="U91" s="75"/>
      <c r="V91" s="75"/>
      <c r="W91" s="76"/>
      <c r="X91" s="74" t="s">
        <v>21</v>
      </c>
      <c r="Y91" s="75"/>
      <c r="Z91" s="75"/>
      <c r="AA91" s="75"/>
      <c r="AB91" s="75"/>
      <c r="AC91" s="75"/>
      <c r="AD91" s="75"/>
      <c r="AE91" s="75"/>
      <c r="AF91" s="75"/>
      <c r="AG91" s="75"/>
      <c r="AH91" s="76"/>
      <c r="AI91" s="74" t="s">
        <v>22</v>
      </c>
      <c r="AJ91" s="75"/>
      <c r="AK91" s="75"/>
      <c r="AL91" s="75"/>
      <c r="AM91" s="75"/>
      <c r="AN91" s="75"/>
      <c r="AO91" s="75"/>
      <c r="AP91" s="75"/>
      <c r="AQ91" s="75"/>
      <c r="AR91" s="75"/>
      <c r="AS91" s="76"/>
      <c r="AT91" s="74" t="s">
        <v>23</v>
      </c>
      <c r="AU91" s="75"/>
      <c r="AV91" s="75"/>
      <c r="AW91" s="75"/>
      <c r="AX91" s="75"/>
      <c r="AY91" s="75"/>
      <c r="AZ91" s="75"/>
      <c r="BA91" s="75"/>
      <c r="BB91" s="75"/>
      <c r="BC91" s="76"/>
      <c r="BD91" s="74" t="s">
        <v>24</v>
      </c>
      <c r="BE91" s="75"/>
      <c r="BF91" s="75"/>
      <c r="BG91" s="75"/>
      <c r="BH91" s="75"/>
      <c r="BI91" s="75"/>
      <c r="BJ91" s="75"/>
      <c r="BK91" s="75"/>
      <c r="BL91" s="75"/>
      <c r="BM91" s="76"/>
      <c r="BN91" s="74" t="s">
        <v>25</v>
      </c>
      <c r="BO91" s="75"/>
      <c r="BP91" s="75"/>
      <c r="BQ91" s="75"/>
      <c r="BR91" s="75"/>
      <c r="BS91" s="75"/>
      <c r="BT91" s="75"/>
      <c r="BU91" s="75"/>
      <c r="BV91" s="75"/>
      <c r="BW91" s="75"/>
      <c r="BX91" s="76"/>
      <c r="CJ91" s="7"/>
      <c r="CK91" s="8"/>
      <c r="CL91" s="7"/>
      <c r="CM91" s="7"/>
    </row>
    <row r="92" spans="2:91" ht="7.5" customHeight="1">
      <c r="B92" s="48"/>
      <c r="C92" s="44"/>
      <c r="D92" s="44"/>
      <c r="E92" s="44"/>
      <c r="F92" s="44"/>
      <c r="G92" s="44"/>
      <c r="H92" s="44"/>
      <c r="I92" s="44"/>
      <c r="J92" s="44"/>
      <c r="K92" s="44"/>
      <c r="L92" s="54"/>
      <c r="M92" s="77"/>
      <c r="N92" s="78"/>
      <c r="O92" s="78"/>
      <c r="P92" s="78"/>
      <c r="Q92" s="78"/>
      <c r="R92" s="78"/>
      <c r="S92" s="78"/>
      <c r="T92" s="78"/>
      <c r="U92" s="78"/>
      <c r="V92" s="78"/>
      <c r="W92" s="79"/>
      <c r="X92" s="77"/>
      <c r="Y92" s="78"/>
      <c r="Z92" s="78"/>
      <c r="AA92" s="78"/>
      <c r="AB92" s="78"/>
      <c r="AC92" s="78"/>
      <c r="AD92" s="78"/>
      <c r="AE92" s="78"/>
      <c r="AF92" s="78"/>
      <c r="AG92" s="78"/>
      <c r="AH92" s="79"/>
      <c r="AI92" s="77"/>
      <c r="AJ92" s="78"/>
      <c r="AK92" s="78"/>
      <c r="AL92" s="78"/>
      <c r="AM92" s="78"/>
      <c r="AN92" s="78"/>
      <c r="AO92" s="78"/>
      <c r="AP92" s="78"/>
      <c r="AQ92" s="78"/>
      <c r="AR92" s="78"/>
      <c r="AS92" s="79"/>
      <c r="AT92" s="77"/>
      <c r="AU92" s="78"/>
      <c r="AV92" s="78"/>
      <c r="AW92" s="78"/>
      <c r="AX92" s="78"/>
      <c r="AY92" s="78"/>
      <c r="AZ92" s="78"/>
      <c r="BA92" s="78"/>
      <c r="BB92" s="78"/>
      <c r="BC92" s="79"/>
      <c r="BD92" s="77"/>
      <c r="BE92" s="78"/>
      <c r="BF92" s="78"/>
      <c r="BG92" s="78"/>
      <c r="BH92" s="78"/>
      <c r="BI92" s="78"/>
      <c r="BJ92" s="78"/>
      <c r="BK92" s="78"/>
      <c r="BL92" s="78"/>
      <c r="BM92" s="79"/>
      <c r="BN92" s="77"/>
      <c r="BO92" s="78"/>
      <c r="BP92" s="78"/>
      <c r="BQ92" s="78"/>
      <c r="BR92" s="78"/>
      <c r="BS92" s="78"/>
      <c r="BT92" s="78"/>
      <c r="BU92" s="78"/>
      <c r="BV92" s="78"/>
      <c r="BW92" s="78"/>
      <c r="BX92" s="79"/>
      <c r="CJ92" s="7"/>
      <c r="CK92" s="8"/>
      <c r="CL92" s="7"/>
      <c r="CM92" s="7"/>
    </row>
    <row r="93" spans="2:91" ht="7.5" customHeight="1">
      <c r="B93" s="48"/>
      <c r="C93" s="44"/>
      <c r="D93" s="44"/>
      <c r="E93" s="44"/>
      <c r="F93" s="44"/>
      <c r="G93" s="44"/>
      <c r="H93" s="44"/>
      <c r="I93" s="44"/>
      <c r="J93" s="44"/>
      <c r="K93" s="44"/>
      <c r="L93" s="54"/>
      <c r="M93" s="65" t="str">
        <f>IF(BP1="","",VLOOKUP($CJ$3,#REF!,7,0))</f>
        <v/>
      </c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65" t="str">
        <f>IF(BP1="","",VLOOKUP($CJ$3,#REF!,10,0))</f>
        <v/>
      </c>
      <c r="Y93" s="66"/>
      <c r="Z93" s="66"/>
      <c r="AA93" s="66"/>
      <c r="AB93" s="66"/>
      <c r="AC93" s="66"/>
      <c r="AD93" s="66"/>
      <c r="AE93" s="66"/>
      <c r="AF93" s="66"/>
      <c r="AG93" s="66"/>
      <c r="AH93" s="67"/>
      <c r="AI93" s="65" t="str">
        <f>IF(BP1="","",VLOOKUP($CJ$3,#REF!,13,0))</f>
        <v/>
      </c>
      <c r="AJ93" s="66"/>
      <c r="AK93" s="66"/>
      <c r="AL93" s="66"/>
      <c r="AM93" s="66"/>
      <c r="AN93" s="66"/>
      <c r="AO93" s="66"/>
      <c r="AP93" s="66"/>
      <c r="AQ93" s="66"/>
      <c r="AR93" s="66"/>
      <c r="AS93" s="67"/>
      <c r="AT93" s="65" t="str">
        <f>IF(BP1="","",VLOOKUP($CJ$3,#REF!,16,0))</f>
        <v/>
      </c>
      <c r="AU93" s="66"/>
      <c r="AV93" s="66"/>
      <c r="AW93" s="66"/>
      <c r="AX93" s="66"/>
      <c r="AY93" s="66"/>
      <c r="AZ93" s="66"/>
      <c r="BA93" s="66"/>
      <c r="BB93" s="66"/>
      <c r="BC93" s="67"/>
      <c r="BD93" s="65" t="str">
        <f>IF(BP1="","",VLOOKUP($CJ$3,#REF!,19,0))</f>
        <v/>
      </c>
      <c r="BE93" s="66"/>
      <c r="BF93" s="66"/>
      <c r="BG93" s="66"/>
      <c r="BH93" s="66"/>
      <c r="BI93" s="66"/>
      <c r="BJ93" s="66"/>
      <c r="BK93" s="66"/>
      <c r="BL93" s="66"/>
      <c r="BM93" s="67"/>
      <c r="BN93" s="65" t="str">
        <f>IF(BP1="","",VLOOKUP($CJ$3,#REF!,22,0))</f>
        <v/>
      </c>
      <c r="BO93" s="66"/>
      <c r="BP93" s="66"/>
      <c r="BQ93" s="66"/>
      <c r="BR93" s="66"/>
      <c r="BS93" s="66"/>
      <c r="BT93" s="66"/>
      <c r="BU93" s="66"/>
      <c r="BV93" s="66"/>
      <c r="BW93" s="66"/>
      <c r="BX93" s="67"/>
      <c r="CJ93" s="7"/>
      <c r="CK93" s="8"/>
      <c r="CL93" s="7"/>
      <c r="CM93" s="7"/>
    </row>
    <row r="94" spans="2:91" ht="7.5" customHeight="1">
      <c r="B94" s="80" t="s">
        <v>33</v>
      </c>
      <c r="C94" s="81"/>
      <c r="D94" s="81"/>
      <c r="E94" s="81"/>
      <c r="F94" s="81"/>
      <c r="G94" s="81"/>
      <c r="H94" s="81"/>
      <c r="I94" s="81"/>
      <c r="J94" s="81"/>
      <c r="K94" s="81"/>
      <c r="L94" s="82"/>
      <c r="M94" s="68"/>
      <c r="N94" s="69"/>
      <c r="O94" s="69"/>
      <c r="P94" s="69"/>
      <c r="Q94" s="69"/>
      <c r="R94" s="69"/>
      <c r="S94" s="69"/>
      <c r="T94" s="69"/>
      <c r="U94" s="69"/>
      <c r="V94" s="69"/>
      <c r="W94" s="70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70"/>
      <c r="AI94" s="68"/>
      <c r="AJ94" s="69"/>
      <c r="AK94" s="69"/>
      <c r="AL94" s="69"/>
      <c r="AM94" s="69"/>
      <c r="AN94" s="69"/>
      <c r="AO94" s="69"/>
      <c r="AP94" s="69"/>
      <c r="AQ94" s="69"/>
      <c r="AR94" s="69"/>
      <c r="AS94" s="70"/>
      <c r="AT94" s="68"/>
      <c r="AU94" s="69"/>
      <c r="AV94" s="69"/>
      <c r="AW94" s="69"/>
      <c r="AX94" s="69"/>
      <c r="AY94" s="69"/>
      <c r="AZ94" s="69"/>
      <c r="BA94" s="69"/>
      <c r="BB94" s="69"/>
      <c r="BC94" s="70"/>
      <c r="BD94" s="68"/>
      <c r="BE94" s="69"/>
      <c r="BF94" s="69"/>
      <c r="BG94" s="69"/>
      <c r="BH94" s="69"/>
      <c r="BI94" s="69"/>
      <c r="BJ94" s="69"/>
      <c r="BK94" s="69"/>
      <c r="BL94" s="69"/>
      <c r="BM94" s="70"/>
      <c r="BN94" s="68"/>
      <c r="BO94" s="69"/>
      <c r="BP94" s="69"/>
      <c r="BQ94" s="69"/>
      <c r="BR94" s="69"/>
      <c r="BS94" s="69"/>
      <c r="BT94" s="69"/>
      <c r="BU94" s="69"/>
      <c r="BV94" s="69"/>
      <c r="BW94" s="69"/>
      <c r="BX94" s="70"/>
      <c r="CJ94" s="7"/>
      <c r="CK94" s="8"/>
      <c r="CL94" s="7"/>
      <c r="CM94" s="7"/>
    </row>
    <row r="95" spans="2:91" ht="7.5" customHeight="1">
      <c r="B95" s="80"/>
      <c r="C95" s="81"/>
      <c r="D95" s="81"/>
      <c r="E95" s="81"/>
      <c r="F95" s="81"/>
      <c r="G95" s="81"/>
      <c r="H95" s="81"/>
      <c r="I95" s="81"/>
      <c r="J95" s="81"/>
      <c r="K95" s="81"/>
      <c r="L95" s="82"/>
      <c r="M95" s="68"/>
      <c r="N95" s="69"/>
      <c r="O95" s="69"/>
      <c r="P95" s="69"/>
      <c r="Q95" s="69"/>
      <c r="R95" s="69"/>
      <c r="S95" s="69"/>
      <c r="T95" s="69"/>
      <c r="U95" s="69"/>
      <c r="V95" s="69"/>
      <c r="W95" s="70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70"/>
      <c r="AI95" s="68"/>
      <c r="AJ95" s="69"/>
      <c r="AK95" s="69"/>
      <c r="AL95" s="69"/>
      <c r="AM95" s="69"/>
      <c r="AN95" s="69"/>
      <c r="AO95" s="69"/>
      <c r="AP95" s="69"/>
      <c r="AQ95" s="69"/>
      <c r="AR95" s="69"/>
      <c r="AS95" s="70"/>
      <c r="AT95" s="68"/>
      <c r="AU95" s="69"/>
      <c r="AV95" s="69"/>
      <c r="AW95" s="69"/>
      <c r="AX95" s="69"/>
      <c r="AY95" s="69"/>
      <c r="AZ95" s="69"/>
      <c r="BA95" s="69"/>
      <c r="BB95" s="69"/>
      <c r="BC95" s="70"/>
      <c r="BD95" s="68"/>
      <c r="BE95" s="69"/>
      <c r="BF95" s="69"/>
      <c r="BG95" s="69"/>
      <c r="BH95" s="69"/>
      <c r="BI95" s="69"/>
      <c r="BJ95" s="69"/>
      <c r="BK95" s="69"/>
      <c r="BL95" s="69"/>
      <c r="BM95" s="70"/>
      <c r="BN95" s="68"/>
      <c r="BO95" s="69"/>
      <c r="BP95" s="69"/>
      <c r="BQ95" s="69"/>
      <c r="BR95" s="69"/>
      <c r="BS95" s="69"/>
      <c r="BT95" s="69"/>
      <c r="BU95" s="69"/>
      <c r="BV95" s="69"/>
      <c r="BW95" s="69"/>
      <c r="BX95" s="70"/>
      <c r="CJ95" s="7"/>
      <c r="CK95" s="8"/>
      <c r="CL95" s="7"/>
      <c r="CM95" s="7"/>
    </row>
    <row r="96" spans="2:91" ht="7.5" customHeight="1">
      <c r="B96" s="80"/>
      <c r="C96" s="81"/>
      <c r="D96" s="81"/>
      <c r="E96" s="81"/>
      <c r="F96" s="81"/>
      <c r="G96" s="81"/>
      <c r="H96" s="81"/>
      <c r="I96" s="81"/>
      <c r="J96" s="81"/>
      <c r="K96" s="81"/>
      <c r="L96" s="82"/>
      <c r="M96" s="68"/>
      <c r="N96" s="69"/>
      <c r="O96" s="69"/>
      <c r="P96" s="69"/>
      <c r="Q96" s="69"/>
      <c r="R96" s="69"/>
      <c r="S96" s="69"/>
      <c r="T96" s="69"/>
      <c r="U96" s="69"/>
      <c r="V96" s="69"/>
      <c r="W96" s="70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70"/>
      <c r="AI96" s="68"/>
      <c r="AJ96" s="69"/>
      <c r="AK96" s="69"/>
      <c r="AL96" s="69"/>
      <c r="AM96" s="69"/>
      <c r="AN96" s="69"/>
      <c r="AO96" s="69"/>
      <c r="AP96" s="69"/>
      <c r="AQ96" s="69"/>
      <c r="AR96" s="69"/>
      <c r="AS96" s="70"/>
      <c r="AT96" s="68"/>
      <c r="AU96" s="69"/>
      <c r="AV96" s="69"/>
      <c r="AW96" s="69"/>
      <c r="AX96" s="69"/>
      <c r="AY96" s="69"/>
      <c r="AZ96" s="69"/>
      <c r="BA96" s="69"/>
      <c r="BB96" s="69"/>
      <c r="BC96" s="70"/>
      <c r="BD96" s="68"/>
      <c r="BE96" s="69"/>
      <c r="BF96" s="69"/>
      <c r="BG96" s="69"/>
      <c r="BH96" s="69"/>
      <c r="BI96" s="69"/>
      <c r="BJ96" s="69"/>
      <c r="BK96" s="69"/>
      <c r="BL96" s="69"/>
      <c r="BM96" s="70"/>
      <c r="BN96" s="68"/>
      <c r="BO96" s="69"/>
      <c r="BP96" s="69"/>
      <c r="BQ96" s="69"/>
      <c r="BR96" s="69"/>
      <c r="BS96" s="69"/>
      <c r="BT96" s="69"/>
      <c r="BU96" s="69"/>
      <c r="BV96" s="69"/>
      <c r="BW96" s="69"/>
      <c r="BX96" s="70"/>
      <c r="CJ96" s="7"/>
      <c r="CK96" s="8"/>
      <c r="CL96" s="7"/>
      <c r="CM96" s="7"/>
    </row>
    <row r="97" spans="2:91" ht="7.5" customHeight="1">
      <c r="B97" s="80"/>
      <c r="C97" s="81"/>
      <c r="D97" s="81"/>
      <c r="E97" s="81"/>
      <c r="F97" s="81"/>
      <c r="G97" s="81"/>
      <c r="H97" s="81"/>
      <c r="I97" s="81"/>
      <c r="J97" s="81"/>
      <c r="K97" s="81"/>
      <c r="L97" s="82"/>
      <c r="M97" s="71"/>
      <c r="N97" s="72"/>
      <c r="O97" s="72"/>
      <c r="P97" s="72"/>
      <c r="Q97" s="72"/>
      <c r="R97" s="72"/>
      <c r="S97" s="72"/>
      <c r="T97" s="72"/>
      <c r="U97" s="72"/>
      <c r="V97" s="72"/>
      <c r="W97" s="73"/>
      <c r="X97" s="71"/>
      <c r="Y97" s="72"/>
      <c r="Z97" s="72"/>
      <c r="AA97" s="72"/>
      <c r="AB97" s="72"/>
      <c r="AC97" s="72"/>
      <c r="AD97" s="72"/>
      <c r="AE97" s="72"/>
      <c r="AF97" s="72"/>
      <c r="AG97" s="72"/>
      <c r="AH97" s="73"/>
      <c r="AI97" s="71"/>
      <c r="AJ97" s="72"/>
      <c r="AK97" s="72"/>
      <c r="AL97" s="72"/>
      <c r="AM97" s="72"/>
      <c r="AN97" s="72"/>
      <c r="AO97" s="72"/>
      <c r="AP97" s="72"/>
      <c r="AQ97" s="72"/>
      <c r="AR97" s="72"/>
      <c r="AS97" s="73"/>
      <c r="AT97" s="71"/>
      <c r="AU97" s="72"/>
      <c r="AV97" s="72"/>
      <c r="AW97" s="72"/>
      <c r="AX97" s="72"/>
      <c r="AY97" s="72"/>
      <c r="AZ97" s="72"/>
      <c r="BA97" s="72"/>
      <c r="BB97" s="72"/>
      <c r="BC97" s="73"/>
      <c r="BD97" s="71"/>
      <c r="BE97" s="72"/>
      <c r="BF97" s="72"/>
      <c r="BG97" s="72"/>
      <c r="BH97" s="72"/>
      <c r="BI97" s="72"/>
      <c r="BJ97" s="72"/>
      <c r="BK97" s="72"/>
      <c r="BL97" s="72"/>
      <c r="BM97" s="73"/>
      <c r="BN97" s="71"/>
      <c r="BO97" s="72"/>
      <c r="BP97" s="72"/>
      <c r="BQ97" s="72"/>
      <c r="BR97" s="72"/>
      <c r="BS97" s="72"/>
      <c r="BT97" s="72"/>
      <c r="BU97" s="72"/>
      <c r="BV97" s="72"/>
      <c r="BW97" s="72"/>
      <c r="BX97" s="73"/>
      <c r="CJ97" s="7"/>
      <c r="CK97" s="8"/>
      <c r="CL97" s="7"/>
      <c r="CM97" s="7"/>
    </row>
    <row r="98" spans="2:91" ht="7.5" customHeight="1">
      <c r="B98" s="80" t="s">
        <v>32</v>
      </c>
      <c r="C98" s="81"/>
      <c r="D98" s="81"/>
      <c r="E98" s="81"/>
      <c r="F98" s="81"/>
      <c r="G98" s="81"/>
      <c r="H98" s="81"/>
      <c r="I98" s="81"/>
      <c r="J98" s="81"/>
      <c r="K98" s="81"/>
      <c r="L98" s="82"/>
      <c r="M98" s="74" t="s">
        <v>26</v>
      </c>
      <c r="N98" s="75"/>
      <c r="O98" s="75"/>
      <c r="P98" s="75"/>
      <c r="Q98" s="75"/>
      <c r="R98" s="75"/>
      <c r="S98" s="75"/>
      <c r="T98" s="75"/>
      <c r="U98" s="75"/>
      <c r="V98" s="75"/>
      <c r="W98" s="76"/>
      <c r="X98" s="74" t="s">
        <v>27</v>
      </c>
      <c r="Y98" s="75"/>
      <c r="Z98" s="75"/>
      <c r="AA98" s="75"/>
      <c r="AB98" s="75"/>
      <c r="AC98" s="75"/>
      <c r="AD98" s="75"/>
      <c r="AE98" s="75"/>
      <c r="AF98" s="75"/>
      <c r="AG98" s="75"/>
      <c r="AH98" s="76"/>
      <c r="AI98" s="74" t="s">
        <v>28</v>
      </c>
      <c r="AJ98" s="75"/>
      <c r="AK98" s="75"/>
      <c r="AL98" s="75"/>
      <c r="AM98" s="75"/>
      <c r="AN98" s="75"/>
      <c r="AO98" s="75"/>
      <c r="AP98" s="75"/>
      <c r="AQ98" s="75"/>
      <c r="AR98" s="75"/>
      <c r="AS98" s="76"/>
      <c r="AT98" s="74" t="s">
        <v>29</v>
      </c>
      <c r="AU98" s="75"/>
      <c r="AV98" s="75"/>
      <c r="AW98" s="75"/>
      <c r="AX98" s="75"/>
      <c r="AY98" s="75"/>
      <c r="AZ98" s="75"/>
      <c r="BA98" s="75"/>
      <c r="BB98" s="75"/>
      <c r="BC98" s="76"/>
      <c r="BD98" s="74" t="s">
        <v>30</v>
      </c>
      <c r="BE98" s="75"/>
      <c r="BF98" s="75"/>
      <c r="BG98" s="75"/>
      <c r="BH98" s="75"/>
      <c r="BI98" s="75"/>
      <c r="BJ98" s="75"/>
      <c r="BK98" s="75"/>
      <c r="BL98" s="75"/>
      <c r="BM98" s="76"/>
      <c r="BN98" s="74" t="s">
        <v>31</v>
      </c>
      <c r="BO98" s="75"/>
      <c r="BP98" s="75"/>
      <c r="BQ98" s="75"/>
      <c r="BR98" s="75"/>
      <c r="BS98" s="75"/>
      <c r="BT98" s="75"/>
      <c r="BU98" s="75"/>
      <c r="BV98" s="75"/>
      <c r="BW98" s="75"/>
      <c r="BX98" s="76"/>
      <c r="CJ98" s="7"/>
      <c r="CK98" s="9"/>
      <c r="CL98" s="7"/>
      <c r="CM98" s="7"/>
    </row>
    <row r="99" spans="2:91" ht="7.5" customHeight="1">
      <c r="B99" s="80"/>
      <c r="C99" s="81"/>
      <c r="D99" s="81"/>
      <c r="E99" s="81"/>
      <c r="F99" s="81"/>
      <c r="G99" s="81"/>
      <c r="H99" s="81"/>
      <c r="I99" s="81"/>
      <c r="J99" s="81"/>
      <c r="K99" s="81"/>
      <c r="L99" s="82"/>
      <c r="M99" s="77"/>
      <c r="N99" s="78"/>
      <c r="O99" s="78"/>
      <c r="P99" s="78"/>
      <c r="Q99" s="78"/>
      <c r="R99" s="78"/>
      <c r="S99" s="78"/>
      <c r="T99" s="78"/>
      <c r="U99" s="78"/>
      <c r="V99" s="78"/>
      <c r="W99" s="79"/>
      <c r="X99" s="77"/>
      <c r="Y99" s="78"/>
      <c r="Z99" s="78"/>
      <c r="AA99" s="78"/>
      <c r="AB99" s="78"/>
      <c r="AC99" s="78"/>
      <c r="AD99" s="78"/>
      <c r="AE99" s="78"/>
      <c r="AF99" s="78"/>
      <c r="AG99" s="78"/>
      <c r="AH99" s="79"/>
      <c r="AI99" s="77"/>
      <c r="AJ99" s="78"/>
      <c r="AK99" s="78"/>
      <c r="AL99" s="78"/>
      <c r="AM99" s="78"/>
      <c r="AN99" s="78"/>
      <c r="AO99" s="78"/>
      <c r="AP99" s="78"/>
      <c r="AQ99" s="78"/>
      <c r="AR99" s="78"/>
      <c r="AS99" s="79"/>
      <c r="AT99" s="77"/>
      <c r="AU99" s="78"/>
      <c r="AV99" s="78"/>
      <c r="AW99" s="78"/>
      <c r="AX99" s="78"/>
      <c r="AY99" s="78"/>
      <c r="AZ99" s="78"/>
      <c r="BA99" s="78"/>
      <c r="BB99" s="78"/>
      <c r="BC99" s="79"/>
      <c r="BD99" s="77"/>
      <c r="BE99" s="78"/>
      <c r="BF99" s="78"/>
      <c r="BG99" s="78"/>
      <c r="BH99" s="78"/>
      <c r="BI99" s="78"/>
      <c r="BJ99" s="78"/>
      <c r="BK99" s="78"/>
      <c r="BL99" s="78"/>
      <c r="BM99" s="79"/>
      <c r="BN99" s="77"/>
      <c r="BO99" s="78"/>
      <c r="BP99" s="78"/>
      <c r="BQ99" s="78"/>
      <c r="BR99" s="78"/>
      <c r="BS99" s="78"/>
      <c r="BT99" s="78"/>
      <c r="BU99" s="78"/>
      <c r="BV99" s="78"/>
      <c r="BW99" s="78"/>
      <c r="BX99" s="79"/>
      <c r="CJ99" s="7"/>
      <c r="CK99" s="7"/>
      <c r="CL99" s="7"/>
      <c r="CM99" s="7"/>
    </row>
    <row r="100" spans="2:91" ht="7.5" customHeight="1">
      <c r="B100" s="80"/>
      <c r="C100" s="81"/>
      <c r="D100" s="81"/>
      <c r="E100" s="81"/>
      <c r="F100" s="81"/>
      <c r="G100" s="81"/>
      <c r="H100" s="81"/>
      <c r="I100" s="81"/>
      <c r="J100" s="81"/>
      <c r="K100" s="81"/>
      <c r="L100" s="82"/>
      <c r="M100" s="65" t="str">
        <f>IF(BP1="","",VLOOKUP($CJ$3,#REF!,25,0))</f>
        <v/>
      </c>
      <c r="N100" s="66"/>
      <c r="O100" s="66"/>
      <c r="P100" s="66"/>
      <c r="Q100" s="66"/>
      <c r="R100" s="66"/>
      <c r="S100" s="66"/>
      <c r="T100" s="66"/>
      <c r="U100" s="66"/>
      <c r="V100" s="66"/>
      <c r="W100" s="67"/>
      <c r="X100" s="65" t="str">
        <f>IF(BP1="","",VLOOKUP($CJ$3,#REF!,28,0))</f>
        <v/>
      </c>
      <c r="Y100" s="66"/>
      <c r="Z100" s="66"/>
      <c r="AA100" s="66"/>
      <c r="AB100" s="66"/>
      <c r="AC100" s="66"/>
      <c r="AD100" s="66"/>
      <c r="AE100" s="66"/>
      <c r="AF100" s="66"/>
      <c r="AG100" s="66"/>
      <c r="AH100" s="67"/>
      <c r="AI100" s="65" t="str">
        <f>IF(BP1="","",VLOOKUP($CJ$3,#REF!,31,0))</f>
        <v/>
      </c>
      <c r="AJ100" s="66"/>
      <c r="AK100" s="66"/>
      <c r="AL100" s="66"/>
      <c r="AM100" s="66"/>
      <c r="AN100" s="66"/>
      <c r="AO100" s="66"/>
      <c r="AP100" s="66"/>
      <c r="AQ100" s="66"/>
      <c r="AR100" s="66"/>
      <c r="AS100" s="67"/>
      <c r="AT100" s="65" t="str">
        <f>IF(BP1="","",VLOOKUP($CJ$3,#REF!,34,0))</f>
        <v/>
      </c>
      <c r="AU100" s="66"/>
      <c r="AV100" s="66"/>
      <c r="AW100" s="66"/>
      <c r="AX100" s="66"/>
      <c r="AY100" s="66"/>
      <c r="AZ100" s="66"/>
      <c r="BA100" s="66"/>
      <c r="BB100" s="66"/>
      <c r="BC100" s="67"/>
      <c r="BD100" s="65" t="str">
        <f>IF(BP1="","",VLOOKUP($CJ$3,#REF!,37,0))</f>
        <v/>
      </c>
      <c r="BE100" s="66"/>
      <c r="BF100" s="66"/>
      <c r="BG100" s="66"/>
      <c r="BH100" s="66"/>
      <c r="BI100" s="66"/>
      <c r="BJ100" s="66"/>
      <c r="BK100" s="66"/>
      <c r="BL100" s="66"/>
      <c r="BM100" s="67"/>
      <c r="BN100" s="65" t="str">
        <f>IF(BP1="","",VLOOKUP($CJ$3,#REF!,40,0))</f>
        <v/>
      </c>
      <c r="BO100" s="66"/>
      <c r="BP100" s="66"/>
      <c r="BQ100" s="66"/>
      <c r="BR100" s="66"/>
      <c r="BS100" s="66"/>
      <c r="BT100" s="66"/>
      <c r="BU100" s="66"/>
      <c r="BV100" s="66"/>
      <c r="BW100" s="66"/>
      <c r="BX100" s="67"/>
      <c r="CJ100" s="7"/>
      <c r="CK100" s="7"/>
      <c r="CL100" s="7"/>
      <c r="CM100" s="7"/>
    </row>
    <row r="101" spans="2:91" ht="7.5" customHeight="1">
      <c r="B101" s="52"/>
      <c r="C101" s="13"/>
      <c r="D101" s="13"/>
      <c r="E101" s="13"/>
      <c r="F101" s="13"/>
      <c r="G101" s="13"/>
      <c r="H101" s="13"/>
      <c r="I101" s="13"/>
      <c r="J101" s="13"/>
      <c r="K101" s="13"/>
      <c r="L101" s="58"/>
      <c r="M101" s="68"/>
      <c r="N101" s="69"/>
      <c r="O101" s="69"/>
      <c r="P101" s="69"/>
      <c r="Q101" s="69"/>
      <c r="R101" s="69"/>
      <c r="S101" s="69"/>
      <c r="T101" s="69"/>
      <c r="U101" s="69"/>
      <c r="V101" s="69"/>
      <c r="W101" s="70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70"/>
      <c r="AI101" s="68"/>
      <c r="AJ101" s="69"/>
      <c r="AK101" s="69"/>
      <c r="AL101" s="69"/>
      <c r="AM101" s="69"/>
      <c r="AN101" s="69"/>
      <c r="AO101" s="69"/>
      <c r="AP101" s="69"/>
      <c r="AQ101" s="69"/>
      <c r="AR101" s="69"/>
      <c r="AS101" s="70"/>
      <c r="AT101" s="68"/>
      <c r="AU101" s="69"/>
      <c r="AV101" s="69"/>
      <c r="AW101" s="69"/>
      <c r="AX101" s="69"/>
      <c r="AY101" s="69"/>
      <c r="AZ101" s="69"/>
      <c r="BA101" s="69"/>
      <c r="BB101" s="69"/>
      <c r="BC101" s="70"/>
      <c r="BD101" s="68"/>
      <c r="BE101" s="69"/>
      <c r="BF101" s="69"/>
      <c r="BG101" s="69"/>
      <c r="BH101" s="69"/>
      <c r="BI101" s="69"/>
      <c r="BJ101" s="69"/>
      <c r="BK101" s="69"/>
      <c r="BL101" s="69"/>
      <c r="BM101" s="70"/>
      <c r="BN101" s="68"/>
      <c r="BO101" s="69"/>
      <c r="BP101" s="69"/>
      <c r="BQ101" s="69"/>
      <c r="BR101" s="69"/>
      <c r="BS101" s="69"/>
      <c r="BT101" s="69"/>
      <c r="BU101" s="69"/>
      <c r="BV101" s="69"/>
      <c r="BW101" s="69"/>
      <c r="BX101" s="70"/>
      <c r="CJ101" s="7"/>
      <c r="CK101" s="7"/>
      <c r="CL101" s="7"/>
      <c r="CM101" s="7"/>
    </row>
    <row r="102" spans="2:91" ht="7.5" customHeight="1">
      <c r="B102" s="48"/>
      <c r="C102" s="44"/>
      <c r="D102" s="44"/>
      <c r="E102" s="44"/>
      <c r="F102" s="44"/>
      <c r="G102" s="44"/>
      <c r="H102" s="44"/>
      <c r="I102" s="44"/>
      <c r="J102" s="44"/>
      <c r="K102" s="44"/>
      <c r="L102" s="54"/>
      <c r="M102" s="68"/>
      <c r="N102" s="69"/>
      <c r="O102" s="69"/>
      <c r="P102" s="69"/>
      <c r="Q102" s="69"/>
      <c r="R102" s="69"/>
      <c r="S102" s="69"/>
      <c r="T102" s="69"/>
      <c r="U102" s="69"/>
      <c r="V102" s="69"/>
      <c r="W102" s="70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70"/>
      <c r="AI102" s="68"/>
      <c r="AJ102" s="69"/>
      <c r="AK102" s="69"/>
      <c r="AL102" s="69"/>
      <c r="AM102" s="69"/>
      <c r="AN102" s="69"/>
      <c r="AO102" s="69"/>
      <c r="AP102" s="69"/>
      <c r="AQ102" s="69"/>
      <c r="AR102" s="69"/>
      <c r="AS102" s="70"/>
      <c r="AT102" s="68"/>
      <c r="AU102" s="69"/>
      <c r="AV102" s="69"/>
      <c r="AW102" s="69"/>
      <c r="AX102" s="69"/>
      <c r="AY102" s="69"/>
      <c r="AZ102" s="69"/>
      <c r="BA102" s="69"/>
      <c r="BB102" s="69"/>
      <c r="BC102" s="70"/>
      <c r="BD102" s="68"/>
      <c r="BE102" s="69"/>
      <c r="BF102" s="69"/>
      <c r="BG102" s="69"/>
      <c r="BH102" s="69"/>
      <c r="BI102" s="69"/>
      <c r="BJ102" s="69"/>
      <c r="BK102" s="69"/>
      <c r="BL102" s="69"/>
      <c r="BM102" s="70"/>
      <c r="BN102" s="68"/>
      <c r="BO102" s="69"/>
      <c r="BP102" s="69"/>
      <c r="BQ102" s="69"/>
      <c r="BR102" s="69"/>
      <c r="BS102" s="69"/>
      <c r="BT102" s="69"/>
      <c r="BU102" s="69"/>
      <c r="BV102" s="69"/>
      <c r="BW102" s="69"/>
      <c r="BX102" s="70"/>
      <c r="CJ102" s="7"/>
      <c r="CK102" s="8"/>
      <c r="CL102" s="8"/>
      <c r="CM102" s="15"/>
    </row>
    <row r="103" spans="2:91" ht="7.5" customHeight="1">
      <c r="B103" s="48"/>
      <c r="C103" s="44"/>
      <c r="D103" s="44"/>
      <c r="E103" s="44"/>
      <c r="F103" s="44"/>
      <c r="G103" s="44"/>
      <c r="H103" s="44"/>
      <c r="I103" s="44"/>
      <c r="J103" s="44"/>
      <c r="K103" s="44"/>
      <c r="L103" s="54"/>
      <c r="M103" s="68"/>
      <c r="N103" s="69"/>
      <c r="O103" s="69"/>
      <c r="P103" s="69"/>
      <c r="Q103" s="69"/>
      <c r="R103" s="69"/>
      <c r="S103" s="69"/>
      <c r="T103" s="69"/>
      <c r="U103" s="69"/>
      <c r="V103" s="69"/>
      <c r="W103" s="70"/>
      <c r="X103" s="68"/>
      <c r="Y103" s="69"/>
      <c r="Z103" s="69"/>
      <c r="AA103" s="69"/>
      <c r="AB103" s="69"/>
      <c r="AC103" s="69"/>
      <c r="AD103" s="69"/>
      <c r="AE103" s="69"/>
      <c r="AF103" s="69"/>
      <c r="AG103" s="69"/>
      <c r="AH103" s="70"/>
      <c r="AI103" s="68"/>
      <c r="AJ103" s="69"/>
      <c r="AK103" s="69"/>
      <c r="AL103" s="69"/>
      <c r="AM103" s="69"/>
      <c r="AN103" s="69"/>
      <c r="AO103" s="69"/>
      <c r="AP103" s="69"/>
      <c r="AQ103" s="69"/>
      <c r="AR103" s="69"/>
      <c r="AS103" s="70"/>
      <c r="AT103" s="68"/>
      <c r="AU103" s="69"/>
      <c r="AV103" s="69"/>
      <c r="AW103" s="69"/>
      <c r="AX103" s="69"/>
      <c r="AY103" s="69"/>
      <c r="AZ103" s="69"/>
      <c r="BA103" s="69"/>
      <c r="BB103" s="69"/>
      <c r="BC103" s="70"/>
      <c r="BD103" s="68"/>
      <c r="BE103" s="69"/>
      <c r="BF103" s="69"/>
      <c r="BG103" s="69"/>
      <c r="BH103" s="69"/>
      <c r="BI103" s="69"/>
      <c r="BJ103" s="69"/>
      <c r="BK103" s="69"/>
      <c r="BL103" s="69"/>
      <c r="BM103" s="70"/>
      <c r="BN103" s="68"/>
      <c r="BO103" s="69"/>
      <c r="BP103" s="69"/>
      <c r="BQ103" s="69"/>
      <c r="BR103" s="69"/>
      <c r="BS103" s="69"/>
      <c r="BT103" s="69"/>
      <c r="BU103" s="69"/>
      <c r="BV103" s="69"/>
      <c r="BW103" s="69"/>
      <c r="BX103" s="70"/>
      <c r="CJ103" s="7"/>
      <c r="CK103" s="16"/>
      <c r="CL103" s="17"/>
      <c r="CM103" s="17"/>
    </row>
    <row r="104" spans="2:91" ht="7.5" customHeight="1">
      <c r="B104" s="49"/>
      <c r="C104" s="59"/>
      <c r="D104" s="59"/>
      <c r="E104" s="59"/>
      <c r="F104" s="59"/>
      <c r="G104" s="59"/>
      <c r="H104" s="59"/>
      <c r="I104" s="59"/>
      <c r="J104" s="59"/>
      <c r="K104" s="59"/>
      <c r="L104" s="60"/>
      <c r="M104" s="71"/>
      <c r="N104" s="72"/>
      <c r="O104" s="72"/>
      <c r="P104" s="72"/>
      <c r="Q104" s="72"/>
      <c r="R104" s="72"/>
      <c r="S104" s="72"/>
      <c r="T104" s="72"/>
      <c r="U104" s="72"/>
      <c r="V104" s="72"/>
      <c r="W104" s="73"/>
      <c r="X104" s="71"/>
      <c r="Y104" s="72"/>
      <c r="Z104" s="72"/>
      <c r="AA104" s="72"/>
      <c r="AB104" s="72"/>
      <c r="AC104" s="72"/>
      <c r="AD104" s="72"/>
      <c r="AE104" s="72"/>
      <c r="AF104" s="72"/>
      <c r="AG104" s="72"/>
      <c r="AH104" s="73"/>
      <c r="AI104" s="71"/>
      <c r="AJ104" s="72"/>
      <c r="AK104" s="72"/>
      <c r="AL104" s="72"/>
      <c r="AM104" s="72"/>
      <c r="AN104" s="72"/>
      <c r="AO104" s="72"/>
      <c r="AP104" s="72"/>
      <c r="AQ104" s="72"/>
      <c r="AR104" s="72"/>
      <c r="AS104" s="73"/>
      <c r="AT104" s="71"/>
      <c r="AU104" s="72"/>
      <c r="AV104" s="72"/>
      <c r="AW104" s="72"/>
      <c r="AX104" s="72"/>
      <c r="AY104" s="72"/>
      <c r="AZ104" s="72"/>
      <c r="BA104" s="72"/>
      <c r="BB104" s="72"/>
      <c r="BC104" s="73"/>
      <c r="BD104" s="71"/>
      <c r="BE104" s="72"/>
      <c r="BF104" s="72"/>
      <c r="BG104" s="72"/>
      <c r="BH104" s="72"/>
      <c r="BI104" s="72"/>
      <c r="BJ104" s="72"/>
      <c r="BK104" s="72"/>
      <c r="BL104" s="72"/>
      <c r="BM104" s="73"/>
      <c r="BN104" s="71"/>
      <c r="BO104" s="72"/>
      <c r="BP104" s="72"/>
      <c r="BQ104" s="72"/>
      <c r="BR104" s="72"/>
      <c r="BS104" s="72"/>
      <c r="BT104" s="72"/>
      <c r="BU104" s="72"/>
      <c r="BV104" s="72"/>
      <c r="BW104" s="72"/>
      <c r="BX104" s="73"/>
      <c r="CJ104" s="7"/>
      <c r="CK104" s="8"/>
      <c r="CL104" s="7"/>
      <c r="CM104" s="7"/>
    </row>
    <row r="105" spans="2:91" ht="7.5" customHeight="1">
      <c r="B105" s="153" t="s">
        <v>48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54"/>
      <c r="CJ105" s="7"/>
      <c r="CK105" s="7"/>
      <c r="CL105" s="7"/>
      <c r="CM105" s="7"/>
    </row>
    <row r="106" spans="2:91" ht="7.5" customHeight="1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54"/>
      <c r="CJ106" s="7"/>
      <c r="CK106" s="8"/>
      <c r="CL106" s="8"/>
      <c r="CM106" s="15"/>
    </row>
    <row r="107" spans="2:91" ht="7.5" customHeight="1">
      <c r="B107" s="48"/>
      <c r="C107" s="44"/>
      <c r="D107" s="64" t="s">
        <v>45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54"/>
      <c r="CJ107" s="7"/>
      <c r="CK107" s="16"/>
      <c r="CL107" s="17"/>
      <c r="CM107" s="17"/>
    </row>
    <row r="108" spans="2:91" ht="7.5" customHeight="1">
      <c r="B108" s="48"/>
      <c r="C108" s="4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54"/>
      <c r="CJ108" s="7"/>
      <c r="CK108" s="8"/>
      <c r="CL108" s="7"/>
      <c r="CM108" s="7"/>
    </row>
    <row r="109" spans="2:91" ht="7.5" customHeight="1">
      <c r="B109" s="48"/>
      <c r="C109" s="44"/>
      <c r="D109" s="157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54"/>
      <c r="CJ109" s="7"/>
      <c r="CK109" s="8"/>
      <c r="CL109" s="7"/>
      <c r="CM109" s="7"/>
    </row>
    <row r="110" spans="2:91" ht="7.5" customHeight="1">
      <c r="B110" s="48"/>
      <c r="C110" s="4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54"/>
      <c r="CJ110" s="7"/>
      <c r="CK110" s="8"/>
      <c r="CL110" s="7"/>
      <c r="CM110" s="7"/>
    </row>
    <row r="111" spans="2:91" ht="7.5" customHeight="1">
      <c r="B111" s="48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54"/>
      <c r="CJ111" s="7"/>
      <c r="CK111" s="8"/>
      <c r="CL111" s="7"/>
      <c r="CM111" s="7"/>
    </row>
    <row r="112" spans="2:91" ht="7.5" customHeight="1">
      <c r="B112" s="4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44"/>
      <c r="BS112" s="44"/>
      <c r="BT112" s="44"/>
      <c r="BU112" s="44"/>
      <c r="BV112" s="44"/>
      <c r="BW112" s="44"/>
      <c r="BX112" s="54"/>
      <c r="CJ112" s="7"/>
      <c r="CK112" s="8"/>
      <c r="CL112" s="7"/>
      <c r="CM112" s="7"/>
    </row>
    <row r="113" spans="3:91" ht="7.5" customHeight="1">
      <c r="C113" s="75" t="s">
        <v>49</v>
      </c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CJ113" s="7"/>
      <c r="CK113" s="8"/>
      <c r="CL113" s="7"/>
      <c r="CM113" s="7"/>
    </row>
    <row r="114" spans="3:91" ht="7.5" customHeight="1"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CJ114" s="7"/>
      <c r="CK114" s="8"/>
      <c r="CL114" s="7"/>
      <c r="CM114" s="7"/>
    </row>
    <row r="115" spans="3:91" ht="7.5" customHeight="1"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CJ115" s="7"/>
      <c r="CK115" s="8"/>
      <c r="CL115" s="7"/>
      <c r="CM115" s="7"/>
    </row>
    <row r="116" spans="3:91" ht="7.5" customHeight="1">
      <c r="C116" s="90" t="s">
        <v>4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1" t="s">
        <v>7</v>
      </c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CJ116" s="7"/>
      <c r="CK116" s="8"/>
      <c r="CL116" s="7"/>
      <c r="CM116" s="7"/>
    </row>
    <row r="117" spans="3:91" ht="7.5" customHeight="1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CJ117" s="7"/>
      <c r="CK117" s="8"/>
      <c r="CL117" s="7"/>
      <c r="CM117" s="7"/>
    </row>
    <row r="118" spans="3:91" ht="7.5" customHeight="1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CJ118" s="7"/>
      <c r="CK118" s="8"/>
      <c r="CL118" s="7"/>
      <c r="CM118" s="7"/>
    </row>
    <row r="119" spans="3:91" ht="7.5" customHeight="1">
      <c r="CJ119" s="7"/>
      <c r="CK119" s="8"/>
      <c r="CL119" s="7"/>
      <c r="CM119" s="7"/>
    </row>
    <row r="120" spans="3:91" ht="7.5" customHeight="1">
      <c r="CJ120" s="7"/>
      <c r="CK120" s="8"/>
      <c r="CL120" s="7"/>
      <c r="CM120" s="7"/>
    </row>
    <row r="121" spans="3:91" ht="7.5" customHeight="1">
      <c r="CJ121" s="7"/>
      <c r="CK121" s="8"/>
      <c r="CL121" s="7"/>
      <c r="CM121" s="7"/>
    </row>
    <row r="122" spans="3:91" ht="7.5" customHeight="1">
      <c r="CJ122" s="7"/>
      <c r="CK122" s="8"/>
      <c r="CL122" s="7"/>
      <c r="CM122" s="7"/>
    </row>
    <row r="123" spans="3:91" ht="7.5" customHeight="1">
      <c r="CJ123" s="7"/>
      <c r="CK123" s="8"/>
      <c r="CL123" s="7"/>
      <c r="CM123" s="7"/>
    </row>
    <row r="124" spans="3:91" ht="7.5" customHeight="1">
      <c r="CJ124" s="7"/>
      <c r="CK124" s="9"/>
      <c r="CL124" s="7"/>
      <c r="CM124" s="7"/>
    </row>
    <row r="125" spans="3:91" ht="7.5" customHeight="1">
      <c r="CJ125" s="7"/>
      <c r="CK125" s="7"/>
      <c r="CL125" s="7"/>
      <c r="CM125" s="7"/>
    </row>
    <row r="126" spans="3:91" ht="7.5" customHeight="1">
      <c r="CJ126" s="7"/>
      <c r="CK126" s="7"/>
      <c r="CL126" s="7"/>
      <c r="CM126" s="7"/>
    </row>
    <row r="127" spans="3:91" ht="7.5" customHeight="1">
      <c r="CJ127" s="7"/>
      <c r="CK127" s="7"/>
      <c r="CL127" s="7"/>
      <c r="CM127" s="7"/>
    </row>
    <row r="128" spans="3:91" ht="7.5" customHeight="1">
      <c r="CJ128" s="20"/>
      <c r="CK128" s="8"/>
      <c r="CL128" s="8"/>
      <c r="CM128" s="15"/>
    </row>
    <row r="129" spans="88:91" ht="7.5" customHeight="1">
      <c r="CJ129" s="15"/>
      <c r="CK129" s="16"/>
      <c r="CL129" s="17"/>
      <c r="CM129" s="17"/>
    </row>
    <row r="130" spans="88:91" ht="7.5" customHeight="1">
      <c r="CJ130" s="7"/>
      <c r="CK130" s="8"/>
      <c r="CL130" s="7"/>
      <c r="CM130" s="7"/>
    </row>
    <row r="131" spans="88:91" ht="7.5" customHeight="1">
      <c r="CJ131" s="7"/>
      <c r="CK131" s="8"/>
      <c r="CL131" s="7"/>
      <c r="CM131" s="7"/>
    </row>
    <row r="132" spans="88:91" ht="7.5" customHeight="1">
      <c r="CJ132" s="7"/>
      <c r="CK132" s="8"/>
      <c r="CL132" s="7"/>
      <c r="CM132" s="7"/>
    </row>
    <row r="133" spans="88:91" ht="7.5" customHeight="1">
      <c r="CJ133" s="7"/>
      <c r="CK133" s="8"/>
      <c r="CL133" s="7"/>
      <c r="CM133" s="7"/>
    </row>
    <row r="134" spans="88:91" ht="7.5" customHeight="1">
      <c r="CJ134" s="7"/>
      <c r="CK134" s="8"/>
      <c r="CL134" s="7"/>
      <c r="CM134" s="7"/>
    </row>
    <row r="135" spans="88:91" ht="7.5" customHeight="1">
      <c r="CJ135" s="7"/>
      <c r="CK135" s="8"/>
      <c r="CL135" s="7"/>
      <c r="CM135" s="7"/>
    </row>
    <row r="136" spans="88:91" ht="7.5" customHeight="1">
      <c r="CJ136" s="7"/>
      <c r="CK136" s="8"/>
      <c r="CL136" s="7"/>
      <c r="CM136" s="7"/>
    </row>
    <row r="137" spans="88:91" ht="7.5" customHeight="1">
      <c r="CJ137" s="7"/>
      <c r="CK137" s="8"/>
      <c r="CL137" s="7"/>
      <c r="CM137" s="7"/>
    </row>
    <row r="138" spans="88:91" ht="7.5" customHeight="1">
      <c r="CJ138" s="7"/>
      <c r="CK138" s="8"/>
      <c r="CL138" s="7"/>
      <c r="CM138" s="7"/>
    </row>
    <row r="139" spans="88:91" ht="7.5" customHeight="1">
      <c r="CJ139" s="7"/>
      <c r="CK139" s="8"/>
      <c r="CL139" s="7"/>
      <c r="CM139" s="7"/>
    </row>
    <row r="140" spans="88:91" ht="7.5" customHeight="1">
      <c r="CJ140" s="7"/>
      <c r="CK140" s="8"/>
      <c r="CL140" s="7"/>
      <c r="CM140" s="7"/>
    </row>
    <row r="141" spans="88:91" ht="7.5" customHeight="1">
      <c r="CJ141" s="7"/>
      <c r="CK141" s="8"/>
      <c r="CL141" s="7"/>
      <c r="CM141" s="7"/>
    </row>
    <row r="142" spans="88:91" ht="7.5" customHeight="1">
      <c r="CJ142" s="7"/>
      <c r="CK142" s="9"/>
      <c r="CL142" s="7"/>
      <c r="CM142" s="7"/>
    </row>
    <row r="143" spans="88:91" ht="7.5" customHeight="1">
      <c r="CJ143" s="7"/>
      <c r="CK143" s="7"/>
      <c r="CL143" s="7"/>
      <c r="CM143" s="7"/>
    </row>
    <row r="144" spans="88:91" ht="7.5" customHeight="1">
      <c r="CJ144" s="7"/>
      <c r="CK144" s="7"/>
      <c r="CL144" s="7"/>
      <c r="CM144" s="7"/>
    </row>
    <row r="145" spans="88:91" ht="7.5" customHeight="1">
      <c r="CJ145" s="7"/>
      <c r="CK145" s="7"/>
      <c r="CL145" s="7"/>
      <c r="CM145" s="7"/>
    </row>
    <row r="146" spans="88:91" ht="7.5" customHeight="1">
      <c r="CJ146" s="20"/>
      <c r="CK146" s="8"/>
      <c r="CL146" s="8"/>
      <c r="CM146" s="15"/>
    </row>
    <row r="147" spans="88:91" ht="7.5" customHeight="1">
      <c r="CJ147" s="15"/>
      <c r="CK147" s="16"/>
      <c r="CL147" s="17"/>
      <c r="CM147" s="17"/>
    </row>
    <row r="148" spans="88:91" ht="7.5" customHeight="1">
      <c r="CJ148" s="7"/>
      <c r="CK148" s="8"/>
      <c r="CL148" s="7"/>
      <c r="CM148" s="7"/>
    </row>
    <row r="149" spans="88:91" ht="7.5" customHeight="1">
      <c r="CJ149" s="7"/>
      <c r="CK149" s="8"/>
      <c r="CL149" s="7"/>
      <c r="CM149" s="7"/>
    </row>
    <row r="150" spans="88:91" ht="7.5" customHeight="1">
      <c r="CJ150" s="7"/>
      <c r="CK150" s="8"/>
      <c r="CL150" s="7"/>
      <c r="CM150" s="7"/>
    </row>
    <row r="151" spans="88:91" ht="7.5" customHeight="1">
      <c r="CJ151" s="7"/>
      <c r="CK151" s="8"/>
      <c r="CL151" s="7"/>
      <c r="CM151" s="7"/>
    </row>
    <row r="152" spans="88:91" ht="7.5" customHeight="1">
      <c r="CJ152" s="7"/>
      <c r="CK152" s="8"/>
      <c r="CL152" s="7"/>
      <c r="CM152" s="7"/>
    </row>
    <row r="153" spans="88:91" ht="7.5" customHeight="1">
      <c r="CJ153" s="7"/>
      <c r="CK153" s="8"/>
      <c r="CL153" s="7"/>
      <c r="CM153" s="7"/>
    </row>
    <row r="154" spans="88:91" ht="7.5" customHeight="1">
      <c r="CJ154" s="7"/>
      <c r="CK154" s="8"/>
      <c r="CL154" s="7"/>
      <c r="CM154" s="7"/>
    </row>
    <row r="155" spans="88:91" ht="7.5" customHeight="1">
      <c r="CJ155" s="7"/>
      <c r="CK155" s="8"/>
      <c r="CL155" s="7"/>
      <c r="CM155" s="7"/>
    </row>
    <row r="156" spans="88:91" ht="7.5" customHeight="1">
      <c r="CJ156" s="7"/>
      <c r="CK156" s="8"/>
      <c r="CL156" s="7"/>
      <c r="CM156" s="7"/>
    </row>
    <row r="157" spans="88:91" ht="7.5" customHeight="1">
      <c r="CJ157" s="7"/>
      <c r="CK157" s="8"/>
      <c r="CL157" s="7"/>
      <c r="CM157" s="7"/>
    </row>
    <row r="158" spans="88:91" ht="7.5" customHeight="1">
      <c r="CJ158" s="7"/>
      <c r="CK158" s="8"/>
      <c r="CL158" s="7"/>
      <c r="CM158" s="7"/>
    </row>
    <row r="159" spans="88:91" ht="7.5" customHeight="1">
      <c r="CJ159" s="7"/>
      <c r="CK159" s="8"/>
      <c r="CL159" s="7"/>
      <c r="CM159" s="7"/>
    </row>
    <row r="160" spans="88:91" ht="7.5" customHeight="1">
      <c r="CJ160" s="7"/>
      <c r="CK160" s="9"/>
      <c r="CL160" s="7"/>
      <c r="CM160" s="7"/>
    </row>
    <row r="161" spans="88:91" ht="7.5" customHeight="1">
      <c r="CJ161" s="7"/>
      <c r="CK161" s="7"/>
      <c r="CL161" s="7"/>
      <c r="CM161" s="7"/>
    </row>
    <row r="162" spans="88:91" ht="7.5" customHeight="1">
      <c r="CJ162" s="7"/>
      <c r="CK162" s="7"/>
      <c r="CL162" s="7"/>
      <c r="CM162" s="7"/>
    </row>
    <row r="163" spans="88:91" ht="7.5" customHeight="1">
      <c r="CJ163" s="7"/>
      <c r="CK163" s="7"/>
      <c r="CL163" s="7"/>
      <c r="CM163" s="7"/>
    </row>
    <row r="164" spans="88:91" ht="7.5" customHeight="1">
      <c r="CJ164" s="20"/>
      <c r="CK164" s="8"/>
      <c r="CL164" s="8"/>
      <c r="CM164" s="15"/>
    </row>
    <row r="165" spans="88:91" ht="7.5" customHeight="1">
      <c r="CJ165" s="15"/>
      <c r="CK165" s="16"/>
      <c r="CL165" s="17"/>
      <c r="CM165" s="17"/>
    </row>
    <row r="166" spans="88:91" ht="7.5" customHeight="1">
      <c r="CJ166" s="7"/>
      <c r="CK166" s="8"/>
      <c r="CL166" s="7"/>
      <c r="CM166" s="7"/>
    </row>
    <row r="167" spans="88:91" ht="7.5" customHeight="1">
      <c r="CJ167" s="7"/>
      <c r="CK167" s="8"/>
      <c r="CL167" s="7"/>
      <c r="CM167" s="7"/>
    </row>
    <row r="168" spans="88:91" ht="7.5" customHeight="1">
      <c r="CJ168" s="7"/>
      <c r="CK168" s="8"/>
      <c r="CL168" s="7"/>
      <c r="CM168" s="7"/>
    </row>
    <row r="169" spans="88:91" ht="7.5" customHeight="1">
      <c r="CJ169" s="7"/>
      <c r="CK169" s="8"/>
      <c r="CL169" s="7"/>
      <c r="CM169" s="7"/>
    </row>
    <row r="170" spans="88:91" ht="7.5" customHeight="1">
      <c r="CJ170" s="7"/>
      <c r="CK170" s="8"/>
      <c r="CL170" s="7"/>
      <c r="CM170" s="7"/>
    </row>
    <row r="171" spans="88:91" ht="7.5" customHeight="1">
      <c r="CJ171" s="7"/>
      <c r="CK171" s="8"/>
      <c r="CL171" s="7"/>
      <c r="CM171" s="7"/>
    </row>
    <row r="172" spans="88:91" ht="7.5" customHeight="1">
      <c r="CJ172" s="7"/>
      <c r="CK172" s="8"/>
      <c r="CL172" s="7"/>
      <c r="CM172" s="7"/>
    </row>
    <row r="173" spans="88:91" ht="7.5" customHeight="1">
      <c r="CJ173" s="7"/>
      <c r="CK173" s="8"/>
      <c r="CL173" s="7"/>
      <c r="CM173" s="7"/>
    </row>
    <row r="174" spans="88:91" ht="7.5" customHeight="1">
      <c r="CJ174" s="7"/>
      <c r="CK174" s="8"/>
      <c r="CL174" s="7"/>
      <c r="CM174" s="7"/>
    </row>
    <row r="175" spans="88:91" ht="7.5" customHeight="1">
      <c r="CJ175" s="7"/>
      <c r="CK175" s="8"/>
      <c r="CL175" s="7"/>
      <c r="CM175" s="7"/>
    </row>
    <row r="176" spans="88:91" ht="7.5" customHeight="1">
      <c r="CJ176" s="7"/>
      <c r="CK176" s="8"/>
      <c r="CL176" s="7"/>
      <c r="CM176" s="7"/>
    </row>
    <row r="177" spans="88:91" ht="7.5" customHeight="1">
      <c r="CJ177" s="7"/>
      <c r="CK177" s="8"/>
      <c r="CL177" s="7"/>
      <c r="CM177" s="7"/>
    </row>
    <row r="178" spans="88:91" ht="7.5" customHeight="1">
      <c r="CJ178" s="7"/>
      <c r="CK178" s="9"/>
      <c r="CL178" s="7"/>
      <c r="CM178" s="7"/>
    </row>
    <row r="179" spans="88:91" ht="7.5" customHeight="1">
      <c r="CJ179" s="7"/>
      <c r="CK179" s="7"/>
      <c r="CL179" s="7"/>
      <c r="CM179" s="7"/>
    </row>
    <row r="180" spans="88:91" ht="7.5" customHeight="1">
      <c r="CJ180" s="7"/>
      <c r="CK180" s="7"/>
      <c r="CL180" s="7"/>
      <c r="CM180" s="7"/>
    </row>
    <row r="181" spans="88:91" ht="7.5" customHeight="1">
      <c r="CJ181" s="7"/>
      <c r="CK181" s="7"/>
      <c r="CL181" s="7"/>
      <c r="CM181" s="7"/>
    </row>
    <row r="182" spans="88:91" ht="7.5" customHeight="1">
      <c r="CJ182" s="20"/>
      <c r="CK182" s="8"/>
      <c r="CL182" s="8"/>
      <c r="CM182" s="15"/>
    </row>
    <row r="183" spans="88:91" ht="7.5" customHeight="1">
      <c r="CJ183" s="15"/>
      <c r="CK183" s="16"/>
      <c r="CL183" s="17"/>
      <c r="CM183" s="17"/>
    </row>
    <row r="184" spans="88:91" ht="7.5" customHeight="1">
      <c r="CJ184" s="7"/>
      <c r="CK184" s="8"/>
      <c r="CL184" s="7"/>
      <c r="CM184" s="7"/>
    </row>
    <row r="185" spans="88:91" ht="7.5" customHeight="1">
      <c r="CJ185" s="7"/>
      <c r="CK185" s="8"/>
      <c r="CL185" s="7"/>
      <c r="CM185" s="7"/>
    </row>
    <row r="186" spans="88:91" ht="7.5" customHeight="1">
      <c r="CJ186" s="7"/>
      <c r="CK186" s="8"/>
      <c r="CL186" s="7"/>
      <c r="CM186" s="7"/>
    </row>
    <row r="187" spans="88:91" ht="7.5" customHeight="1">
      <c r="CJ187" s="7"/>
      <c r="CK187" s="8"/>
      <c r="CL187" s="7"/>
      <c r="CM187" s="7"/>
    </row>
    <row r="188" spans="88:91" ht="7.5" customHeight="1">
      <c r="CJ188" s="7"/>
      <c r="CK188" s="8"/>
      <c r="CL188" s="7"/>
      <c r="CM188" s="7"/>
    </row>
    <row r="189" spans="88:91" ht="7.5" customHeight="1">
      <c r="CJ189" s="7"/>
      <c r="CK189" s="8"/>
      <c r="CL189" s="7"/>
      <c r="CM189" s="7"/>
    </row>
    <row r="190" spans="88:91" ht="7.5" customHeight="1">
      <c r="CJ190" s="7"/>
      <c r="CK190" s="8"/>
      <c r="CL190" s="7"/>
      <c r="CM190" s="7"/>
    </row>
    <row r="191" spans="88:91" ht="7.5" customHeight="1">
      <c r="CJ191" s="7"/>
      <c r="CK191" s="8"/>
      <c r="CL191" s="7"/>
      <c r="CM191" s="7"/>
    </row>
    <row r="192" spans="88:91" ht="7.5" customHeight="1">
      <c r="CJ192" s="7"/>
      <c r="CK192" s="8"/>
      <c r="CL192" s="7"/>
      <c r="CM192" s="7"/>
    </row>
    <row r="193" spans="88:91" ht="7.5" customHeight="1">
      <c r="CJ193" s="7"/>
      <c r="CK193" s="8"/>
      <c r="CL193" s="7"/>
      <c r="CM193" s="7"/>
    </row>
    <row r="194" spans="88:91" ht="7.5" customHeight="1">
      <c r="CJ194" s="7"/>
      <c r="CK194" s="8"/>
      <c r="CL194" s="7"/>
      <c r="CM194" s="7"/>
    </row>
    <row r="195" spans="88:91" ht="7.5" customHeight="1">
      <c r="CJ195" s="7"/>
      <c r="CK195" s="8"/>
      <c r="CL195" s="7"/>
      <c r="CM195" s="7"/>
    </row>
    <row r="196" spans="88:91" ht="7.5" customHeight="1">
      <c r="CJ196" s="7"/>
      <c r="CK196" s="9"/>
      <c r="CL196" s="7"/>
      <c r="CM196" s="7"/>
    </row>
    <row r="197" spans="88:91" ht="7.5" customHeight="1">
      <c r="CJ197" s="7"/>
      <c r="CK197" s="7"/>
      <c r="CL197" s="7"/>
      <c r="CM197" s="7"/>
    </row>
    <row r="198" spans="88:91" ht="7.5" customHeight="1">
      <c r="CJ198" s="7"/>
      <c r="CK198" s="7"/>
      <c r="CL198" s="7"/>
      <c r="CM198" s="7"/>
    </row>
    <row r="199" spans="88:91" ht="7.5" customHeight="1">
      <c r="CJ199" s="7"/>
      <c r="CK199" s="7"/>
      <c r="CL199" s="7"/>
      <c r="CM199" s="7"/>
    </row>
    <row r="200" spans="88:91" ht="7.5" customHeight="1">
      <c r="CJ200" s="20"/>
      <c r="CK200" s="8"/>
      <c r="CL200" s="8"/>
      <c r="CM200" s="15"/>
    </row>
    <row r="201" spans="88:91" ht="7.5" customHeight="1">
      <c r="CJ201" s="15"/>
      <c r="CK201" s="16"/>
      <c r="CL201" s="17"/>
      <c r="CM201" s="17"/>
    </row>
    <row r="202" spans="88:91" ht="7.5" customHeight="1">
      <c r="CJ202" s="7"/>
      <c r="CK202" s="8"/>
      <c r="CL202" s="7"/>
      <c r="CM202" s="7"/>
    </row>
    <row r="203" spans="88:91" ht="7.5" customHeight="1">
      <c r="CJ203" s="7"/>
      <c r="CK203" s="8"/>
      <c r="CL203" s="7"/>
      <c r="CM203" s="7"/>
    </row>
    <row r="204" spans="88:91" ht="7.5" customHeight="1">
      <c r="CJ204" s="7"/>
      <c r="CK204" s="8"/>
      <c r="CL204" s="7"/>
      <c r="CM204" s="7"/>
    </row>
    <row r="205" spans="88:91" ht="7.5" customHeight="1">
      <c r="CJ205" s="7"/>
      <c r="CK205" s="8"/>
      <c r="CL205" s="7"/>
      <c r="CM205" s="7"/>
    </row>
    <row r="206" spans="88:91" ht="7.5" customHeight="1">
      <c r="CJ206" s="7"/>
      <c r="CK206" s="8"/>
      <c r="CL206" s="7"/>
      <c r="CM206" s="7"/>
    </row>
    <row r="207" spans="88:91" ht="7.5" customHeight="1">
      <c r="CJ207" s="7"/>
      <c r="CK207" s="8"/>
      <c r="CL207" s="7"/>
      <c r="CM207" s="7"/>
    </row>
    <row r="208" spans="88:91" ht="7.5" customHeight="1">
      <c r="CJ208" s="7"/>
      <c r="CK208" s="8"/>
      <c r="CL208" s="7"/>
      <c r="CM208" s="7"/>
    </row>
    <row r="209" spans="88:91" ht="7.5" customHeight="1">
      <c r="CJ209" s="7"/>
      <c r="CK209" s="8"/>
      <c r="CL209" s="7"/>
      <c r="CM209" s="7"/>
    </row>
    <row r="210" spans="88:91" ht="7.5" customHeight="1">
      <c r="CJ210" s="7"/>
      <c r="CK210" s="8"/>
      <c r="CL210" s="7"/>
      <c r="CM210" s="7"/>
    </row>
    <row r="211" spans="88:91" ht="7.5" customHeight="1">
      <c r="CJ211" s="7"/>
      <c r="CK211" s="8"/>
      <c r="CL211" s="7"/>
      <c r="CM211" s="7"/>
    </row>
    <row r="212" spans="88:91" ht="7.5" customHeight="1">
      <c r="CJ212" s="7"/>
      <c r="CK212" s="8"/>
      <c r="CL212" s="7"/>
      <c r="CM212" s="7"/>
    </row>
    <row r="213" spans="88:91" ht="7.5" customHeight="1">
      <c r="CJ213" s="7"/>
      <c r="CK213" s="8"/>
      <c r="CL213" s="7"/>
      <c r="CM213" s="7"/>
    </row>
    <row r="214" spans="88:91" ht="7.5" customHeight="1">
      <c r="CJ214" s="7"/>
      <c r="CK214" s="9"/>
      <c r="CL214" s="7"/>
      <c r="CM214" s="7"/>
    </row>
    <row r="215" spans="88:91" ht="7.5" customHeight="1">
      <c r="CJ215" s="7"/>
      <c r="CK215" s="7"/>
      <c r="CL215" s="7"/>
      <c r="CM215" s="7"/>
    </row>
    <row r="216" spans="88:91" ht="7.5" customHeight="1">
      <c r="CJ216" s="7"/>
      <c r="CK216" s="7"/>
      <c r="CL216" s="7"/>
      <c r="CM216" s="7"/>
    </row>
    <row r="217" spans="88:91" ht="7.5" customHeight="1">
      <c r="CJ217" s="7"/>
      <c r="CK217" s="7"/>
      <c r="CL217" s="7"/>
      <c r="CM217" s="7"/>
    </row>
    <row r="218" spans="88:91" ht="7.5" customHeight="1">
      <c r="CJ218" s="20"/>
      <c r="CK218" s="8"/>
      <c r="CL218" s="8"/>
      <c r="CM218" s="15"/>
    </row>
    <row r="219" spans="88:91" ht="7.5" customHeight="1">
      <c r="CJ219" s="15"/>
      <c r="CK219" s="16"/>
      <c r="CL219" s="17"/>
      <c r="CM219" s="17"/>
    </row>
    <row r="220" spans="88:91" ht="7.5" customHeight="1">
      <c r="CJ220" s="7"/>
      <c r="CK220" s="8"/>
      <c r="CL220" s="7"/>
      <c r="CM220" s="7"/>
    </row>
    <row r="221" spans="88:91" ht="7.5" customHeight="1">
      <c r="CJ221" s="7"/>
      <c r="CK221" s="8"/>
      <c r="CL221" s="7"/>
      <c r="CM221" s="7"/>
    </row>
    <row r="222" spans="88:91" ht="7.5" customHeight="1">
      <c r="CJ222" s="7"/>
      <c r="CK222" s="8"/>
      <c r="CL222" s="7"/>
      <c r="CM222" s="7"/>
    </row>
    <row r="223" spans="88:91" ht="7.5" customHeight="1">
      <c r="CJ223" s="7"/>
      <c r="CK223" s="8"/>
      <c r="CL223" s="7"/>
      <c r="CM223" s="7"/>
    </row>
    <row r="224" spans="88:91" ht="7.5" customHeight="1">
      <c r="CJ224" s="7"/>
      <c r="CK224" s="8"/>
      <c r="CL224" s="7"/>
      <c r="CM224" s="7"/>
    </row>
    <row r="225" spans="88:91" ht="7.5" customHeight="1">
      <c r="CJ225" s="7"/>
      <c r="CK225" s="8"/>
      <c r="CL225" s="7"/>
      <c r="CM225" s="7"/>
    </row>
    <row r="226" spans="88:91" ht="7.5" customHeight="1">
      <c r="CJ226" s="7"/>
      <c r="CK226" s="8"/>
      <c r="CL226" s="7"/>
      <c r="CM226" s="7"/>
    </row>
    <row r="227" spans="88:91" ht="7.5" customHeight="1">
      <c r="CJ227" s="7"/>
      <c r="CK227" s="8"/>
      <c r="CL227" s="7"/>
      <c r="CM227" s="7"/>
    </row>
    <row r="228" spans="88:91" ht="7.5" customHeight="1">
      <c r="CJ228" s="7"/>
      <c r="CK228" s="8"/>
      <c r="CL228" s="7"/>
      <c r="CM228" s="7"/>
    </row>
    <row r="229" spans="88:91" ht="7.5" customHeight="1">
      <c r="CJ229" s="7"/>
      <c r="CK229" s="8"/>
      <c r="CL229" s="7"/>
      <c r="CM229" s="7"/>
    </row>
    <row r="230" spans="88:91" ht="7.5" customHeight="1">
      <c r="CJ230" s="7"/>
      <c r="CK230" s="8"/>
      <c r="CL230" s="7"/>
      <c r="CM230" s="7"/>
    </row>
    <row r="231" spans="88:91" ht="7.5" customHeight="1">
      <c r="CJ231" s="7"/>
      <c r="CK231" s="8"/>
      <c r="CL231" s="7"/>
      <c r="CM231" s="7"/>
    </row>
    <row r="232" spans="88:91" ht="7.5" customHeight="1">
      <c r="CJ232" s="7"/>
      <c r="CK232" s="9"/>
      <c r="CL232" s="7"/>
      <c r="CM232" s="7"/>
    </row>
    <row r="233" spans="88:91" ht="7.5" customHeight="1">
      <c r="CJ233" s="7"/>
      <c r="CK233" s="7"/>
      <c r="CL233" s="7"/>
      <c r="CM233" s="7"/>
    </row>
    <row r="234" spans="88:91" ht="7.5" customHeight="1">
      <c r="CJ234" s="7"/>
      <c r="CK234" s="7"/>
      <c r="CL234" s="7"/>
      <c r="CM234" s="7"/>
    </row>
    <row r="235" spans="88:91" ht="7.5" customHeight="1">
      <c r="CJ235" s="7"/>
      <c r="CK235" s="7"/>
      <c r="CL235" s="7"/>
      <c r="CM235" s="7"/>
    </row>
    <row r="236" spans="88:91" ht="7.5" customHeight="1">
      <c r="CJ236" s="20"/>
      <c r="CK236" s="8"/>
      <c r="CL236" s="8"/>
      <c r="CM236" s="15"/>
    </row>
    <row r="237" spans="88:91" ht="7.5" customHeight="1">
      <c r="CJ237" s="15"/>
      <c r="CK237" s="16"/>
      <c r="CL237" s="17"/>
      <c r="CM237" s="17"/>
    </row>
    <row r="238" spans="88:91" ht="7.5" customHeight="1">
      <c r="CJ238" s="7"/>
      <c r="CK238" s="8"/>
      <c r="CL238" s="7"/>
      <c r="CM238" s="7"/>
    </row>
    <row r="239" spans="88:91" ht="7.5" customHeight="1">
      <c r="CJ239" s="7"/>
      <c r="CK239" s="8"/>
      <c r="CL239" s="7"/>
      <c r="CM239" s="7"/>
    </row>
    <row r="240" spans="88:91" ht="7.5" customHeight="1">
      <c r="CJ240" s="7"/>
      <c r="CK240" s="8"/>
      <c r="CL240" s="7"/>
      <c r="CM240" s="7"/>
    </row>
    <row r="241" spans="88:91" ht="7.5" customHeight="1">
      <c r="CJ241" s="7"/>
      <c r="CK241" s="8"/>
      <c r="CL241" s="7"/>
      <c r="CM241" s="7"/>
    </row>
    <row r="242" spans="88:91" ht="7.5" customHeight="1">
      <c r="CJ242" s="7"/>
      <c r="CK242" s="8"/>
      <c r="CL242" s="7"/>
      <c r="CM242" s="7"/>
    </row>
    <row r="243" spans="88:91" ht="7.5" customHeight="1">
      <c r="CJ243" s="7"/>
      <c r="CK243" s="8"/>
      <c r="CL243" s="7"/>
      <c r="CM243" s="7"/>
    </row>
    <row r="244" spans="88:91" ht="7.5" customHeight="1">
      <c r="CJ244" s="7"/>
      <c r="CK244" s="8"/>
      <c r="CL244" s="7"/>
      <c r="CM244" s="7"/>
    </row>
    <row r="245" spans="88:91" ht="7.5" customHeight="1">
      <c r="CJ245" s="7"/>
      <c r="CK245" s="8"/>
      <c r="CL245" s="7"/>
      <c r="CM245" s="7"/>
    </row>
    <row r="246" spans="88:91" ht="7.5" customHeight="1">
      <c r="CJ246" s="7"/>
      <c r="CK246" s="8"/>
      <c r="CL246" s="7"/>
      <c r="CM246" s="7"/>
    </row>
    <row r="247" spans="88:91" ht="7.5" customHeight="1">
      <c r="CJ247" s="7"/>
      <c r="CK247" s="8"/>
      <c r="CL247" s="7"/>
      <c r="CM247" s="7"/>
    </row>
    <row r="248" spans="88:91" ht="7.5" customHeight="1">
      <c r="CJ248" s="7"/>
      <c r="CK248" s="8"/>
      <c r="CL248" s="7"/>
      <c r="CM248" s="7"/>
    </row>
    <row r="249" spans="88:91" ht="7.5" customHeight="1">
      <c r="CJ249" s="7"/>
      <c r="CK249" s="8"/>
      <c r="CL249" s="7"/>
      <c r="CM249" s="7"/>
    </row>
    <row r="250" spans="88:91" ht="7.5" customHeight="1">
      <c r="CJ250" s="7"/>
      <c r="CK250" s="9"/>
      <c r="CL250" s="7"/>
      <c r="CM250" s="7"/>
    </row>
    <row r="251" spans="88:91" ht="7.5" customHeight="1">
      <c r="CJ251" s="7"/>
      <c r="CK251" s="7"/>
      <c r="CL251" s="7"/>
      <c r="CM251" s="7"/>
    </row>
    <row r="252" spans="88:91" ht="7.5" customHeight="1">
      <c r="CJ252" s="7"/>
      <c r="CK252" s="7"/>
      <c r="CL252" s="7"/>
      <c r="CM252" s="7"/>
    </row>
    <row r="253" spans="88:91" ht="7.5" customHeight="1">
      <c r="CJ253" s="7"/>
      <c r="CK253" s="7"/>
      <c r="CL253" s="7"/>
      <c r="CM253" s="7"/>
    </row>
    <row r="254" spans="88:91" ht="7.5" customHeight="1">
      <c r="CJ254" s="20"/>
      <c r="CK254" s="8"/>
      <c r="CL254" s="8"/>
      <c r="CM254" s="15"/>
    </row>
    <row r="255" spans="88:91" ht="7.5" customHeight="1">
      <c r="CJ255" s="15"/>
      <c r="CK255" s="16"/>
      <c r="CL255" s="17"/>
      <c r="CM255" s="17"/>
    </row>
    <row r="256" spans="88:91" ht="7.5" customHeight="1">
      <c r="CJ256" s="7"/>
      <c r="CK256" s="8"/>
      <c r="CL256" s="7"/>
      <c r="CM256" s="7"/>
    </row>
    <row r="257" spans="88:91" ht="7.5" customHeight="1">
      <c r="CJ257" s="7"/>
      <c r="CK257" s="8"/>
      <c r="CL257" s="7"/>
      <c r="CM257" s="7"/>
    </row>
    <row r="258" spans="88:91" ht="7.5" customHeight="1">
      <c r="CJ258" s="7"/>
      <c r="CK258" s="8"/>
      <c r="CL258" s="7"/>
      <c r="CM258" s="7"/>
    </row>
    <row r="259" spans="88:91" ht="7.5" customHeight="1">
      <c r="CJ259" s="7"/>
      <c r="CK259" s="8"/>
      <c r="CL259" s="7"/>
      <c r="CM259" s="7"/>
    </row>
    <row r="260" spans="88:91" ht="7.5" customHeight="1">
      <c r="CJ260" s="7"/>
      <c r="CK260" s="8"/>
      <c r="CL260" s="7"/>
      <c r="CM260" s="7"/>
    </row>
    <row r="261" spans="88:91" ht="7.5" customHeight="1">
      <c r="CJ261" s="7"/>
      <c r="CK261" s="8"/>
      <c r="CL261" s="7"/>
      <c r="CM261" s="7"/>
    </row>
    <row r="262" spans="88:91" ht="7.5" customHeight="1">
      <c r="CJ262" s="7"/>
      <c r="CK262" s="8"/>
      <c r="CL262" s="7"/>
      <c r="CM262" s="7"/>
    </row>
    <row r="263" spans="88:91" ht="7.5" customHeight="1">
      <c r="CJ263" s="7"/>
      <c r="CK263" s="8"/>
      <c r="CL263" s="7"/>
      <c r="CM263" s="7"/>
    </row>
    <row r="264" spans="88:91" ht="7.5" customHeight="1">
      <c r="CJ264" s="7"/>
      <c r="CK264" s="8"/>
      <c r="CL264" s="7"/>
      <c r="CM264" s="7"/>
    </row>
    <row r="265" spans="88:91" ht="7.5" customHeight="1">
      <c r="CJ265" s="7"/>
      <c r="CK265" s="8"/>
      <c r="CL265" s="7"/>
      <c r="CM265" s="7"/>
    </row>
    <row r="266" spans="88:91" ht="7.5" customHeight="1">
      <c r="CJ266" s="7"/>
      <c r="CK266" s="8"/>
      <c r="CL266" s="7"/>
      <c r="CM266" s="7"/>
    </row>
    <row r="267" spans="88:91">
      <c r="CJ267" s="7"/>
      <c r="CK267" s="8"/>
      <c r="CL267" s="7"/>
      <c r="CM267" s="7"/>
    </row>
    <row r="268" spans="88:91">
      <c r="CJ268" s="7"/>
      <c r="CK268" s="9"/>
      <c r="CL268" s="7"/>
      <c r="CM268" s="7"/>
    </row>
    <row r="269" spans="88:91">
      <c r="CJ269" s="7"/>
      <c r="CK269" s="7"/>
      <c r="CL269" s="7"/>
      <c r="CM269" s="7"/>
    </row>
    <row r="270" spans="88:91">
      <c r="CJ270" s="7"/>
      <c r="CK270" s="7"/>
      <c r="CL270" s="7"/>
      <c r="CM270" s="7"/>
    </row>
    <row r="271" spans="88:91">
      <c r="CJ271" s="7"/>
      <c r="CK271" s="7"/>
      <c r="CL271" s="7"/>
      <c r="CM271" s="7"/>
    </row>
    <row r="272" spans="88:91" ht="18.75">
      <c r="CJ272" s="20"/>
      <c r="CK272" s="8"/>
      <c r="CL272" s="8"/>
      <c r="CM272" s="15"/>
    </row>
    <row r="273" spans="88:91">
      <c r="CJ273" s="15"/>
      <c r="CK273" s="16"/>
      <c r="CL273" s="17"/>
      <c r="CM273" s="17"/>
    </row>
    <row r="274" spans="88:91">
      <c r="CJ274" s="7"/>
      <c r="CK274" s="8"/>
      <c r="CL274" s="7"/>
      <c r="CM274" s="7"/>
    </row>
    <row r="275" spans="88:91">
      <c r="CJ275" s="7"/>
      <c r="CK275" s="8"/>
      <c r="CL275" s="7"/>
      <c r="CM275" s="7"/>
    </row>
    <row r="276" spans="88:91">
      <c r="CJ276" s="7"/>
      <c r="CK276" s="8"/>
      <c r="CL276" s="7"/>
      <c r="CM276" s="7"/>
    </row>
    <row r="277" spans="88:91">
      <c r="CJ277" s="7"/>
      <c r="CK277" s="8"/>
      <c r="CL277" s="7"/>
      <c r="CM277" s="7"/>
    </row>
    <row r="278" spans="88:91">
      <c r="CJ278" s="7"/>
      <c r="CK278" s="8"/>
      <c r="CL278" s="7"/>
      <c r="CM278" s="7"/>
    </row>
    <row r="279" spans="88:91">
      <c r="CJ279" s="7"/>
      <c r="CK279" s="8"/>
      <c r="CL279" s="7"/>
      <c r="CM279" s="7"/>
    </row>
    <row r="280" spans="88:91">
      <c r="CJ280" s="7"/>
      <c r="CK280" s="8"/>
      <c r="CL280" s="7"/>
      <c r="CM280" s="7"/>
    </row>
    <row r="281" spans="88:91">
      <c r="CJ281" s="7"/>
      <c r="CK281" s="8"/>
      <c r="CL281" s="7"/>
      <c r="CM281" s="7"/>
    </row>
    <row r="282" spans="88:91">
      <c r="CJ282" s="7"/>
      <c r="CK282" s="8"/>
      <c r="CL282" s="7"/>
      <c r="CM282" s="7"/>
    </row>
    <row r="283" spans="88:91">
      <c r="CJ283" s="7"/>
      <c r="CK283" s="8"/>
      <c r="CL283" s="7"/>
      <c r="CM283" s="7"/>
    </row>
    <row r="284" spans="88:91">
      <c r="CJ284" s="7"/>
      <c r="CK284" s="8"/>
      <c r="CL284" s="7"/>
      <c r="CM284" s="7"/>
    </row>
    <row r="285" spans="88:91">
      <c r="CJ285" s="7"/>
      <c r="CK285" s="8"/>
      <c r="CL285" s="7"/>
      <c r="CM285" s="7"/>
    </row>
    <row r="286" spans="88:91">
      <c r="CJ286" s="7"/>
      <c r="CK286" s="9"/>
      <c r="CL286" s="7"/>
      <c r="CM286" s="7"/>
    </row>
    <row r="287" spans="88:91">
      <c r="CJ287" s="7"/>
      <c r="CK287" s="7"/>
      <c r="CL287" s="7"/>
      <c r="CM287" s="7"/>
    </row>
    <row r="288" spans="88:91">
      <c r="CJ288" s="7"/>
      <c r="CK288" s="7"/>
      <c r="CL288" s="7"/>
      <c r="CM288" s="7"/>
    </row>
    <row r="289" spans="88:91">
      <c r="CJ289" s="7"/>
      <c r="CK289" s="7"/>
      <c r="CL289" s="7"/>
      <c r="CM289" s="7"/>
    </row>
    <row r="290" spans="88:91" ht="18.75">
      <c r="CJ290" s="20"/>
      <c r="CK290" s="8"/>
      <c r="CL290" s="8"/>
      <c r="CM290" s="15"/>
    </row>
    <row r="291" spans="88:91">
      <c r="CJ291" s="15"/>
      <c r="CK291" s="16"/>
      <c r="CL291" s="17"/>
      <c r="CM291" s="17"/>
    </row>
    <row r="292" spans="88:91">
      <c r="CJ292" s="7"/>
      <c r="CK292" s="8"/>
      <c r="CL292" s="7"/>
      <c r="CM292" s="7"/>
    </row>
    <row r="293" spans="88:91">
      <c r="CJ293" s="7"/>
      <c r="CK293" s="8"/>
      <c r="CL293" s="7"/>
      <c r="CM293" s="7"/>
    </row>
    <row r="294" spans="88:91">
      <c r="CJ294" s="7"/>
      <c r="CK294" s="8"/>
      <c r="CL294" s="7"/>
      <c r="CM294" s="7"/>
    </row>
    <row r="295" spans="88:91">
      <c r="CJ295" s="7"/>
      <c r="CK295" s="8"/>
      <c r="CL295" s="7"/>
      <c r="CM295" s="7"/>
    </row>
    <row r="296" spans="88:91">
      <c r="CJ296" s="7"/>
      <c r="CK296" s="8"/>
      <c r="CL296" s="7"/>
      <c r="CM296" s="7"/>
    </row>
    <row r="297" spans="88:91">
      <c r="CJ297" s="7"/>
      <c r="CK297" s="8"/>
      <c r="CL297" s="7"/>
      <c r="CM297" s="7"/>
    </row>
    <row r="298" spans="88:91">
      <c r="CJ298" s="7"/>
      <c r="CK298" s="8"/>
      <c r="CL298" s="7"/>
      <c r="CM298" s="7"/>
    </row>
    <row r="299" spans="88:91">
      <c r="CJ299" s="7"/>
      <c r="CK299" s="8"/>
      <c r="CL299" s="7"/>
      <c r="CM299" s="7"/>
    </row>
    <row r="300" spans="88:91">
      <c r="CJ300" s="7"/>
      <c r="CK300" s="8"/>
      <c r="CL300" s="7"/>
      <c r="CM300" s="7"/>
    </row>
    <row r="301" spans="88:91">
      <c r="CJ301" s="7"/>
      <c r="CK301" s="8"/>
      <c r="CL301" s="7"/>
      <c r="CM301" s="7"/>
    </row>
    <row r="302" spans="88:91">
      <c r="CJ302" s="7"/>
      <c r="CK302" s="8"/>
      <c r="CL302" s="7"/>
      <c r="CM302" s="7"/>
    </row>
    <row r="303" spans="88:91">
      <c r="CJ303" s="7"/>
      <c r="CK303" s="8"/>
      <c r="CL303" s="7"/>
      <c r="CM303" s="7"/>
    </row>
    <row r="304" spans="88:91">
      <c r="CJ304" s="7"/>
      <c r="CK304" s="9"/>
      <c r="CL304" s="7"/>
      <c r="CM304" s="7"/>
    </row>
    <row r="305" spans="88:91">
      <c r="CJ305" s="7"/>
      <c r="CK305" s="7"/>
      <c r="CL305" s="7"/>
      <c r="CM305" s="7"/>
    </row>
    <row r="306" spans="88:91">
      <c r="CJ306" s="7"/>
      <c r="CK306" s="7"/>
      <c r="CL306" s="7"/>
      <c r="CM306" s="7"/>
    </row>
    <row r="307" spans="88:91">
      <c r="CJ307" s="7"/>
      <c r="CK307" s="7"/>
      <c r="CL307" s="7"/>
      <c r="CM307" s="7"/>
    </row>
    <row r="308" spans="88:91" ht="18.75">
      <c r="CJ308" s="20"/>
      <c r="CK308" s="8"/>
      <c r="CL308" s="8"/>
      <c r="CM308" s="15"/>
    </row>
    <row r="309" spans="88:91">
      <c r="CJ309" s="15"/>
      <c r="CK309" s="16"/>
      <c r="CL309" s="17"/>
      <c r="CM309" s="17"/>
    </row>
    <row r="310" spans="88:91">
      <c r="CJ310" s="7"/>
      <c r="CK310" s="8"/>
      <c r="CL310" s="7"/>
      <c r="CM310" s="7"/>
    </row>
    <row r="311" spans="88:91">
      <c r="CJ311" s="7"/>
      <c r="CK311" s="8"/>
      <c r="CL311" s="7"/>
      <c r="CM311" s="7"/>
    </row>
    <row r="312" spans="88:91">
      <c r="CJ312" s="7"/>
      <c r="CK312" s="8"/>
      <c r="CL312" s="7"/>
      <c r="CM312" s="7"/>
    </row>
    <row r="313" spans="88:91">
      <c r="CJ313" s="7"/>
      <c r="CK313" s="8"/>
      <c r="CL313" s="7"/>
      <c r="CM313" s="7"/>
    </row>
    <row r="314" spans="88:91">
      <c r="CJ314" s="7"/>
      <c r="CK314" s="8"/>
      <c r="CL314" s="7"/>
      <c r="CM314" s="7"/>
    </row>
    <row r="315" spans="88:91">
      <c r="CJ315" s="7"/>
      <c r="CK315" s="8"/>
      <c r="CL315" s="7"/>
      <c r="CM315" s="7"/>
    </row>
    <row r="316" spans="88:91">
      <c r="CJ316" s="7"/>
      <c r="CK316" s="8"/>
      <c r="CL316" s="7"/>
      <c r="CM316" s="7"/>
    </row>
    <row r="317" spans="88:91">
      <c r="CJ317" s="7"/>
      <c r="CK317" s="8"/>
      <c r="CL317" s="7"/>
      <c r="CM317" s="7"/>
    </row>
    <row r="318" spans="88:91">
      <c r="CJ318" s="7"/>
      <c r="CK318" s="8"/>
      <c r="CL318" s="7"/>
      <c r="CM318" s="7"/>
    </row>
    <row r="319" spans="88:91">
      <c r="CJ319" s="7"/>
      <c r="CK319" s="8"/>
      <c r="CL319" s="7"/>
      <c r="CM319" s="7"/>
    </row>
    <row r="320" spans="88:91">
      <c r="CJ320" s="7"/>
      <c r="CK320" s="8"/>
      <c r="CL320" s="7"/>
      <c r="CM320" s="7"/>
    </row>
    <row r="321" spans="88:91">
      <c r="CJ321" s="7"/>
      <c r="CK321" s="8"/>
      <c r="CL321" s="7"/>
      <c r="CM321" s="7"/>
    </row>
    <row r="322" spans="88:91">
      <c r="CJ322" s="7"/>
      <c r="CK322" s="9"/>
      <c r="CL322" s="7"/>
      <c r="CM322" s="7"/>
    </row>
    <row r="323" spans="88:91">
      <c r="CJ323" s="7"/>
      <c r="CK323" s="7"/>
      <c r="CL323" s="7"/>
      <c r="CM323" s="7"/>
    </row>
    <row r="324" spans="88:91">
      <c r="CJ324" s="7"/>
      <c r="CK324" s="7"/>
      <c r="CL324" s="7"/>
      <c r="CM324" s="7"/>
    </row>
    <row r="325" spans="88:91">
      <c r="CJ325" s="7"/>
      <c r="CK325" s="7"/>
      <c r="CL325" s="7"/>
      <c r="CM325" s="7"/>
    </row>
    <row r="326" spans="88:91" ht="18.75">
      <c r="CJ326" s="20"/>
      <c r="CK326" s="8"/>
      <c r="CL326" s="8"/>
      <c r="CM326" s="15"/>
    </row>
    <row r="327" spans="88:91">
      <c r="CJ327" s="15"/>
      <c r="CK327" s="16"/>
      <c r="CL327" s="17"/>
      <c r="CM327" s="17"/>
    </row>
    <row r="328" spans="88:91">
      <c r="CJ328" s="7"/>
      <c r="CK328" s="8"/>
      <c r="CL328" s="7"/>
      <c r="CM328" s="7"/>
    </row>
    <row r="329" spans="88:91">
      <c r="CJ329" s="7"/>
      <c r="CK329" s="8"/>
      <c r="CL329" s="7"/>
      <c r="CM329" s="7"/>
    </row>
    <row r="330" spans="88:91">
      <c r="CJ330" s="7"/>
      <c r="CK330" s="8"/>
      <c r="CL330" s="7"/>
      <c r="CM330" s="7"/>
    </row>
    <row r="331" spans="88:91">
      <c r="CJ331" s="7"/>
      <c r="CK331" s="8"/>
      <c r="CL331" s="7"/>
      <c r="CM331" s="7"/>
    </row>
    <row r="332" spans="88:91">
      <c r="CJ332" s="7"/>
      <c r="CK332" s="8"/>
      <c r="CL332" s="7"/>
      <c r="CM332" s="7"/>
    </row>
    <row r="333" spans="88:91">
      <c r="CJ333" s="7"/>
      <c r="CK333" s="8"/>
      <c r="CL333" s="7"/>
      <c r="CM333" s="7"/>
    </row>
    <row r="334" spans="88:91">
      <c r="CJ334" s="7"/>
      <c r="CK334" s="8"/>
      <c r="CL334" s="7"/>
      <c r="CM334" s="7"/>
    </row>
    <row r="335" spans="88:91">
      <c r="CJ335" s="7"/>
      <c r="CK335" s="8"/>
      <c r="CL335" s="7"/>
      <c r="CM335" s="7"/>
    </row>
    <row r="336" spans="88:91">
      <c r="CJ336" s="7"/>
      <c r="CK336" s="8"/>
      <c r="CL336" s="7"/>
      <c r="CM336" s="7"/>
    </row>
    <row r="337" spans="88:91">
      <c r="CJ337" s="7"/>
      <c r="CK337" s="8"/>
      <c r="CL337" s="7"/>
      <c r="CM337" s="7"/>
    </row>
    <row r="338" spans="88:91">
      <c r="CJ338" s="7"/>
      <c r="CK338" s="8"/>
      <c r="CL338" s="7"/>
      <c r="CM338" s="7"/>
    </row>
    <row r="339" spans="88:91">
      <c r="CJ339" s="7"/>
      <c r="CK339" s="8"/>
      <c r="CL339" s="7"/>
      <c r="CM339" s="7"/>
    </row>
    <row r="340" spans="88:91">
      <c r="CJ340" s="7"/>
      <c r="CK340" s="9"/>
      <c r="CL340" s="7"/>
      <c r="CM340" s="7"/>
    </row>
    <row r="341" spans="88:91">
      <c r="CJ341" s="7"/>
      <c r="CK341" s="7"/>
      <c r="CL341" s="7"/>
      <c r="CM341" s="7"/>
    </row>
    <row r="342" spans="88:91">
      <c r="CJ342" s="7"/>
      <c r="CK342" s="7"/>
      <c r="CL342" s="7"/>
      <c r="CM342" s="7"/>
    </row>
    <row r="343" spans="88:91">
      <c r="CJ343" s="7"/>
      <c r="CK343" s="7"/>
      <c r="CL343" s="7"/>
      <c r="CM343" s="7"/>
    </row>
    <row r="344" spans="88:91" ht="18.75">
      <c r="CJ344" s="20"/>
      <c r="CK344" s="8"/>
      <c r="CL344" s="8"/>
      <c r="CM344" s="15"/>
    </row>
    <row r="345" spans="88:91">
      <c r="CJ345" s="15"/>
      <c r="CK345" s="16"/>
      <c r="CL345" s="17"/>
      <c r="CM345" s="17"/>
    </row>
    <row r="346" spans="88:91">
      <c r="CJ346" s="7"/>
      <c r="CK346" s="8"/>
      <c r="CL346" s="7"/>
      <c r="CM346" s="7"/>
    </row>
    <row r="347" spans="88:91">
      <c r="CJ347" s="7"/>
      <c r="CK347" s="8"/>
      <c r="CL347" s="7"/>
      <c r="CM347" s="7"/>
    </row>
    <row r="348" spans="88:91">
      <c r="CJ348" s="7"/>
      <c r="CK348" s="8"/>
      <c r="CL348" s="7"/>
      <c r="CM348" s="7"/>
    </row>
    <row r="349" spans="88:91">
      <c r="CJ349" s="7"/>
      <c r="CK349" s="8"/>
      <c r="CL349" s="7"/>
      <c r="CM349" s="7"/>
    </row>
    <row r="350" spans="88:91">
      <c r="CJ350" s="7"/>
      <c r="CK350" s="8"/>
      <c r="CL350" s="7"/>
      <c r="CM350" s="7"/>
    </row>
    <row r="351" spans="88:91">
      <c r="CJ351" s="7"/>
      <c r="CK351" s="8"/>
      <c r="CL351" s="7"/>
      <c r="CM351" s="7"/>
    </row>
    <row r="352" spans="88:91">
      <c r="CJ352" s="7"/>
      <c r="CK352" s="8"/>
      <c r="CL352" s="7"/>
      <c r="CM352" s="7"/>
    </row>
    <row r="353" spans="88:91">
      <c r="CJ353" s="7"/>
      <c r="CK353" s="8"/>
      <c r="CL353" s="7"/>
      <c r="CM353" s="7"/>
    </row>
    <row r="354" spans="88:91">
      <c r="CJ354" s="7"/>
      <c r="CK354" s="8"/>
      <c r="CL354" s="7"/>
      <c r="CM354" s="7"/>
    </row>
    <row r="355" spans="88:91">
      <c r="CJ355" s="7"/>
      <c r="CK355" s="8"/>
      <c r="CL355" s="7"/>
      <c r="CM355" s="7"/>
    </row>
    <row r="356" spans="88:91">
      <c r="CJ356" s="7"/>
      <c r="CK356" s="8"/>
      <c r="CL356" s="7"/>
      <c r="CM356" s="7"/>
    </row>
    <row r="357" spans="88:91">
      <c r="CJ357" s="7"/>
      <c r="CK357" s="8"/>
      <c r="CL357" s="7"/>
      <c r="CM357" s="7"/>
    </row>
    <row r="358" spans="88:91">
      <c r="CJ358" s="7"/>
      <c r="CK358" s="9"/>
      <c r="CL358" s="7"/>
      <c r="CM358" s="7"/>
    </row>
    <row r="359" spans="88:91">
      <c r="CJ359" s="7"/>
      <c r="CK359" s="7"/>
      <c r="CL359" s="7"/>
      <c r="CM359" s="7"/>
    </row>
    <row r="360" spans="88:91">
      <c r="CJ360" s="7"/>
      <c r="CK360" s="7"/>
      <c r="CL360" s="7"/>
      <c r="CM360" s="7"/>
    </row>
    <row r="361" spans="88:91">
      <c r="CJ361" s="7"/>
      <c r="CK361" s="7"/>
      <c r="CL361" s="7"/>
      <c r="CM361" s="7"/>
    </row>
    <row r="362" spans="88:91" ht="18.75">
      <c r="CJ362" s="20"/>
      <c r="CK362" s="8"/>
      <c r="CL362" s="8"/>
      <c r="CM362" s="15"/>
    </row>
    <row r="363" spans="88:91">
      <c r="CJ363" s="15"/>
      <c r="CK363" s="16"/>
      <c r="CL363" s="17"/>
      <c r="CM363" s="17"/>
    </row>
    <row r="364" spans="88:91">
      <c r="CJ364" s="7"/>
      <c r="CK364" s="8"/>
      <c r="CL364" s="7"/>
      <c r="CM364" s="7"/>
    </row>
    <row r="365" spans="88:91">
      <c r="CJ365" s="7"/>
      <c r="CK365" s="8"/>
      <c r="CL365" s="7"/>
      <c r="CM365" s="7"/>
    </row>
    <row r="366" spans="88:91">
      <c r="CJ366" s="7"/>
      <c r="CK366" s="8"/>
      <c r="CL366" s="7"/>
      <c r="CM366" s="7"/>
    </row>
    <row r="367" spans="88:91">
      <c r="CJ367" s="7"/>
      <c r="CK367" s="8"/>
      <c r="CL367" s="7"/>
      <c r="CM367" s="7"/>
    </row>
    <row r="368" spans="88:91">
      <c r="CJ368" s="7"/>
      <c r="CK368" s="8"/>
      <c r="CL368" s="7"/>
      <c r="CM368" s="7"/>
    </row>
    <row r="369" spans="88:91">
      <c r="CJ369" s="7"/>
      <c r="CK369" s="8"/>
      <c r="CL369" s="7"/>
      <c r="CM369" s="7"/>
    </row>
    <row r="370" spans="88:91">
      <c r="CJ370" s="7"/>
      <c r="CK370" s="8"/>
      <c r="CL370" s="7"/>
      <c r="CM370" s="7"/>
    </row>
    <row r="371" spans="88:91">
      <c r="CJ371" s="7"/>
      <c r="CK371" s="8"/>
      <c r="CL371" s="7"/>
      <c r="CM371" s="7"/>
    </row>
    <row r="372" spans="88:91">
      <c r="CJ372" s="7"/>
      <c r="CK372" s="8"/>
      <c r="CL372" s="7"/>
      <c r="CM372" s="7"/>
    </row>
    <row r="373" spans="88:91">
      <c r="CJ373" s="7"/>
      <c r="CK373" s="8"/>
      <c r="CL373" s="7"/>
      <c r="CM373" s="7"/>
    </row>
    <row r="374" spans="88:91">
      <c r="CJ374" s="7"/>
      <c r="CK374" s="8"/>
      <c r="CL374" s="7"/>
      <c r="CM374" s="7"/>
    </row>
    <row r="375" spans="88:91">
      <c r="CJ375" s="7"/>
      <c r="CK375" s="8"/>
      <c r="CL375" s="7"/>
      <c r="CM375" s="7"/>
    </row>
    <row r="376" spans="88:91">
      <c r="CJ376" s="7"/>
      <c r="CK376" s="9"/>
      <c r="CL376" s="7"/>
      <c r="CM376" s="7"/>
    </row>
    <row r="377" spans="88:91">
      <c r="CJ377" s="7"/>
      <c r="CK377" s="7"/>
      <c r="CL377" s="7"/>
      <c r="CM377" s="7"/>
    </row>
    <row r="378" spans="88:91">
      <c r="CJ378" s="7"/>
      <c r="CK378" s="7"/>
      <c r="CL378" s="7"/>
      <c r="CM378" s="7"/>
    </row>
    <row r="379" spans="88:91">
      <c r="CJ379" s="7"/>
      <c r="CK379" s="7"/>
      <c r="CL379" s="7"/>
      <c r="CM379" s="7"/>
    </row>
    <row r="380" spans="88:91" ht="18.75">
      <c r="CJ380" s="20"/>
      <c r="CK380" s="8"/>
      <c r="CL380" s="8"/>
      <c r="CM380" s="15"/>
    </row>
    <row r="381" spans="88:91">
      <c r="CJ381" s="15"/>
      <c r="CK381" s="16"/>
      <c r="CL381" s="17"/>
      <c r="CM381" s="17"/>
    </row>
    <row r="382" spans="88:91">
      <c r="CJ382" s="7"/>
      <c r="CK382" s="8"/>
      <c r="CL382" s="7"/>
      <c r="CM382" s="7"/>
    </row>
    <row r="383" spans="88:91">
      <c r="CJ383" s="7"/>
      <c r="CK383" s="8"/>
      <c r="CL383" s="7"/>
      <c r="CM383" s="7"/>
    </row>
    <row r="384" spans="88:91">
      <c r="CJ384" s="7"/>
      <c r="CK384" s="8"/>
      <c r="CL384" s="7"/>
      <c r="CM384" s="7"/>
    </row>
    <row r="385" spans="88:91">
      <c r="CJ385" s="7"/>
      <c r="CK385" s="8"/>
      <c r="CL385" s="7"/>
      <c r="CM385" s="7"/>
    </row>
    <row r="386" spans="88:91">
      <c r="CJ386" s="7"/>
      <c r="CK386" s="8"/>
      <c r="CL386" s="7"/>
      <c r="CM386" s="7"/>
    </row>
    <row r="387" spans="88:91">
      <c r="CJ387" s="7"/>
      <c r="CK387" s="8"/>
      <c r="CL387" s="7"/>
      <c r="CM387" s="7"/>
    </row>
    <row r="388" spans="88:91">
      <c r="CJ388" s="7"/>
      <c r="CK388" s="8"/>
      <c r="CL388" s="7"/>
      <c r="CM388" s="7"/>
    </row>
    <row r="389" spans="88:91">
      <c r="CJ389" s="7"/>
      <c r="CK389" s="8"/>
      <c r="CL389" s="7"/>
      <c r="CM389" s="7"/>
    </row>
    <row r="390" spans="88:91">
      <c r="CJ390" s="7"/>
      <c r="CK390" s="8"/>
      <c r="CL390" s="7"/>
      <c r="CM390" s="7"/>
    </row>
    <row r="391" spans="88:91">
      <c r="CJ391" s="7"/>
      <c r="CK391" s="8"/>
      <c r="CL391" s="7"/>
      <c r="CM391" s="7"/>
    </row>
    <row r="392" spans="88:91">
      <c r="CJ392" s="7"/>
      <c r="CK392" s="8"/>
      <c r="CL392" s="7"/>
      <c r="CM392" s="7"/>
    </row>
    <row r="393" spans="88:91">
      <c r="CJ393" s="7"/>
      <c r="CK393" s="8"/>
      <c r="CL393" s="7"/>
      <c r="CM393" s="7"/>
    </row>
    <row r="394" spans="88:91">
      <c r="CJ394" s="7"/>
      <c r="CK394" s="9"/>
      <c r="CL394" s="7"/>
      <c r="CM394" s="7"/>
    </row>
    <row r="395" spans="88:91">
      <c r="CJ395" s="7"/>
      <c r="CK395" s="7"/>
      <c r="CL395" s="7"/>
      <c r="CM395" s="7"/>
    </row>
    <row r="396" spans="88:91">
      <c r="CJ396" s="7"/>
      <c r="CK396" s="7"/>
      <c r="CL396" s="7"/>
      <c r="CM396" s="7"/>
    </row>
    <row r="397" spans="88:91">
      <c r="CJ397" s="7"/>
      <c r="CK397" s="7"/>
      <c r="CL397" s="7"/>
      <c r="CM397" s="7"/>
    </row>
    <row r="398" spans="88:91" ht="18.75">
      <c r="CJ398" s="20"/>
      <c r="CK398" s="8"/>
      <c r="CL398" s="8"/>
      <c r="CM398" s="15"/>
    </row>
    <row r="399" spans="88:91">
      <c r="CJ399" s="15"/>
      <c r="CK399" s="16"/>
      <c r="CL399" s="17"/>
      <c r="CM399" s="17"/>
    </row>
    <row r="400" spans="88:91">
      <c r="CJ400" s="7"/>
      <c r="CK400" s="8"/>
      <c r="CL400" s="7"/>
      <c r="CM400" s="7"/>
    </row>
    <row r="401" spans="88:91">
      <c r="CJ401" s="7"/>
      <c r="CK401" s="8"/>
      <c r="CL401" s="7"/>
      <c r="CM401" s="7"/>
    </row>
    <row r="402" spans="88:91">
      <c r="CJ402" s="7"/>
      <c r="CK402" s="8"/>
      <c r="CL402" s="7"/>
      <c r="CM402" s="7"/>
    </row>
    <row r="403" spans="88:91">
      <c r="CJ403" s="7"/>
      <c r="CK403" s="8"/>
      <c r="CL403" s="7"/>
      <c r="CM403" s="7"/>
    </row>
    <row r="404" spans="88:91">
      <c r="CJ404" s="7"/>
      <c r="CK404" s="8"/>
      <c r="CL404" s="7"/>
      <c r="CM404" s="7"/>
    </row>
    <row r="405" spans="88:91">
      <c r="CJ405" s="7"/>
      <c r="CK405" s="8"/>
      <c r="CL405" s="7"/>
      <c r="CM405" s="7"/>
    </row>
    <row r="406" spans="88:91">
      <c r="CJ406" s="7"/>
      <c r="CK406" s="8"/>
      <c r="CL406" s="7"/>
      <c r="CM406" s="7"/>
    </row>
    <row r="407" spans="88:91">
      <c r="CJ407" s="7"/>
      <c r="CK407" s="8"/>
      <c r="CL407" s="7"/>
      <c r="CM407" s="7"/>
    </row>
    <row r="408" spans="88:91">
      <c r="CJ408" s="7"/>
      <c r="CK408" s="8"/>
      <c r="CL408" s="7"/>
      <c r="CM408" s="7"/>
    </row>
    <row r="409" spans="88:91">
      <c r="CJ409" s="7"/>
      <c r="CK409" s="8"/>
      <c r="CL409" s="7"/>
      <c r="CM409" s="7"/>
    </row>
    <row r="410" spans="88:91">
      <c r="CJ410" s="7"/>
      <c r="CK410" s="8"/>
      <c r="CL410" s="7"/>
      <c r="CM410" s="7"/>
    </row>
    <row r="411" spans="88:91">
      <c r="CJ411" s="7"/>
      <c r="CK411" s="8"/>
      <c r="CL411" s="7"/>
      <c r="CM411" s="7"/>
    </row>
    <row r="412" spans="88:91">
      <c r="CJ412" s="7"/>
      <c r="CK412" s="9"/>
      <c r="CL412" s="7"/>
      <c r="CM412" s="7"/>
    </row>
    <row r="413" spans="88:91">
      <c r="CJ413" s="7"/>
      <c r="CK413" s="7"/>
      <c r="CL413" s="7"/>
      <c r="CM413" s="7"/>
    </row>
    <row r="414" spans="88:91">
      <c r="CJ414" s="7"/>
      <c r="CK414" s="7"/>
      <c r="CL414" s="7"/>
      <c r="CM414" s="7"/>
    </row>
    <row r="415" spans="88:91">
      <c r="CJ415" s="7"/>
      <c r="CK415" s="7"/>
      <c r="CL415" s="7"/>
      <c r="CM415" s="7"/>
    </row>
    <row r="416" spans="88:91" ht="18.75">
      <c r="CJ416" s="20"/>
      <c r="CK416" s="8"/>
      <c r="CL416" s="8"/>
      <c r="CM416" s="15"/>
    </row>
    <row r="417" spans="88:91">
      <c r="CJ417" s="15"/>
      <c r="CK417" s="16"/>
      <c r="CL417" s="17"/>
      <c r="CM417" s="17"/>
    </row>
    <row r="418" spans="88:91">
      <c r="CJ418" s="7"/>
      <c r="CK418" s="8"/>
      <c r="CL418" s="7"/>
      <c r="CM418" s="7"/>
    </row>
    <row r="419" spans="88:91">
      <c r="CJ419" s="7"/>
      <c r="CK419" s="8"/>
      <c r="CL419" s="7"/>
      <c r="CM419" s="7"/>
    </row>
    <row r="420" spans="88:91">
      <c r="CJ420" s="7"/>
      <c r="CK420" s="8"/>
      <c r="CL420" s="7"/>
      <c r="CM420" s="7"/>
    </row>
    <row r="421" spans="88:91">
      <c r="CJ421" s="7"/>
      <c r="CK421" s="8"/>
      <c r="CL421" s="7"/>
      <c r="CM421" s="7"/>
    </row>
    <row r="422" spans="88:91">
      <c r="CJ422" s="7"/>
      <c r="CK422" s="8"/>
      <c r="CL422" s="7"/>
      <c r="CM422" s="7"/>
    </row>
    <row r="423" spans="88:91">
      <c r="CJ423" s="7"/>
      <c r="CK423" s="8"/>
      <c r="CL423" s="7"/>
      <c r="CM423" s="7"/>
    </row>
    <row r="424" spans="88:91">
      <c r="CJ424" s="7"/>
      <c r="CK424" s="8"/>
      <c r="CL424" s="7"/>
      <c r="CM424" s="7"/>
    </row>
    <row r="425" spans="88:91">
      <c r="CJ425" s="7"/>
      <c r="CK425" s="8"/>
      <c r="CL425" s="7"/>
      <c r="CM425" s="7"/>
    </row>
    <row r="426" spans="88:91">
      <c r="CJ426" s="7"/>
      <c r="CK426" s="8"/>
      <c r="CL426" s="7"/>
      <c r="CM426" s="7"/>
    </row>
    <row r="427" spans="88:91">
      <c r="CJ427" s="7"/>
      <c r="CK427" s="8"/>
      <c r="CL427" s="7"/>
      <c r="CM427" s="7"/>
    </row>
    <row r="428" spans="88:91">
      <c r="CJ428" s="7"/>
      <c r="CK428" s="8"/>
      <c r="CL428" s="7"/>
      <c r="CM428" s="7"/>
    </row>
    <row r="429" spans="88:91">
      <c r="CJ429" s="7"/>
      <c r="CK429" s="8"/>
      <c r="CL429" s="7"/>
      <c r="CM429" s="7"/>
    </row>
    <row r="430" spans="88:91">
      <c r="CJ430" s="7"/>
      <c r="CK430" s="9"/>
      <c r="CL430" s="7"/>
      <c r="CM430" s="7"/>
    </row>
    <row r="431" spans="88:91">
      <c r="CJ431" s="7"/>
      <c r="CK431" s="7"/>
      <c r="CL431" s="7"/>
      <c r="CM431" s="7"/>
    </row>
    <row r="432" spans="88:91">
      <c r="CJ432" s="7"/>
      <c r="CK432" s="7"/>
      <c r="CL432" s="7"/>
      <c r="CM432" s="7"/>
    </row>
    <row r="433" spans="88:91">
      <c r="CJ433" s="7"/>
      <c r="CK433" s="7"/>
      <c r="CL433" s="7"/>
      <c r="CM433" s="7"/>
    </row>
    <row r="434" spans="88:91" ht="18.75">
      <c r="CJ434" s="20"/>
      <c r="CK434" s="8"/>
      <c r="CL434" s="8"/>
      <c r="CM434" s="15"/>
    </row>
    <row r="435" spans="88:91">
      <c r="CJ435" s="15"/>
      <c r="CK435" s="16"/>
      <c r="CL435" s="17"/>
      <c r="CM435" s="17"/>
    </row>
    <row r="436" spans="88:91">
      <c r="CJ436" s="7"/>
      <c r="CK436" s="8"/>
      <c r="CL436" s="7"/>
      <c r="CM436" s="7"/>
    </row>
    <row r="437" spans="88:91">
      <c r="CJ437" s="7"/>
      <c r="CK437" s="8"/>
      <c r="CL437" s="7"/>
      <c r="CM437" s="7"/>
    </row>
    <row r="438" spans="88:91">
      <c r="CJ438" s="7"/>
      <c r="CK438" s="8"/>
      <c r="CL438" s="7"/>
      <c r="CM438" s="7"/>
    </row>
    <row r="439" spans="88:91">
      <c r="CJ439" s="7"/>
      <c r="CK439" s="8"/>
      <c r="CL439" s="7"/>
      <c r="CM439" s="7"/>
    </row>
    <row r="440" spans="88:91">
      <c r="CJ440" s="7"/>
      <c r="CK440" s="8"/>
      <c r="CL440" s="7"/>
      <c r="CM440" s="7"/>
    </row>
    <row r="441" spans="88:91">
      <c r="CJ441" s="7"/>
      <c r="CK441" s="8"/>
      <c r="CL441" s="7"/>
      <c r="CM441" s="7"/>
    </row>
    <row r="442" spans="88:91">
      <c r="CJ442" s="7"/>
      <c r="CK442" s="8"/>
      <c r="CL442" s="7"/>
      <c r="CM442" s="7"/>
    </row>
    <row r="443" spans="88:91">
      <c r="CJ443" s="7"/>
      <c r="CK443" s="8"/>
      <c r="CL443" s="7"/>
      <c r="CM443" s="7"/>
    </row>
    <row r="444" spans="88:91">
      <c r="CJ444" s="7"/>
      <c r="CK444" s="8"/>
      <c r="CL444" s="7"/>
      <c r="CM444" s="7"/>
    </row>
    <row r="445" spans="88:91">
      <c r="CJ445" s="7"/>
      <c r="CK445" s="8"/>
      <c r="CL445" s="7"/>
      <c r="CM445" s="7"/>
    </row>
    <row r="446" spans="88:91">
      <c r="CJ446" s="7"/>
      <c r="CK446" s="8"/>
      <c r="CL446" s="7"/>
      <c r="CM446" s="7"/>
    </row>
    <row r="447" spans="88:91">
      <c r="CJ447" s="7"/>
      <c r="CK447" s="8"/>
      <c r="CL447" s="7"/>
      <c r="CM447" s="7"/>
    </row>
    <row r="448" spans="88:91">
      <c r="CJ448" s="7"/>
      <c r="CK448" s="9"/>
      <c r="CL448" s="7"/>
      <c r="CM448" s="7"/>
    </row>
    <row r="449" spans="88:91">
      <c r="CJ449" s="7"/>
      <c r="CK449" s="7"/>
      <c r="CL449" s="7"/>
      <c r="CM449" s="7"/>
    </row>
    <row r="450" spans="88:91">
      <c r="CJ450" s="7"/>
      <c r="CK450" s="7"/>
      <c r="CL450" s="7"/>
      <c r="CM450" s="7"/>
    </row>
    <row r="451" spans="88:91">
      <c r="CJ451" s="7"/>
      <c r="CK451" s="7"/>
      <c r="CL451" s="7"/>
      <c r="CM451" s="7"/>
    </row>
    <row r="452" spans="88:91" ht="18.75">
      <c r="CJ452" s="20"/>
      <c r="CK452" s="8"/>
      <c r="CL452" s="8"/>
      <c r="CM452" s="15"/>
    </row>
  </sheetData>
  <mergeCells count="90">
    <mergeCell ref="A1:M2"/>
    <mergeCell ref="B105:O106"/>
    <mergeCell ref="D107:BW108"/>
    <mergeCell ref="D109:BW110"/>
    <mergeCell ref="C85:BW86"/>
    <mergeCell ref="G87:BS88"/>
    <mergeCell ref="G89:BS90"/>
    <mergeCell ref="B98:L100"/>
    <mergeCell ref="X98:AH99"/>
    <mergeCell ref="AT93:BC97"/>
    <mergeCell ref="X91:AH92"/>
    <mergeCell ref="AI91:AS92"/>
    <mergeCell ref="AT91:BC92"/>
    <mergeCell ref="M91:W92"/>
    <mergeCell ref="BD93:BM97"/>
    <mergeCell ref="BN93:BX97"/>
    <mergeCell ref="A5:R8"/>
    <mergeCell ref="B15:AG17"/>
    <mergeCell ref="AW21:BX23"/>
    <mergeCell ref="B29:K31"/>
    <mergeCell ref="B32:K33"/>
    <mergeCell ref="AW24:BJ26"/>
    <mergeCell ref="AY12:BU14"/>
    <mergeCell ref="AW18:BX20"/>
    <mergeCell ref="A24:AM26"/>
    <mergeCell ref="A11:AH14"/>
    <mergeCell ref="A18:AN20"/>
    <mergeCell ref="V29:Y33"/>
    <mergeCell ref="Z29:AD33"/>
    <mergeCell ref="AY32:BX33"/>
    <mergeCell ref="AQ24:AU26"/>
    <mergeCell ref="AP16:AX17"/>
    <mergeCell ref="CG1:CJ1"/>
    <mergeCell ref="CB2:CG5"/>
    <mergeCell ref="AQ18:AU20"/>
    <mergeCell ref="CJ19:CU21"/>
    <mergeCell ref="AQ21:AU23"/>
    <mergeCell ref="BF8:BQ10"/>
    <mergeCell ref="AQ8:AX10"/>
    <mergeCell ref="BG5:BY6"/>
    <mergeCell ref="AQ12:AX14"/>
    <mergeCell ref="BR8:BU10"/>
    <mergeCell ref="BP3:BY4"/>
    <mergeCell ref="BG1:BO2"/>
    <mergeCell ref="BG3:BO4"/>
    <mergeCell ref="BC8:BE10"/>
    <mergeCell ref="AY8:BB10"/>
    <mergeCell ref="BP1:BY2"/>
    <mergeCell ref="BK24:BX26"/>
    <mergeCell ref="AY29:BX31"/>
    <mergeCell ref="AS29:AV33"/>
    <mergeCell ref="L38:AW41"/>
    <mergeCell ref="A21:AN23"/>
    <mergeCell ref="B38:K41"/>
    <mergeCell ref="B34:K37"/>
    <mergeCell ref="BE38:BX41"/>
    <mergeCell ref="L34:AW37"/>
    <mergeCell ref="L29:P33"/>
    <mergeCell ref="Q29:U33"/>
    <mergeCell ref="C113:BX115"/>
    <mergeCell ref="C116:AP118"/>
    <mergeCell ref="AQ116:BX118"/>
    <mergeCell ref="AE29:AH33"/>
    <mergeCell ref="AI29:AM33"/>
    <mergeCell ref="AN29:AQ33"/>
    <mergeCell ref="AR29:AR33"/>
    <mergeCell ref="AI93:AS97"/>
    <mergeCell ref="AI98:AS99"/>
    <mergeCell ref="AT98:BC99"/>
    <mergeCell ref="BN91:BX92"/>
    <mergeCell ref="BD91:BM92"/>
    <mergeCell ref="BE34:BX37"/>
    <mergeCell ref="AW29:AW33"/>
    <mergeCell ref="AY34:BD37"/>
    <mergeCell ref="AY38:BD41"/>
    <mergeCell ref="AL61:AL62"/>
    <mergeCell ref="B43:AI45"/>
    <mergeCell ref="BN100:BX104"/>
    <mergeCell ref="M98:W99"/>
    <mergeCell ref="B94:L97"/>
    <mergeCell ref="M93:W97"/>
    <mergeCell ref="X93:AH97"/>
    <mergeCell ref="BD98:BM99"/>
    <mergeCell ref="BN98:BX99"/>
    <mergeCell ref="M100:W104"/>
    <mergeCell ref="X100:AH104"/>
    <mergeCell ref="AI100:AS104"/>
    <mergeCell ref="AT100:BC104"/>
    <mergeCell ref="BD100:BM104"/>
    <mergeCell ref="AJ42:BX45"/>
  </mergeCells>
  <phoneticPr fontId="2"/>
  <pageMargins left="0.39370078740157483" right="0" top="0.39370078740157483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2024-12-10T05:23:26Z</cp:lastPrinted>
  <dcterms:created xsi:type="dcterms:W3CDTF">2010-09-03T01:22:40Z</dcterms:created>
  <dcterms:modified xsi:type="dcterms:W3CDTF">2025-07-07T02:03:22Z</dcterms:modified>
</cp:coreProperties>
</file>