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nas01\file0179\文化施設管理運営\002.指定管理者選定\R05（フェニーチェ堺、文化館）\02_文化館\R4~R5\01_募集資料\★常に最新\03_参考資料1～12\"/>
    </mc:Choice>
  </mc:AlternateContent>
  <xr:revisionPtr revIDLastSave="0" documentId="13_ncr:1_{512709F4-EB51-46F1-98CC-CAC38431E870}" xr6:coauthVersionLast="47" xr6:coauthVersionMax="47" xr10:uidLastSave="{00000000-0000-0000-0000-000000000000}"/>
  <bookViews>
    <workbookView xWindow="-120" yWindow="-120" windowWidth="20730" windowHeight="11160" tabRatio="800" xr2:uid="{00000000-000D-0000-FFFF-FFFF00000000}"/>
  </bookViews>
  <sheets>
    <sheet name="ギャラリー稼働率" sheetId="21" r:id="rId1"/>
  </sheets>
  <definedNames>
    <definedName name="×">#REF!</definedName>
    <definedName name="Ａ">#REF!</definedName>
    <definedName name="sheet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3" i="21" l="1"/>
  <c r="J43" i="21"/>
  <c r="I43" i="21"/>
  <c r="H43" i="21"/>
  <c r="G43" i="21"/>
  <c r="F43" i="21"/>
  <c r="E43" i="21"/>
  <c r="D43" i="21"/>
  <c r="C43" i="21"/>
  <c r="K40" i="21"/>
  <c r="J40" i="21"/>
  <c r="I40" i="21"/>
  <c r="H40" i="21"/>
  <c r="G40" i="21"/>
  <c r="F40" i="21"/>
  <c r="E40" i="21"/>
  <c r="D40" i="21"/>
  <c r="C39" i="21"/>
  <c r="C40" i="21" s="1"/>
  <c r="C38" i="21"/>
  <c r="K37" i="21"/>
  <c r="J37" i="21"/>
  <c r="I37" i="21"/>
  <c r="H37" i="21"/>
  <c r="G37" i="21"/>
  <c r="F37" i="21"/>
  <c r="E37" i="21"/>
  <c r="D37" i="21"/>
  <c r="C36" i="21"/>
  <c r="C37" i="21" s="1"/>
  <c r="C35" i="21"/>
  <c r="K34" i="21"/>
  <c r="J34" i="21"/>
  <c r="I34" i="21"/>
  <c r="H34" i="21"/>
  <c r="G34" i="21"/>
  <c r="F34" i="21"/>
  <c r="E34" i="21"/>
  <c r="D34" i="21"/>
  <c r="C33" i="21"/>
  <c r="C32" i="21"/>
  <c r="K31" i="21"/>
  <c r="J31" i="21"/>
  <c r="I31" i="21"/>
  <c r="H31" i="21"/>
  <c r="G31" i="21"/>
  <c r="F31" i="21"/>
  <c r="E31" i="21"/>
  <c r="D31" i="21"/>
  <c r="C30" i="21"/>
  <c r="C31" i="21" s="1"/>
  <c r="C29" i="21"/>
  <c r="K28" i="21"/>
  <c r="J28" i="21"/>
  <c r="I28" i="21"/>
  <c r="H28" i="21"/>
  <c r="G28" i="21"/>
  <c r="F28" i="21"/>
  <c r="E28" i="21"/>
  <c r="D28" i="21"/>
  <c r="C27" i="21"/>
  <c r="C26" i="21"/>
  <c r="K25" i="21"/>
  <c r="J25" i="21"/>
  <c r="I25" i="21"/>
  <c r="H25" i="21"/>
  <c r="G25" i="21"/>
  <c r="F25" i="21"/>
  <c r="E25" i="21"/>
  <c r="D25" i="21"/>
  <c r="C24" i="21"/>
  <c r="C25" i="21" s="1"/>
  <c r="C23" i="21"/>
  <c r="K22" i="21"/>
  <c r="J22" i="21"/>
  <c r="I22" i="21"/>
  <c r="H22" i="21"/>
  <c r="G22" i="21"/>
  <c r="F22" i="21"/>
  <c r="E22" i="21"/>
  <c r="D22" i="21"/>
  <c r="C21" i="21"/>
  <c r="C20" i="21"/>
  <c r="K19" i="21"/>
  <c r="J19" i="21"/>
  <c r="I19" i="21"/>
  <c r="H19" i="21"/>
  <c r="G19" i="21"/>
  <c r="F19" i="21"/>
  <c r="E19" i="21"/>
  <c r="D19" i="21"/>
  <c r="C18" i="21"/>
  <c r="C17" i="21"/>
  <c r="K16" i="21"/>
  <c r="J16" i="21"/>
  <c r="I16" i="21"/>
  <c r="H16" i="21"/>
  <c r="G16" i="21"/>
  <c r="F16" i="21"/>
  <c r="E16" i="21"/>
  <c r="D16" i="21"/>
  <c r="C15" i="21"/>
  <c r="C14" i="21"/>
  <c r="K13" i="21"/>
  <c r="J13" i="21"/>
  <c r="I13" i="21"/>
  <c r="H13" i="21"/>
  <c r="G13" i="21"/>
  <c r="F13" i="21"/>
  <c r="E13" i="21"/>
  <c r="D13" i="21"/>
  <c r="C12" i="21"/>
  <c r="C13" i="21" s="1"/>
  <c r="C11" i="21"/>
  <c r="K10" i="21"/>
  <c r="J10" i="21"/>
  <c r="I10" i="21"/>
  <c r="H10" i="21"/>
  <c r="G10" i="21"/>
  <c r="F10" i="21"/>
  <c r="E10" i="21"/>
  <c r="D10" i="21"/>
  <c r="C9" i="21"/>
  <c r="C8" i="21"/>
  <c r="E7" i="21"/>
  <c r="F7" i="21"/>
  <c r="G7" i="21"/>
  <c r="H7" i="21"/>
  <c r="I7" i="21"/>
  <c r="J7" i="21"/>
  <c r="K7" i="21"/>
  <c r="D7" i="21"/>
  <c r="C6" i="21"/>
  <c r="C7" i="21" s="1"/>
  <c r="C5" i="21"/>
  <c r="C34" i="21" l="1"/>
  <c r="C28" i="21"/>
  <c r="C22" i="21"/>
  <c r="C19" i="21"/>
  <c r="C16" i="21"/>
  <c r="C10" i="21"/>
  <c r="K42" i="21"/>
  <c r="J42" i="21"/>
  <c r="I42" i="21"/>
  <c r="H42" i="21"/>
  <c r="G42" i="21"/>
  <c r="F42" i="21"/>
  <c r="E42" i="21"/>
  <c r="D42" i="21"/>
  <c r="K41" i="21"/>
  <c r="J41" i="21"/>
  <c r="I41" i="21"/>
  <c r="H41" i="21"/>
  <c r="G41" i="21"/>
  <c r="F41" i="21"/>
  <c r="E41" i="21"/>
  <c r="D41" i="21"/>
  <c r="C42" i="21" l="1"/>
  <c r="C41" i="21"/>
</calcChain>
</file>

<file path=xl/sharedStrings.xml><?xml version="1.0" encoding="utf-8"?>
<sst xmlns="http://schemas.openxmlformats.org/spreadsheetml/2006/main" count="64" uniqueCount="28">
  <si>
    <t>やなぎ１</t>
    <phoneticPr fontId="4"/>
  </si>
  <si>
    <t>使用可能区数</t>
    <rPh sb="0" eb="2">
      <t>シヨウ</t>
    </rPh>
    <rPh sb="2" eb="4">
      <t>カノウ</t>
    </rPh>
    <rPh sb="4" eb="5">
      <t>ク</t>
    </rPh>
    <rPh sb="5" eb="6">
      <t>スウ</t>
    </rPh>
    <phoneticPr fontId="4"/>
  </si>
  <si>
    <t>４月</t>
    <rPh sb="1" eb="2">
      <t>ツキ</t>
    </rPh>
    <phoneticPr fontId="4"/>
  </si>
  <si>
    <t>使用区数</t>
    <rPh sb="0" eb="2">
      <t>シヨウ</t>
    </rPh>
    <rPh sb="2" eb="3">
      <t>ク</t>
    </rPh>
    <rPh sb="3" eb="4">
      <t>カズ</t>
    </rPh>
    <phoneticPr fontId="4"/>
  </si>
  <si>
    <t>稼働率（％）</t>
    <rPh sb="0" eb="2">
      <t>カドウ</t>
    </rPh>
    <rPh sb="2" eb="3">
      <t>リツ</t>
    </rPh>
    <phoneticPr fontId="4"/>
  </si>
  <si>
    <t>５月</t>
    <rPh sb="1" eb="2">
      <t>ツキ</t>
    </rPh>
    <phoneticPr fontId="4"/>
  </si>
  <si>
    <t>６月</t>
    <rPh sb="1" eb="2">
      <t>ツキ</t>
    </rPh>
    <phoneticPr fontId="4"/>
  </si>
  <si>
    <t>７月</t>
    <rPh sb="1" eb="2">
      <t>ツキ</t>
    </rPh>
    <phoneticPr fontId="4"/>
  </si>
  <si>
    <t>８月</t>
    <rPh sb="1" eb="2">
      <t>ツキ</t>
    </rPh>
    <phoneticPr fontId="4"/>
  </si>
  <si>
    <t>９月</t>
    <rPh sb="1" eb="2">
      <t>ツキ</t>
    </rPh>
    <phoneticPr fontId="4"/>
  </si>
  <si>
    <t>１月</t>
    <rPh sb="1" eb="2">
      <t>ガツ</t>
    </rPh>
    <phoneticPr fontId="4"/>
  </si>
  <si>
    <t>２月</t>
    <rPh sb="1" eb="2">
      <t>ガツ</t>
    </rPh>
    <phoneticPr fontId="4"/>
  </si>
  <si>
    <t>３月</t>
    <rPh sb="1" eb="2">
      <t>ガツ</t>
    </rPh>
    <phoneticPr fontId="4"/>
  </si>
  <si>
    <t>累計</t>
    <rPh sb="0" eb="2">
      <t>ルイケイ</t>
    </rPh>
    <phoneticPr fontId="4"/>
  </si>
  <si>
    <t>つつじ１</t>
    <phoneticPr fontId="4"/>
  </si>
  <si>
    <t>つつじ２</t>
    <phoneticPr fontId="4"/>
  </si>
  <si>
    <t>しょうぶ１</t>
    <phoneticPr fontId="4"/>
  </si>
  <si>
    <t>しょうぶ２</t>
    <phoneticPr fontId="4"/>
  </si>
  <si>
    <t>もず１</t>
    <phoneticPr fontId="4"/>
  </si>
  <si>
    <t>もず２</t>
    <phoneticPr fontId="4"/>
  </si>
  <si>
    <t>やなぎ２</t>
    <phoneticPr fontId="4"/>
  </si>
  <si>
    <t>１２月</t>
    <rPh sb="2" eb="3">
      <t>ガツ</t>
    </rPh>
    <phoneticPr fontId="4"/>
  </si>
  <si>
    <t>２階</t>
    <rPh sb="1" eb="2">
      <t>カイ</t>
    </rPh>
    <phoneticPr fontId="4"/>
  </si>
  <si>
    <t>３階</t>
    <rPh sb="1" eb="2">
      <t>カイ</t>
    </rPh>
    <phoneticPr fontId="4"/>
  </si>
  <si>
    <t>１１月</t>
    <rPh sb="2" eb="3">
      <t>ツキ</t>
    </rPh>
    <phoneticPr fontId="4"/>
  </si>
  <si>
    <t>１０月</t>
    <rPh sb="2" eb="3">
      <t>ツキ</t>
    </rPh>
    <phoneticPr fontId="4"/>
  </si>
  <si>
    <t>全体</t>
    <rPh sb="0" eb="1">
      <t>ゼン</t>
    </rPh>
    <rPh sb="1" eb="2">
      <t>カラダ</t>
    </rPh>
    <phoneticPr fontId="4"/>
  </si>
  <si>
    <t>令和4年度　堺市立文化館稼働率表</t>
    <rPh sb="0" eb="2">
      <t>レイワ</t>
    </rPh>
    <rPh sb="3" eb="5">
      <t>ネンド</t>
    </rPh>
    <rPh sb="6" eb="9">
      <t>サカイシリツ</t>
    </rPh>
    <rPh sb="9" eb="11">
      <t>ブンカ</t>
    </rPh>
    <rPh sb="11" eb="12">
      <t>カン</t>
    </rPh>
    <rPh sb="12" eb="14">
      <t>カドウ</t>
    </rPh>
    <rPh sb="14" eb="15">
      <t>リツ</t>
    </rPh>
    <rPh sb="15" eb="16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</si>
</sst>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10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9">
    <xf numFmtId="0" fontId="0" fillId="0" borderId="0">
      <alignment vertical="center"/>
    </xf>
    <xf numFmtId="38" fontId="3" fillId="0" borderId="0" applyFont="0" applyFill="0" applyBorder="0" applyAlignment="0" applyProtection="0"/>
    <xf numFmtId="0" fontId="3" fillId="0" borderId="0"/>
    <xf numFmtId="0" fontId="5" fillId="0" borderId="0"/>
    <xf numFmtId="38" fontId="5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5" fillId="0" borderId="0"/>
    <xf numFmtId="0" fontId="1" fillId="0" borderId="0">
      <alignment vertical="center"/>
    </xf>
    <xf numFmtId="9" fontId="10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7" fillId="0" borderId="1" xfId="3" applyFont="1" applyFill="1" applyBorder="1" applyAlignment="1">
      <alignment vertical="center"/>
    </xf>
    <xf numFmtId="0" fontId="7" fillId="0" borderId="4" xfId="3" applyFont="1" applyFill="1" applyBorder="1" applyAlignment="1">
      <alignment vertical="center" shrinkToFit="1"/>
    </xf>
    <xf numFmtId="0" fontId="9" fillId="0" borderId="4" xfId="3" applyFont="1" applyFill="1" applyBorder="1" applyAlignment="1">
      <alignment vertical="center"/>
    </xf>
    <xf numFmtId="0" fontId="7" fillId="0" borderId="4" xfId="3" applyFont="1" applyFill="1" applyBorder="1" applyAlignment="1">
      <alignment vertical="center"/>
    </xf>
    <xf numFmtId="0" fontId="7" fillId="0" borderId="2" xfId="3" applyFont="1" applyFill="1" applyBorder="1" applyAlignment="1">
      <alignment horizontal="center" vertical="center"/>
    </xf>
    <xf numFmtId="0" fontId="7" fillId="0" borderId="3" xfId="3" applyFont="1" applyFill="1" applyBorder="1" applyAlignment="1">
      <alignment vertical="center"/>
    </xf>
    <xf numFmtId="0" fontId="7" fillId="0" borderId="2" xfId="3" applyFont="1" applyFill="1" applyBorder="1" applyAlignment="1">
      <alignment vertical="center"/>
    </xf>
    <xf numFmtId="0" fontId="7" fillId="0" borderId="1" xfId="3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center" vertical="center"/>
    </xf>
    <xf numFmtId="0" fontId="7" fillId="0" borderId="0" xfId="3" applyFont="1" applyFill="1" applyAlignment="1">
      <alignment vertical="center"/>
    </xf>
    <xf numFmtId="0" fontId="7" fillId="0" borderId="3" xfId="3" applyFont="1" applyFill="1" applyBorder="1" applyAlignment="1">
      <alignment vertical="center" shrinkToFit="1"/>
    </xf>
    <xf numFmtId="0" fontId="9" fillId="0" borderId="3" xfId="3" applyFont="1" applyFill="1" applyBorder="1" applyAlignment="1">
      <alignment vertical="center"/>
    </xf>
    <xf numFmtId="0" fontId="7" fillId="0" borderId="6" xfId="3" applyFont="1" applyFill="1" applyBorder="1" applyAlignment="1">
      <alignment vertical="center"/>
    </xf>
    <xf numFmtId="0" fontId="7" fillId="0" borderId="5" xfId="3" applyFont="1" applyFill="1" applyBorder="1" applyAlignment="1">
      <alignment horizontal="center" vertical="center" shrinkToFit="1"/>
    </xf>
    <xf numFmtId="0" fontId="7" fillId="0" borderId="5" xfId="3" applyFont="1" applyFill="1" applyBorder="1" applyAlignment="1">
      <alignment horizontal="center" vertical="center"/>
    </xf>
    <xf numFmtId="176" fontId="9" fillId="0" borderId="4" xfId="8" applyNumberFormat="1" applyFont="1" applyFill="1" applyBorder="1" applyAlignment="1">
      <alignment vertical="center"/>
    </xf>
    <xf numFmtId="176" fontId="7" fillId="0" borderId="4" xfId="8" applyNumberFormat="1" applyFont="1" applyFill="1" applyBorder="1" applyAlignment="1">
      <alignment vertical="center"/>
    </xf>
    <xf numFmtId="0" fontId="9" fillId="0" borderId="1" xfId="3" applyFont="1" applyFill="1" applyBorder="1" applyAlignment="1">
      <alignment horizontal="center" vertical="center"/>
    </xf>
    <xf numFmtId="0" fontId="9" fillId="0" borderId="6" xfId="3" applyFont="1" applyFill="1" applyBorder="1" applyAlignment="1">
      <alignment horizontal="center" vertical="center"/>
    </xf>
    <xf numFmtId="0" fontId="7" fillId="0" borderId="4" xfId="3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right" vertical="center"/>
    </xf>
  </cellXfs>
  <cellStyles count="9">
    <cellStyle name="パーセント" xfId="8" builtinId="5"/>
    <cellStyle name="桁区切り 2" xfId="4" xr:uid="{00000000-0005-0000-0000-000000000000}"/>
    <cellStyle name="桁区切り 2 2" xfId="1" xr:uid="{00000000-0005-0000-0000-000001000000}"/>
    <cellStyle name="桁区切り 3" xfId="5" xr:uid="{00000000-0005-0000-0000-000002000000}"/>
    <cellStyle name="標準" xfId="0" builtinId="0"/>
    <cellStyle name="標準 2" xfId="6" xr:uid="{00000000-0005-0000-0000-000004000000}"/>
    <cellStyle name="標準 2 2" xfId="2" xr:uid="{00000000-0005-0000-0000-000005000000}"/>
    <cellStyle name="標準 3" xfId="7" xr:uid="{00000000-0005-0000-0000-000006000000}"/>
    <cellStyle name="標準_稼働率" xfId="3" xr:uid="{00000000-0005-0000-0000-000007000000}"/>
  </cellStyles>
  <dxfs count="0"/>
  <tableStyles count="0" defaultTableStyle="TableStyleMedium2" defaultPivotStyle="PivotStyleLight16"/>
  <colors>
    <mruColors>
      <color rgb="FFFF99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550333</xdr:colOff>
      <xdr:row>0</xdr:row>
      <xdr:rowOff>95250</xdr:rowOff>
    </xdr:from>
    <xdr:to>
      <xdr:col>10</xdr:col>
      <xdr:colOff>687917</xdr:colOff>
      <xdr:row>1</xdr:row>
      <xdr:rowOff>21167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7927193F-0667-4B78-9D93-CD28AA14B0AC}"/>
            </a:ext>
          </a:extLst>
        </xdr:cNvPr>
        <xdr:cNvSpPr txBox="1"/>
      </xdr:nvSpPr>
      <xdr:spPr>
        <a:xfrm>
          <a:off x="8265583" y="95250"/>
          <a:ext cx="952501" cy="24341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/>
            <a:t>参考資料５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3"/>
  <sheetViews>
    <sheetView tabSelected="1" view="pageBreakPreview" zoomScale="90" zoomScaleNormal="100" zoomScaleSheetLayoutView="90" zoomScalePageLayoutView="80" workbookViewId="0">
      <selection activeCell="Q8" sqref="Q8"/>
    </sheetView>
  </sheetViews>
  <sheetFormatPr defaultRowHeight="24.95" customHeight="1"/>
  <cols>
    <col min="1" max="1" width="10.625" style="10" customWidth="1"/>
    <col min="2" max="2" width="15.625" style="10" customWidth="1"/>
    <col min="3" max="11" width="10.625" style="10" customWidth="1"/>
    <col min="12" max="259" width="9" style="10"/>
    <col min="260" max="264" width="7.125" style="10" customWidth="1"/>
    <col min="265" max="265" width="7" style="10" customWidth="1"/>
    <col min="266" max="267" width="7.125" style="10" customWidth="1"/>
    <col min="268" max="515" width="9" style="10"/>
    <col min="516" max="520" width="7.125" style="10" customWidth="1"/>
    <col min="521" max="521" width="7" style="10" customWidth="1"/>
    <col min="522" max="523" width="7.125" style="10" customWidth="1"/>
    <col min="524" max="771" width="9" style="10"/>
    <col min="772" max="776" width="7.125" style="10" customWidth="1"/>
    <col min="777" max="777" width="7" style="10" customWidth="1"/>
    <col min="778" max="779" width="7.125" style="10" customWidth="1"/>
    <col min="780" max="1027" width="9" style="10"/>
    <col min="1028" max="1032" width="7.125" style="10" customWidth="1"/>
    <col min="1033" max="1033" width="7" style="10" customWidth="1"/>
    <col min="1034" max="1035" width="7.125" style="10" customWidth="1"/>
    <col min="1036" max="1283" width="9" style="10"/>
    <col min="1284" max="1288" width="7.125" style="10" customWidth="1"/>
    <col min="1289" max="1289" width="7" style="10" customWidth="1"/>
    <col min="1290" max="1291" width="7.125" style="10" customWidth="1"/>
    <col min="1292" max="1539" width="9" style="10"/>
    <col min="1540" max="1544" width="7.125" style="10" customWidth="1"/>
    <col min="1545" max="1545" width="7" style="10" customWidth="1"/>
    <col min="1546" max="1547" width="7.125" style="10" customWidth="1"/>
    <col min="1548" max="1795" width="9" style="10"/>
    <col min="1796" max="1800" width="7.125" style="10" customWidth="1"/>
    <col min="1801" max="1801" width="7" style="10" customWidth="1"/>
    <col min="1802" max="1803" width="7.125" style="10" customWidth="1"/>
    <col min="1804" max="2051" width="9" style="10"/>
    <col min="2052" max="2056" width="7.125" style="10" customWidth="1"/>
    <col min="2057" max="2057" width="7" style="10" customWidth="1"/>
    <col min="2058" max="2059" width="7.125" style="10" customWidth="1"/>
    <col min="2060" max="2307" width="9" style="10"/>
    <col min="2308" max="2312" width="7.125" style="10" customWidth="1"/>
    <col min="2313" max="2313" width="7" style="10" customWidth="1"/>
    <col min="2314" max="2315" width="7.125" style="10" customWidth="1"/>
    <col min="2316" max="2563" width="9" style="10"/>
    <col min="2564" max="2568" width="7.125" style="10" customWidth="1"/>
    <col min="2569" max="2569" width="7" style="10" customWidth="1"/>
    <col min="2570" max="2571" width="7.125" style="10" customWidth="1"/>
    <col min="2572" max="2819" width="9" style="10"/>
    <col min="2820" max="2824" width="7.125" style="10" customWidth="1"/>
    <col min="2825" max="2825" width="7" style="10" customWidth="1"/>
    <col min="2826" max="2827" width="7.125" style="10" customWidth="1"/>
    <col min="2828" max="3075" width="9" style="10"/>
    <col min="3076" max="3080" width="7.125" style="10" customWidth="1"/>
    <col min="3081" max="3081" width="7" style="10" customWidth="1"/>
    <col min="3082" max="3083" width="7.125" style="10" customWidth="1"/>
    <col min="3084" max="3331" width="9" style="10"/>
    <col min="3332" max="3336" width="7.125" style="10" customWidth="1"/>
    <col min="3337" max="3337" width="7" style="10" customWidth="1"/>
    <col min="3338" max="3339" width="7.125" style="10" customWidth="1"/>
    <col min="3340" max="3587" width="9" style="10"/>
    <col min="3588" max="3592" width="7.125" style="10" customWidth="1"/>
    <col min="3593" max="3593" width="7" style="10" customWidth="1"/>
    <col min="3594" max="3595" width="7.125" style="10" customWidth="1"/>
    <col min="3596" max="3843" width="9" style="10"/>
    <col min="3844" max="3848" width="7.125" style="10" customWidth="1"/>
    <col min="3849" max="3849" width="7" style="10" customWidth="1"/>
    <col min="3850" max="3851" width="7.125" style="10" customWidth="1"/>
    <col min="3852" max="4099" width="9" style="10"/>
    <col min="4100" max="4104" width="7.125" style="10" customWidth="1"/>
    <col min="4105" max="4105" width="7" style="10" customWidth="1"/>
    <col min="4106" max="4107" width="7.125" style="10" customWidth="1"/>
    <col min="4108" max="4355" width="9" style="10"/>
    <col min="4356" max="4360" width="7.125" style="10" customWidth="1"/>
    <col min="4361" max="4361" width="7" style="10" customWidth="1"/>
    <col min="4362" max="4363" width="7.125" style="10" customWidth="1"/>
    <col min="4364" max="4611" width="9" style="10"/>
    <col min="4612" max="4616" width="7.125" style="10" customWidth="1"/>
    <col min="4617" max="4617" width="7" style="10" customWidth="1"/>
    <col min="4618" max="4619" width="7.125" style="10" customWidth="1"/>
    <col min="4620" max="4867" width="9" style="10"/>
    <col min="4868" max="4872" width="7.125" style="10" customWidth="1"/>
    <col min="4873" max="4873" width="7" style="10" customWidth="1"/>
    <col min="4874" max="4875" width="7.125" style="10" customWidth="1"/>
    <col min="4876" max="5123" width="9" style="10"/>
    <col min="5124" max="5128" width="7.125" style="10" customWidth="1"/>
    <col min="5129" max="5129" width="7" style="10" customWidth="1"/>
    <col min="5130" max="5131" width="7.125" style="10" customWidth="1"/>
    <col min="5132" max="5379" width="9" style="10"/>
    <col min="5380" max="5384" width="7.125" style="10" customWidth="1"/>
    <col min="5385" max="5385" width="7" style="10" customWidth="1"/>
    <col min="5386" max="5387" width="7.125" style="10" customWidth="1"/>
    <col min="5388" max="5635" width="9" style="10"/>
    <col min="5636" max="5640" width="7.125" style="10" customWidth="1"/>
    <col min="5641" max="5641" width="7" style="10" customWidth="1"/>
    <col min="5642" max="5643" width="7.125" style="10" customWidth="1"/>
    <col min="5644" max="5891" width="9" style="10"/>
    <col min="5892" max="5896" width="7.125" style="10" customWidth="1"/>
    <col min="5897" max="5897" width="7" style="10" customWidth="1"/>
    <col min="5898" max="5899" width="7.125" style="10" customWidth="1"/>
    <col min="5900" max="6147" width="9" style="10"/>
    <col min="6148" max="6152" width="7.125" style="10" customWidth="1"/>
    <col min="6153" max="6153" width="7" style="10" customWidth="1"/>
    <col min="6154" max="6155" width="7.125" style="10" customWidth="1"/>
    <col min="6156" max="6403" width="9" style="10"/>
    <col min="6404" max="6408" width="7.125" style="10" customWidth="1"/>
    <col min="6409" max="6409" width="7" style="10" customWidth="1"/>
    <col min="6410" max="6411" width="7.125" style="10" customWidth="1"/>
    <col min="6412" max="6659" width="9" style="10"/>
    <col min="6660" max="6664" width="7.125" style="10" customWidth="1"/>
    <col min="6665" max="6665" width="7" style="10" customWidth="1"/>
    <col min="6666" max="6667" width="7.125" style="10" customWidth="1"/>
    <col min="6668" max="6915" width="9" style="10"/>
    <col min="6916" max="6920" width="7.125" style="10" customWidth="1"/>
    <col min="6921" max="6921" width="7" style="10" customWidth="1"/>
    <col min="6922" max="6923" width="7.125" style="10" customWidth="1"/>
    <col min="6924" max="7171" width="9" style="10"/>
    <col min="7172" max="7176" width="7.125" style="10" customWidth="1"/>
    <col min="7177" max="7177" width="7" style="10" customWidth="1"/>
    <col min="7178" max="7179" width="7.125" style="10" customWidth="1"/>
    <col min="7180" max="7427" width="9" style="10"/>
    <col min="7428" max="7432" width="7.125" style="10" customWidth="1"/>
    <col min="7433" max="7433" width="7" style="10" customWidth="1"/>
    <col min="7434" max="7435" width="7.125" style="10" customWidth="1"/>
    <col min="7436" max="7683" width="9" style="10"/>
    <col min="7684" max="7688" width="7.125" style="10" customWidth="1"/>
    <col min="7689" max="7689" width="7" style="10" customWidth="1"/>
    <col min="7690" max="7691" width="7.125" style="10" customWidth="1"/>
    <col min="7692" max="7939" width="9" style="10"/>
    <col min="7940" max="7944" width="7.125" style="10" customWidth="1"/>
    <col min="7945" max="7945" width="7" style="10" customWidth="1"/>
    <col min="7946" max="7947" width="7.125" style="10" customWidth="1"/>
    <col min="7948" max="8195" width="9" style="10"/>
    <col min="8196" max="8200" width="7.125" style="10" customWidth="1"/>
    <col min="8201" max="8201" width="7" style="10" customWidth="1"/>
    <col min="8202" max="8203" width="7.125" style="10" customWidth="1"/>
    <col min="8204" max="8451" width="9" style="10"/>
    <col min="8452" max="8456" width="7.125" style="10" customWidth="1"/>
    <col min="8457" max="8457" width="7" style="10" customWidth="1"/>
    <col min="8458" max="8459" width="7.125" style="10" customWidth="1"/>
    <col min="8460" max="8707" width="9" style="10"/>
    <col min="8708" max="8712" width="7.125" style="10" customWidth="1"/>
    <col min="8713" max="8713" width="7" style="10" customWidth="1"/>
    <col min="8714" max="8715" width="7.125" style="10" customWidth="1"/>
    <col min="8716" max="8963" width="9" style="10"/>
    <col min="8964" max="8968" width="7.125" style="10" customWidth="1"/>
    <col min="8969" max="8969" width="7" style="10" customWidth="1"/>
    <col min="8970" max="8971" width="7.125" style="10" customWidth="1"/>
    <col min="8972" max="9219" width="9" style="10"/>
    <col min="9220" max="9224" width="7.125" style="10" customWidth="1"/>
    <col min="9225" max="9225" width="7" style="10" customWidth="1"/>
    <col min="9226" max="9227" width="7.125" style="10" customWidth="1"/>
    <col min="9228" max="9475" width="9" style="10"/>
    <col min="9476" max="9480" width="7.125" style="10" customWidth="1"/>
    <col min="9481" max="9481" width="7" style="10" customWidth="1"/>
    <col min="9482" max="9483" width="7.125" style="10" customWidth="1"/>
    <col min="9484" max="9731" width="9" style="10"/>
    <col min="9732" max="9736" width="7.125" style="10" customWidth="1"/>
    <col min="9737" max="9737" width="7" style="10" customWidth="1"/>
    <col min="9738" max="9739" width="7.125" style="10" customWidth="1"/>
    <col min="9740" max="9987" width="9" style="10"/>
    <col min="9988" max="9992" width="7.125" style="10" customWidth="1"/>
    <col min="9993" max="9993" width="7" style="10" customWidth="1"/>
    <col min="9994" max="9995" width="7.125" style="10" customWidth="1"/>
    <col min="9996" max="10243" width="9" style="10"/>
    <col min="10244" max="10248" width="7.125" style="10" customWidth="1"/>
    <col min="10249" max="10249" width="7" style="10" customWidth="1"/>
    <col min="10250" max="10251" width="7.125" style="10" customWidth="1"/>
    <col min="10252" max="10499" width="9" style="10"/>
    <col min="10500" max="10504" width="7.125" style="10" customWidth="1"/>
    <col min="10505" max="10505" width="7" style="10" customWidth="1"/>
    <col min="10506" max="10507" width="7.125" style="10" customWidth="1"/>
    <col min="10508" max="10755" width="9" style="10"/>
    <col min="10756" max="10760" width="7.125" style="10" customWidth="1"/>
    <col min="10761" max="10761" width="7" style="10" customWidth="1"/>
    <col min="10762" max="10763" width="7.125" style="10" customWidth="1"/>
    <col min="10764" max="11011" width="9" style="10"/>
    <col min="11012" max="11016" width="7.125" style="10" customWidth="1"/>
    <col min="11017" max="11017" width="7" style="10" customWidth="1"/>
    <col min="11018" max="11019" width="7.125" style="10" customWidth="1"/>
    <col min="11020" max="11267" width="9" style="10"/>
    <col min="11268" max="11272" width="7.125" style="10" customWidth="1"/>
    <col min="11273" max="11273" width="7" style="10" customWidth="1"/>
    <col min="11274" max="11275" width="7.125" style="10" customWidth="1"/>
    <col min="11276" max="11523" width="9" style="10"/>
    <col min="11524" max="11528" width="7.125" style="10" customWidth="1"/>
    <col min="11529" max="11529" width="7" style="10" customWidth="1"/>
    <col min="11530" max="11531" width="7.125" style="10" customWidth="1"/>
    <col min="11532" max="11779" width="9" style="10"/>
    <col min="11780" max="11784" width="7.125" style="10" customWidth="1"/>
    <col min="11785" max="11785" width="7" style="10" customWidth="1"/>
    <col min="11786" max="11787" width="7.125" style="10" customWidth="1"/>
    <col min="11788" max="12035" width="9" style="10"/>
    <col min="12036" max="12040" width="7.125" style="10" customWidth="1"/>
    <col min="12041" max="12041" width="7" style="10" customWidth="1"/>
    <col min="12042" max="12043" width="7.125" style="10" customWidth="1"/>
    <col min="12044" max="12291" width="9" style="10"/>
    <col min="12292" max="12296" width="7.125" style="10" customWidth="1"/>
    <col min="12297" max="12297" width="7" style="10" customWidth="1"/>
    <col min="12298" max="12299" width="7.125" style="10" customWidth="1"/>
    <col min="12300" max="12547" width="9" style="10"/>
    <col min="12548" max="12552" width="7.125" style="10" customWidth="1"/>
    <col min="12553" max="12553" width="7" style="10" customWidth="1"/>
    <col min="12554" max="12555" width="7.125" style="10" customWidth="1"/>
    <col min="12556" max="12803" width="9" style="10"/>
    <col min="12804" max="12808" width="7.125" style="10" customWidth="1"/>
    <col min="12809" max="12809" width="7" style="10" customWidth="1"/>
    <col min="12810" max="12811" width="7.125" style="10" customWidth="1"/>
    <col min="12812" max="13059" width="9" style="10"/>
    <col min="13060" max="13064" width="7.125" style="10" customWidth="1"/>
    <col min="13065" max="13065" width="7" style="10" customWidth="1"/>
    <col min="13066" max="13067" width="7.125" style="10" customWidth="1"/>
    <col min="13068" max="13315" width="9" style="10"/>
    <col min="13316" max="13320" width="7.125" style="10" customWidth="1"/>
    <col min="13321" max="13321" width="7" style="10" customWidth="1"/>
    <col min="13322" max="13323" width="7.125" style="10" customWidth="1"/>
    <col min="13324" max="13571" width="9" style="10"/>
    <col min="13572" max="13576" width="7.125" style="10" customWidth="1"/>
    <col min="13577" max="13577" width="7" style="10" customWidth="1"/>
    <col min="13578" max="13579" width="7.125" style="10" customWidth="1"/>
    <col min="13580" max="13827" width="9" style="10"/>
    <col min="13828" max="13832" width="7.125" style="10" customWidth="1"/>
    <col min="13833" max="13833" width="7" style="10" customWidth="1"/>
    <col min="13834" max="13835" width="7.125" style="10" customWidth="1"/>
    <col min="13836" max="14083" width="9" style="10"/>
    <col min="14084" max="14088" width="7.125" style="10" customWidth="1"/>
    <col min="14089" max="14089" width="7" style="10" customWidth="1"/>
    <col min="14090" max="14091" width="7.125" style="10" customWidth="1"/>
    <col min="14092" max="14339" width="9" style="10"/>
    <col min="14340" max="14344" width="7.125" style="10" customWidth="1"/>
    <col min="14345" max="14345" width="7" style="10" customWidth="1"/>
    <col min="14346" max="14347" width="7.125" style="10" customWidth="1"/>
    <col min="14348" max="14595" width="9" style="10"/>
    <col min="14596" max="14600" width="7.125" style="10" customWidth="1"/>
    <col min="14601" max="14601" width="7" style="10" customWidth="1"/>
    <col min="14602" max="14603" width="7.125" style="10" customWidth="1"/>
    <col min="14604" max="14851" width="9" style="10"/>
    <col min="14852" max="14856" width="7.125" style="10" customWidth="1"/>
    <col min="14857" max="14857" width="7" style="10" customWidth="1"/>
    <col min="14858" max="14859" width="7.125" style="10" customWidth="1"/>
    <col min="14860" max="15107" width="9" style="10"/>
    <col min="15108" max="15112" width="7.125" style="10" customWidth="1"/>
    <col min="15113" max="15113" width="7" style="10" customWidth="1"/>
    <col min="15114" max="15115" width="7.125" style="10" customWidth="1"/>
    <col min="15116" max="15363" width="9" style="10"/>
    <col min="15364" max="15368" width="7.125" style="10" customWidth="1"/>
    <col min="15369" max="15369" width="7" style="10" customWidth="1"/>
    <col min="15370" max="15371" width="7.125" style="10" customWidth="1"/>
    <col min="15372" max="15619" width="9" style="10"/>
    <col min="15620" max="15624" width="7.125" style="10" customWidth="1"/>
    <col min="15625" max="15625" width="7" style="10" customWidth="1"/>
    <col min="15626" max="15627" width="7.125" style="10" customWidth="1"/>
    <col min="15628" max="15875" width="9" style="10"/>
    <col min="15876" max="15880" width="7.125" style="10" customWidth="1"/>
    <col min="15881" max="15881" width="7" style="10" customWidth="1"/>
    <col min="15882" max="15883" width="7.125" style="10" customWidth="1"/>
    <col min="15884" max="16131" width="9" style="10"/>
    <col min="16132" max="16136" width="7.125" style="10" customWidth="1"/>
    <col min="16137" max="16137" width="7" style="10" customWidth="1"/>
    <col min="16138" max="16139" width="7.125" style="10" customWidth="1"/>
    <col min="16140" max="16384" width="9" style="10"/>
  </cols>
  <sheetData>
    <row r="1" spans="1:11" ht="24.95" customHeigh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24.95" customHeight="1">
      <c r="A2" s="21" t="s">
        <v>27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24.95" customHeight="1">
      <c r="A3" s="1"/>
      <c r="B3" s="1"/>
      <c r="C3" s="18" t="s">
        <v>26</v>
      </c>
      <c r="D3" s="20" t="s">
        <v>22</v>
      </c>
      <c r="E3" s="20"/>
      <c r="F3" s="20"/>
      <c r="G3" s="20"/>
      <c r="H3" s="20" t="s">
        <v>23</v>
      </c>
      <c r="I3" s="20"/>
      <c r="J3" s="20"/>
      <c r="K3" s="20"/>
    </row>
    <row r="4" spans="1:11" ht="24.95" customHeight="1" thickBot="1">
      <c r="A4" s="13"/>
      <c r="B4" s="13"/>
      <c r="C4" s="19"/>
      <c r="D4" s="14" t="s">
        <v>14</v>
      </c>
      <c r="E4" s="14" t="s">
        <v>15</v>
      </c>
      <c r="F4" s="14" t="s">
        <v>16</v>
      </c>
      <c r="G4" s="14" t="s">
        <v>17</v>
      </c>
      <c r="H4" s="15" t="s">
        <v>18</v>
      </c>
      <c r="I4" s="15" t="s">
        <v>19</v>
      </c>
      <c r="J4" s="14" t="s">
        <v>0</v>
      </c>
      <c r="K4" s="14" t="s">
        <v>20</v>
      </c>
    </row>
    <row r="5" spans="1:11" ht="24.95" customHeight="1" thickTop="1">
      <c r="A5" s="7"/>
      <c r="B5" s="11" t="s">
        <v>1</v>
      </c>
      <c r="C5" s="12">
        <f>SUM(D5:K5)</f>
        <v>208</v>
      </c>
      <c r="D5" s="6">
        <v>26</v>
      </c>
      <c r="E5" s="6">
        <v>26</v>
      </c>
      <c r="F5" s="6">
        <v>26</v>
      </c>
      <c r="G5" s="6">
        <v>26</v>
      </c>
      <c r="H5" s="6">
        <v>26</v>
      </c>
      <c r="I5" s="6">
        <v>26</v>
      </c>
      <c r="J5" s="6">
        <v>26</v>
      </c>
      <c r="K5" s="6">
        <v>26</v>
      </c>
    </row>
    <row r="6" spans="1:11" ht="24.95" customHeight="1">
      <c r="A6" s="5" t="s">
        <v>2</v>
      </c>
      <c r="B6" s="2" t="s">
        <v>3</v>
      </c>
      <c r="C6" s="12">
        <f>SUM(D6:K6)</f>
        <v>31</v>
      </c>
      <c r="D6" s="4">
        <v>10</v>
      </c>
      <c r="E6" s="4">
        <v>10</v>
      </c>
      <c r="F6" s="4">
        <v>6</v>
      </c>
      <c r="G6" s="4">
        <v>5</v>
      </c>
      <c r="H6" s="4">
        <v>0</v>
      </c>
      <c r="I6" s="4">
        <v>0</v>
      </c>
      <c r="J6" s="4">
        <v>0</v>
      </c>
      <c r="K6" s="4">
        <v>0</v>
      </c>
    </row>
    <row r="7" spans="1:11" ht="24.95" customHeight="1">
      <c r="A7" s="6"/>
      <c r="B7" s="2" t="s">
        <v>4</v>
      </c>
      <c r="C7" s="16">
        <f>C6/C5</f>
        <v>0.14903846153846154</v>
      </c>
      <c r="D7" s="17">
        <f>D6/D5</f>
        <v>0.38461538461538464</v>
      </c>
      <c r="E7" s="17">
        <f t="shared" ref="E7:K7" si="0">E6/E5</f>
        <v>0.38461538461538464</v>
      </c>
      <c r="F7" s="17">
        <f t="shared" si="0"/>
        <v>0.23076923076923078</v>
      </c>
      <c r="G7" s="17">
        <f t="shared" si="0"/>
        <v>0.19230769230769232</v>
      </c>
      <c r="H7" s="17">
        <f t="shared" si="0"/>
        <v>0</v>
      </c>
      <c r="I7" s="17">
        <f t="shared" si="0"/>
        <v>0</v>
      </c>
      <c r="J7" s="17">
        <f t="shared" si="0"/>
        <v>0</v>
      </c>
      <c r="K7" s="17">
        <f t="shared" si="0"/>
        <v>0</v>
      </c>
    </row>
    <row r="8" spans="1:11" ht="24.95" customHeight="1">
      <c r="A8" s="1"/>
      <c r="B8" s="2" t="s">
        <v>1</v>
      </c>
      <c r="C8" s="12">
        <f>SUM(D8:K8)</f>
        <v>200</v>
      </c>
      <c r="D8" s="6">
        <v>25</v>
      </c>
      <c r="E8" s="6">
        <v>25</v>
      </c>
      <c r="F8" s="6">
        <v>25</v>
      </c>
      <c r="G8" s="6">
        <v>25</v>
      </c>
      <c r="H8" s="6">
        <v>25</v>
      </c>
      <c r="I8" s="6">
        <v>25</v>
      </c>
      <c r="J8" s="6">
        <v>25</v>
      </c>
      <c r="K8" s="6">
        <v>25</v>
      </c>
    </row>
    <row r="9" spans="1:11" ht="24.95" customHeight="1">
      <c r="A9" s="5" t="s">
        <v>5</v>
      </c>
      <c r="B9" s="2" t="s">
        <v>3</v>
      </c>
      <c r="C9" s="12">
        <f>SUM(D9:K9)</f>
        <v>11</v>
      </c>
      <c r="D9" s="4">
        <v>8</v>
      </c>
      <c r="E9" s="4">
        <v>1</v>
      </c>
      <c r="F9" s="4">
        <v>1</v>
      </c>
      <c r="G9" s="4">
        <v>1</v>
      </c>
      <c r="H9" s="4">
        <v>0</v>
      </c>
      <c r="I9" s="4">
        <v>0</v>
      </c>
      <c r="J9" s="4">
        <v>0</v>
      </c>
      <c r="K9" s="4">
        <v>0</v>
      </c>
    </row>
    <row r="10" spans="1:11" ht="24.95" customHeight="1">
      <c r="A10" s="6"/>
      <c r="B10" s="2" t="s">
        <v>4</v>
      </c>
      <c r="C10" s="16">
        <f>C9/C8</f>
        <v>5.5E-2</v>
      </c>
      <c r="D10" s="17">
        <f>D9/D8</f>
        <v>0.32</v>
      </c>
      <c r="E10" s="17">
        <f t="shared" ref="E10" si="1">E9/E8</f>
        <v>0.04</v>
      </c>
      <c r="F10" s="17">
        <f t="shared" ref="F10" si="2">F9/F8</f>
        <v>0.04</v>
      </c>
      <c r="G10" s="17">
        <f t="shared" ref="G10" si="3">G9/G8</f>
        <v>0.04</v>
      </c>
      <c r="H10" s="17">
        <f t="shared" ref="H10" si="4">H9/H8</f>
        <v>0</v>
      </c>
      <c r="I10" s="17">
        <f t="shared" ref="I10" si="5">I9/I8</f>
        <v>0</v>
      </c>
      <c r="J10" s="17">
        <f t="shared" ref="J10" si="6">J9/J8</f>
        <v>0</v>
      </c>
      <c r="K10" s="17">
        <f t="shared" ref="K10" si="7">K9/K8</f>
        <v>0</v>
      </c>
    </row>
    <row r="11" spans="1:11" ht="24.95" customHeight="1">
      <c r="A11" s="1"/>
      <c r="B11" s="2" t="s">
        <v>1</v>
      </c>
      <c r="C11" s="12">
        <f>SUM(D11:K11)</f>
        <v>208</v>
      </c>
      <c r="D11" s="6">
        <v>26</v>
      </c>
      <c r="E11" s="6">
        <v>26</v>
      </c>
      <c r="F11" s="6">
        <v>26</v>
      </c>
      <c r="G11" s="6">
        <v>26</v>
      </c>
      <c r="H11" s="6">
        <v>26</v>
      </c>
      <c r="I11" s="6">
        <v>26</v>
      </c>
      <c r="J11" s="6">
        <v>26</v>
      </c>
      <c r="K11" s="6">
        <v>26</v>
      </c>
    </row>
    <row r="12" spans="1:11" ht="24.95" customHeight="1">
      <c r="A12" s="5" t="s">
        <v>6</v>
      </c>
      <c r="B12" s="2" t="s">
        <v>3</v>
      </c>
      <c r="C12" s="12">
        <f>SUM(D12:K12)</f>
        <v>122</v>
      </c>
      <c r="D12" s="4">
        <v>25</v>
      </c>
      <c r="E12" s="4">
        <v>20</v>
      </c>
      <c r="F12" s="4">
        <v>14</v>
      </c>
      <c r="G12" s="4">
        <v>14</v>
      </c>
      <c r="H12" s="4">
        <v>12</v>
      </c>
      <c r="I12" s="4">
        <v>13</v>
      </c>
      <c r="J12" s="4">
        <v>12</v>
      </c>
      <c r="K12" s="4">
        <v>12</v>
      </c>
    </row>
    <row r="13" spans="1:11" ht="24.95" customHeight="1">
      <c r="A13" s="6"/>
      <c r="B13" s="2" t="s">
        <v>4</v>
      </c>
      <c r="C13" s="16">
        <f>C12/C11</f>
        <v>0.58653846153846156</v>
      </c>
      <c r="D13" s="17">
        <f>D12/D11</f>
        <v>0.96153846153846156</v>
      </c>
      <c r="E13" s="17">
        <f t="shared" ref="E13" si="8">E12/E11</f>
        <v>0.76923076923076927</v>
      </c>
      <c r="F13" s="17">
        <f t="shared" ref="F13" si="9">F12/F11</f>
        <v>0.53846153846153844</v>
      </c>
      <c r="G13" s="17">
        <f t="shared" ref="G13" si="10">G12/G11</f>
        <v>0.53846153846153844</v>
      </c>
      <c r="H13" s="17">
        <f t="shared" ref="H13" si="11">H12/H11</f>
        <v>0.46153846153846156</v>
      </c>
      <c r="I13" s="17">
        <f t="shared" ref="I13" si="12">I12/I11</f>
        <v>0.5</v>
      </c>
      <c r="J13" s="17">
        <f t="shared" ref="J13" si="13">J12/J11</f>
        <v>0.46153846153846156</v>
      </c>
      <c r="K13" s="17">
        <f t="shared" ref="K13" si="14">K12/K11</f>
        <v>0.46153846153846156</v>
      </c>
    </row>
    <row r="14" spans="1:11" ht="24.95" customHeight="1">
      <c r="A14" s="1"/>
      <c r="B14" s="2" t="s">
        <v>1</v>
      </c>
      <c r="C14" s="12">
        <f>SUM(D14:K14)</f>
        <v>216</v>
      </c>
      <c r="D14" s="6">
        <v>27</v>
      </c>
      <c r="E14" s="6">
        <v>27</v>
      </c>
      <c r="F14" s="6">
        <v>27</v>
      </c>
      <c r="G14" s="6">
        <v>27</v>
      </c>
      <c r="H14" s="6">
        <v>27</v>
      </c>
      <c r="I14" s="6">
        <v>27</v>
      </c>
      <c r="J14" s="6">
        <v>27</v>
      </c>
      <c r="K14" s="6">
        <v>27</v>
      </c>
    </row>
    <row r="15" spans="1:11" ht="24.95" customHeight="1">
      <c r="A15" s="5" t="s">
        <v>7</v>
      </c>
      <c r="B15" s="2" t="s">
        <v>3</v>
      </c>
      <c r="C15" s="12">
        <f>SUM(D15:K15)</f>
        <v>100</v>
      </c>
      <c r="D15" s="4">
        <v>21</v>
      </c>
      <c r="E15" s="4">
        <v>21</v>
      </c>
      <c r="F15" s="4">
        <v>9</v>
      </c>
      <c r="G15" s="4">
        <v>9</v>
      </c>
      <c r="H15" s="4">
        <v>10</v>
      </c>
      <c r="I15" s="4">
        <v>12</v>
      </c>
      <c r="J15" s="4">
        <v>9</v>
      </c>
      <c r="K15" s="4">
        <v>9</v>
      </c>
    </row>
    <row r="16" spans="1:11" ht="24.95" customHeight="1">
      <c r="A16" s="6"/>
      <c r="B16" s="2" t="s">
        <v>4</v>
      </c>
      <c r="C16" s="16">
        <f>C15/C14</f>
        <v>0.46296296296296297</v>
      </c>
      <c r="D16" s="17">
        <f>D15/D14</f>
        <v>0.77777777777777779</v>
      </c>
      <c r="E16" s="17">
        <f t="shared" ref="E16" si="15">E15/E14</f>
        <v>0.77777777777777779</v>
      </c>
      <c r="F16" s="17">
        <f t="shared" ref="F16" si="16">F15/F14</f>
        <v>0.33333333333333331</v>
      </c>
      <c r="G16" s="17">
        <f t="shared" ref="G16" si="17">G15/G14</f>
        <v>0.33333333333333331</v>
      </c>
      <c r="H16" s="17">
        <f t="shared" ref="H16" si="18">H15/H14</f>
        <v>0.37037037037037035</v>
      </c>
      <c r="I16" s="17">
        <f t="shared" ref="I16" si="19">I15/I14</f>
        <v>0.44444444444444442</v>
      </c>
      <c r="J16" s="17">
        <f t="shared" ref="J16" si="20">J15/J14</f>
        <v>0.33333333333333331</v>
      </c>
      <c r="K16" s="17">
        <f t="shared" ref="K16" si="21">K15/K14</f>
        <v>0.33333333333333331</v>
      </c>
    </row>
    <row r="17" spans="1:11" ht="24.95" customHeight="1">
      <c r="A17" s="1"/>
      <c r="B17" s="2" t="s">
        <v>1</v>
      </c>
      <c r="C17" s="12">
        <f>SUM(D17:K17)</f>
        <v>200</v>
      </c>
      <c r="D17" s="6">
        <v>25</v>
      </c>
      <c r="E17" s="6">
        <v>25</v>
      </c>
      <c r="F17" s="6">
        <v>25</v>
      </c>
      <c r="G17" s="6">
        <v>25</v>
      </c>
      <c r="H17" s="6">
        <v>25</v>
      </c>
      <c r="I17" s="6">
        <v>25</v>
      </c>
      <c r="J17" s="6">
        <v>25</v>
      </c>
      <c r="K17" s="6">
        <v>25</v>
      </c>
    </row>
    <row r="18" spans="1:11" ht="24.95" customHeight="1">
      <c r="A18" s="5" t="s">
        <v>8</v>
      </c>
      <c r="B18" s="2" t="s">
        <v>3</v>
      </c>
      <c r="C18" s="12">
        <f>SUM(D18:K18)</f>
        <v>61</v>
      </c>
      <c r="D18" s="4">
        <v>14</v>
      </c>
      <c r="E18" s="4">
        <v>14</v>
      </c>
      <c r="F18" s="4">
        <v>12</v>
      </c>
      <c r="G18" s="4">
        <v>6</v>
      </c>
      <c r="H18" s="4">
        <v>7</v>
      </c>
      <c r="I18" s="4">
        <v>6</v>
      </c>
      <c r="J18" s="4">
        <v>1</v>
      </c>
      <c r="K18" s="4">
        <v>1</v>
      </c>
    </row>
    <row r="19" spans="1:11" ht="24.95" customHeight="1">
      <c r="A19" s="6"/>
      <c r="B19" s="2" t="s">
        <v>4</v>
      </c>
      <c r="C19" s="16">
        <f>C18/C17</f>
        <v>0.30499999999999999</v>
      </c>
      <c r="D19" s="17">
        <f>D18/D17</f>
        <v>0.56000000000000005</v>
      </c>
      <c r="E19" s="17">
        <f t="shared" ref="E19" si="22">E18/E17</f>
        <v>0.56000000000000005</v>
      </c>
      <c r="F19" s="17">
        <f t="shared" ref="F19" si="23">F18/F17</f>
        <v>0.48</v>
      </c>
      <c r="G19" s="17">
        <f t="shared" ref="G19" si="24">G18/G17</f>
        <v>0.24</v>
      </c>
      <c r="H19" s="17">
        <f t="shared" ref="H19" si="25">H18/H17</f>
        <v>0.28000000000000003</v>
      </c>
      <c r="I19" s="17">
        <f t="shared" ref="I19" si="26">I18/I17</f>
        <v>0.24</v>
      </c>
      <c r="J19" s="17">
        <f t="shared" ref="J19" si="27">J18/J17</f>
        <v>0.04</v>
      </c>
      <c r="K19" s="17">
        <f t="shared" ref="K19" si="28">K18/K17</f>
        <v>0.04</v>
      </c>
    </row>
    <row r="20" spans="1:11" ht="24.95" customHeight="1">
      <c r="A20" s="8"/>
      <c r="B20" s="2" t="s">
        <v>1</v>
      </c>
      <c r="C20" s="12">
        <f>SUM(D20:K20)</f>
        <v>208</v>
      </c>
      <c r="D20" s="6">
        <v>26</v>
      </c>
      <c r="E20" s="6">
        <v>26</v>
      </c>
      <c r="F20" s="6">
        <v>26</v>
      </c>
      <c r="G20" s="6">
        <v>26</v>
      </c>
      <c r="H20" s="6">
        <v>26</v>
      </c>
      <c r="I20" s="6">
        <v>26</v>
      </c>
      <c r="J20" s="6">
        <v>26</v>
      </c>
      <c r="K20" s="6">
        <v>26</v>
      </c>
    </row>
    <row r="21" spans="1:11" ht="24.95" customHeight="1">
      <c r="A21" s="5" t="s">
        <v>9</v>
      </c>
      <c r="B21" s="2" t="s">
        <v>3</v>
      </c>
      <c r="C21" s="12">
        <f>SUM(D21:K21)</f>
        <v>82</v>
      </c>
      <c r="D21" s="4">
        <v>25</v>
      </c>
      <c r="E21" s="4">
        <v>14</v>
      </c>
      <c r="F21" s="4">
        <v>9</v>
      </c>
      <c r="G21" s="4">
        <v>4</v>
      </c>
      <c r="H21" s="4">
        <v>6</v>
      </c>
      <c r="I21" s="4">
        <v>6</v>
      </c>
      <c r="J21" s="4">
        <v>9</v>
      </c>
      <c r="K21" s="4">
        <v>9</v>
      </c>
    </row>
    <row r="22" spans="1:11" ht="24.95" customHeight="1">
      <c r="A22" s="9"/>
      <c r="B22" s="2" t="s">
        <v>4</v>
      </c>
      <c r="C22" s="16">
        <f>C21/C20</f>
        <v>0.39423076923076922</v>
      </c>
      <c r="D22" s="17">
        <f>D21/D20</f>
        <v>0.96153846153846156</v>
      </c>
      <c r="E22" s="17">
        <f t="shared" ref="E22" si="29">E21/E20</f>
        <v>0.53846153846153844</v>
      </c>
      <c r="F22" s="17">
        <f t="shared" ref="F22" si="30">F21/F20</f>
        <v>0.34615384615384615</v>
      </c>
      <c r="G22" s="17">
        <f t="shared" ref="G22" si="31">G21/G20</f>
        <v>0.15384615384615385</v>
      </c>
      <c r="H22" s="17">
        <f t="shared" ref="H22" si="32">H21/H20</f>
        <v>0.23076923076923078</v>
      </c>
      <c r="I22" s="17">
        <f t="shared" ref="I22" si="33">I21/I20</f>
        <v>0.23076923076923078</v>
      </c>
      <c r="J22" s="17">
        <f t="shared" ref="J22" si="34">J21/J20</f>
        <v>0.34615384615384615</v>
      </c>
      <c r="K22" s="17">
        <f t="shared" ref="K22" si="35">K21/K20</f>
        <v>0.34615384615384615</v>
      </c>
    </row>
    <row r="23" spans="1:11" ht="24.95" customHeight="1">
      <c r="A23" s="8"/>
      <c r="B23" s="2" t="s">
        <v>1</v>
      </c>
      <c r="C23" s="12">
        <f>SUM(D23:K23)</f>
        <v>208</v>
      </c>
      <c r="D23" s="6">
        <v>26</v>
      </c>
      <c r="E23" s="6">
        <v>26</v>
      </c>
      <c r="F23" s="6">
        <v>26</v>
      </c>
      <c r="G23" s="6">
        <v>26</v>
      </c>
      <c r="H23" s="6">
        <v>26</v>
      </c>
      <c r="I23" s="6">
        <v>26</v>
      </c>
      <c r="J23" s="6">
        <v>26</v>
      </c>
      <c r="K23" s="6">
        <v>26</v>
      </c>
    </row>
    <row r="24" spans="1:11" ht="24.95" customHeight="1">
      <c r="A24" s="5" t="s">
        <v>25</v>
      </c>
      <c r="B24" s="2" t="s">
        <v>3</v>
      </c>
      <c r="C24" s="12">
        <f>SUM(D24:K24)</f>
        <v>168</v>
      </c>
      <c r="D24" s="4">
        <v>24</v>
      </c>
      <c r="E24" s="4">
        <v>24</v>
      </c>
      <c r="F24" s="4">
        <v>20</v>
      </c>
      <c r="G24" s="4">
        <v>20</v>
      </c>
      <c r="H24" s="4">
        <v>20</v>
      </c>
      <c r="I24" s="4">
        <v>20</v>
      </c>
      <c r="J24" s="4">
        <v>20</v>
      </c>
      <c r="K24" s="4">
        <v>20</v>
      </c>
    </row>
    <row r="25" spans="1:11" ht="24.95" customHeight="1">
      <c r="A25" s="9"/>
      <c r="B25" s="2" t="s">
        <v>4</v>
      </c>
      <c r="C25" s="16">
        <f>C24/C23</f>
        <v>0.80769230769230771</v>
      </c>
      <c r="D25" s="17">
        <f>D24/D23</f>
        <v>0.92307692307692313</v>
      </c>
      <c r="E25" s="17">
        <f t="shared" ref="E25" si="36">E24/E23</f>
        <v>0.92307692307692313</v>
      </c>
      <c r="F25" s="17">
        <f t="shared" ref="F25" si="37">F24/F23</f>
        <v>0.76923076923076927</v>
      </c>
      <c r="G25" s="17">
        <f t="shared" ref="G25" si="38">G24/G23</f>
        <v>0.76923076923076927</v>
      </c>
      <c r="H25" s="17">
        <f t="shared" ref="H25" si="39">H24/H23</f>
        <v>0.76923076923076927</v>
      </c>
      <c r="I25" s="17">
        <f t="shared" ref="I25" si="40">I24/I23</f>
        <v>0.76923076923076927</v>
      </c>
      <c r="J25" s="17">
        <f t="shared" ref="J25" si="41">J24/J23</f>
        <v>0.76923076923076927</v>
      </c>
      <c r="K25" s="17">
        <f t="shared" ref="K25" si="42">K24/K23</f>
        <v>0.76923076923076927</v>
      </c>
    </row>
    <row r="26" spans="1:11" ht="24.95" customHeight="1">
      <c r="A26" s="1"/>
      <c r="B26" s="2" t="s">
        <v>1</v>
      </c>
      <c r="C26" s="12">
        <f>SUM(D26:K26)</f>
        <v>192</v>
      </c>
      <c r="D26" s="6">
        <v>24</v>
      </c>
      <c r="E26" s="6">
        <v>24</v>
      </c>
      <c r="F26" s="6">
        <v>24</v>
      </c>
      <c r="G26" s="6">
        <v>24</v>
      </c>
      <c r="H26" s="6">
        <v>24</v>
      </c>
      <c r="I26" s="6">
        <v>24</v>
      </c>
      <c r="J26" s="6">
        <v>24</v>
      </c>
      <c r="K26" s="6">
        <v>24</v>
      </c>
    </row>
    <row r="27" spans="1:11" ht="24.95" customHeight="1">
      <c r="A27" s="5" t="s">
        <v>24</v>
      </c>
      <c r="B27" s="2" t="s">
        <v>3</v>
      </c>
      <c r="C27" s="12">
        <f>SUM(D27:K27)</f>
        <v>178</v>
      </c>
      <c r="D27" s="4">
        <v>25</v>
      </c>
      <c r="E27" s="4">
        <v>25</v>
      </c>
      <c r="F27" s="4">
        <v>25</v>
      </c>
      <c r="G27" s="4">
        <v>25</v>
      </c>
      <c r="H27" s="4">
        <v>19</v>
      </c>
      <c r="I27" s="4">
        <v>19</v>
      </c>
      <c r="J27" s="4">
        <v>20</v>
      </c>
      <c r="K27" s="4">
        <v>20</v>
      </c>
    </row>
    <row r="28" spans="1:11" ht="24.95" customHeight="1">
      <c r="A28" s="6"/>
      <c r="B28" s="2" t="s">
        <v>4</v>
      </c>
      <c r="C28" s="16">
        <f>C27/C26</f>
        <v>0.92708333333333337</v>
      </c>
      <c r="D28" s="17">
        <f>D27/D26</f>
        <v>1.0416666666666667</v>
      </c>
      <c r="E28" s="17">
        <f t="shared" ref="E28" si="43">E27/E26</f>
        <v>1.0416666666666667</v>
      </c>
      <c r="F28" s="17">
        <f t="shared" ref="F28" si="44">F27/F26</f>
        <v>1.0416666666666667</v>
      </c>
      <c r="G28" s="17">
        <f t="shared" ref="G28" si="45">G27/G26</f>
        <v>1.0416666666666667</v>
      </c>
      <c r="H28" s="17">
        <f t="shared" ref="H28" si="46">H27/H26</f>
        <v>0.79166666666666663</v>
      </c>
      <c r="I28" s="17">
        <f t="shared" ref="I28" si="47">I27/I26</f>
        <v>0.79166666666666663</v>
      </c>
      <c r="J28" s="17">
        <f t="shared" ref="J28" si="48">J27/J26</f>
        <v>0.83333333333333337</v>
      </c>
      <c r="K28" s="17">
        <f t="shared" ref="K28" si="49">K27/K26</f>
        <v>0.83333333333333337</v>
      </c>
    </row>
    <row r="29" spans="1:11" ht="24.95" customHeight="1">
      <c r="A29" s="7"/>
      <c r="B29" s="2" t="s">
        <v>1</v>
      </c>
      <c r="C29" s="12">
        <f>SUM(D29:K29)</f>
        <v>192</v>
      </c>
      <c r="D29" s="6">
        <v>24</v>
      </c>
      <c r="E29" s="6">
        <v>24</v>
      </c>
      <c r="F29" s="6">
        <v>24</v>
      </c>
      <c r="G29" s="6">
        <v>24</v>
      </c>
      <c r="H29" s="6">
        <v>24</v>
      </c>
      <c r="I29" s="6">
        <v>24</v>
      </c>
      <c r="J29" s="6">
        <v>24</v>
      </c>
      <c r="K29" s="6">
        <v>24</v>
      </c>
    </row>
    <row r="30" spans="1:11" ht="24.95" customHeight="1">
      <c r="A30" s="5" t="s">
        <v>21</v>
      </c>
      <c r="B30" s="2" t="s">
        <v>3</v>
      </c>
      <c r="C30" s="12">
        <f>SUM(D30:K30)</f>
        <v>97</v>
      </c>
      <c r="D30" s="4">
        <v>22</v>
      </c>
      <c r="E30" s="4">
        <v>22</v>
      </c>
      <c r="F30" s="4">
        <v>4</v>
      </c>
      <c r="G30" s="4">
        <v>4</v>
      </c>
      <c r="H30" s="4">
        <v>13</v>
      </c>
      <c r="I30" s="4">
        <v>12</v>
      </c>
      <c r="J30" s="4">
        <v>10</v>
      </c>
      <c r="K30" s="4">
        <v>10</v>
      </c>
    </row>
    <row r="31" spans="1:11" ht="24.95" customHeight="1">
      <c r="A31" s="6"/>
      <c r="B31" s="2" t="s">
        <v>4</v>
      </c>
      <c r="C31" s="16">
        <f>C30/C29</f>
        <v>0.50520833333333337</v>
      </c>
      <c r="D31" s="17">
        <f>D30/D29</f>
        <v>0.91666666666666663</v>
      </c>
      <c r="E31" s="17">
        <f t="shared" ref="E31" si="50">E30/E29</f>
        <v>0.91666666666666663</v>
      </c>
      <c r="F31" s="17">
        <f t="shared" ref="F31" si="51">F30/F29</f>
        <v>0.16666666666666666</v>
      </c>
      <c r="G31" s="17">
        <f t="shared" ref="G31" si="52">G30/G29</f>
        <v>0.16666666666666666</v>
      </c>
      <c r="H31" s="17">
        <f t="shared" ref="H31" si="53">H30/H29</f>
        <v>0.54166666666666663</v>
      </c>
      <c r="I31" s="17">
        <f t="shared" ref="I31" si="54">I30/I29</f>
        <v>0.5</v>
      </c>
      <c r="J31" s="17">
        <f t="shared" ref="J31" si="55">J30/J29</f>
        <v>0.41666666666666669</v>
      </c>
      <c r="K31" s="17">
        <f t="shared" ref="K31" si="56">K30/K29</f>
        <v>0.41666666666666669</v>
      </c>
    </row>
    <row r="32" spans="1:11" ht="24.95" customHeight="1">
      <c r="A32" s="7"/>
      <c r="B32" s="2" t="s">
        <v>1</v>
      </c>
      <c r="C32" s="12">
        <f>SUM(D32:K32)</f>
        <v>184</v>
      </c>
      <c r="D32" s="6">
        <v>23</v>
      </c>
      <c r="E32" s="6">
        <v>23</v>
      </c>
      <c r="F32" s="6">
        <v>23</v>
      </c>
      <c r="G32" s="6">
        <v>23</v>
      </c>
      <c r="H32" s="6">
        <v>23</v>
      </c>
      <c r="I32" s="6">
        <v>23</v>
      </c>
      <c r="J32" s="6">
        <v>23</v>
      </c>
      <c r="K32" s="6">
        <v>23</v>
      </c>
    </row>
    <row r="33" spans="1:11" ht="24.95" customHeight="1">
      <c r="A33" s="5" t="s">
        <v>10</v>
      </c>
      <c r="B33" s="2" t="s">
        <v>3</v>
      </c>
      <c r="C33" s="12">
        <f>SUM(D33:K33)</f>
        <v>84</v>
      </c>
      <c r="D33" s="4">
        <v>13</v>
      </c>
      <c r="E33" s="4">
        <v>13</v>
      </c>
      <c r="F33" s="4">
        <v>13</v>
      </c>
      <c r="G33" s="4">
        <v>13</v>
      </c>
      <c r="H33" s="4">
        <v>10</v>
      </c>
      <c r="I33" s="4">
        <v>9</v>
      </c>
      <c r="J33" s="4">
        <v>7</v>
      </c>
      <c r="K33" s="4">
        <v>6</v>
      </c>
    </row>
    <row r="34" spans="1:11" ht="24.95" customHeight="1">
      <c r="A34" s="5"/>
      <c r="B34" s="2" t="s">
        <v>4</v>
      </c>
      <c r="C34" s="16">
        <f>C33/C32</f>
        <v>0.45652173913043476</v>
      </c>
      <c r="D34" s="17">
        <f>D33/D32</f>
        <v>0.56521739130434778</v>
      </c>
      <c r="E34" s="17">
        <f t="shared" ref="E34" si="57">E33/E32</f>
        <v>0.56521739130434778</v>
      </c>
      <c r="F34" s="17">
        <f t="shared" ref="F34" si="58">F33/F32</f>
        <v>0.56521739130434778</v>
      </c>
      <c r="G34" s="17">
        <f t="shared" ref="G34" si="59">G33/G32</f>
        <v>0.56521739130434778</v>
      </c>
      <c r="H34" s="17">
        <f t="shared" ref="H34" si="60">H33/H32</f>
        <v>0.43478260869565216</v>
      </c>
      <c r="I34" s="17">
        <f t="shared" ref="I34" si="61">I33/I32</f>
        <v>0.39130434782608697</v>
      </c>
      <c r="J34" s="17">
        <f t="shared" ref="J34" si="62">J33/J32</f>
        <v>0.30434782608695654</v>
      </c>
      <c r="K34" s="17">
        <f t="shared" ref="K34" si="63">K33/K32</f>
        <v>0.2608695652173913</v>
      </c>
    </row>
    <row r="35" spans="1:11" ht="24.95" customHeight="1">
      <c r="A35" s="8"/>
      <c r="B35" s="2" t="s">
        <v>1</v>
      </c>
      <c r="C35" s="12">
        <f>SUM(D35:K35)</f>
        <v>184</v>
      </c>
      <c r="D35" s="6">
        <v>23</v>
      </c>
      <c r="E35" s="6">
        <v>23</v>
      </c>
      <c r="F35" s="6">
        <v>23</v>
      </c>
      <c r="G35" s="6">
        <v>23</v>
      </c>
      <c r="H35" s="6">
        <v>23</v>
      </c>
      <c r="I35" s="6">
        <v>23</v>
      </c>
      <c r="J35" s="6">
        <v>23</v>
      </c>
      <c r="K35" s="6">
        <v>23</v>
      </c>
    </row>
    <row r="36" spans="1:11" ht="24.95" customHeight="1">
      <c r="A36" s="5" t="s">
        <v>11</v>
      </c>
      <c r="B36" s="2" t="s">
        <v>3</v>
      </c>
      <c r="C36" s="12">
        <f>SUM(D36:K36)</f>
        <v>123</v>
      </c>
      <c r="D36" s="4">
        <v>24</v>
      </c>
      <c r="E36" s="4">
        <v>24</v>
      </c>
      <c r="F36" s="4">
        <v>24</v>
      </c>
      <c r="G36" s="4">
        <v>24</v>
      </c>
      <c r="H36" s="4">
        <v>10</v>
      </c>
      <c r="I36" s="4">
        <v>9</v>
      </c>
      <c r="J36" s="4">
        <v>6</v>
      </c>
      <c r="K36" s="4">
        <v>2</v>
      </c>
    </row>
    <row r="37" spans="1:11" ht="24.95" customHeight="1">
      <c r="A37" s="9"/>
      <c r="B37" s="2" t="s">
        <v>4</v>
      </c>
      <c r="C37" s="16">
        <f>C36/C35</f>
        <v>0.66847826086956519</v>
      </c>
      <c r="D37" s="17">
        <f>D36/D35</f>
        <v>1.0434782608695652</v>
      </c>
      <c r="E37" s="17">
        <f t="shared" ref="E37" si="64">E36/E35</f>
        <v>1.0434782608695652</v>
      </c>
      <c r="F37" s="17">
        <f t="shared" ref="F37" si="65">F36/F35</f>
        <v>1.0434782608695652</v>
      </c>
      <c r="G37" s="17">
        <f t="shared" ref="G37" si="66">G36/G35</f>
        <v>1.0434782608695652</v>
      </c>
      <c r="H37" s="17">
        <f t="shared" ref="H37" si="67">H36/H35</f>
        <v>0.43478260869565216</v>
      </c>
      <c r="I37" s="17">
        <f t="shared" ref="I37" si="68">I36/I35</f>
        <v>0.39130434782608697</v>
      </c>
      <c r="J37" s="17">
        <f t="shared" ref="J37" si="69">J36/J35</f>
        <v>0.2608695652173913</v>
      </c>
      <c r="K37" s="17">
        <f t="shared" ref="K37" si="70">K36/K35</f>
        <v>8.6956521739130432E-2</v>
      </c>
    </row>
    <row r="38" spans="1:11" ht="24.95" customHeight="1">
      <c r="A38" s="5"/>
      <c r="B38" s="2" t="s">
        <v>1</v>
      </c>
      <c r="C38" s="12">
        <f>SUM(D38:K38)</f>
        <v>208</v>
      </c>
      <c r="D38" s="6">
        <v>26</v>
      </c>
      <c r="E38" s="6">
        <v>26</v>
      </c>
      <c r="F38" s="6">
        <v>26</v>
      </c>
      <c r="G38" s="6">
        <v>26</v>
      </c>
      <c r="H38" s="6">
        <v>26</v>
      </c>
      <c r="I38" s="6">
        <v>26</v>
      </c>
      <c r="J38" s="6">
        <v>26</v>
      </c>
      <c r="K38" s="6">
        <v>26</v>
      </c>
    </row>
    <row r="39" spans="1:11" ht="24.95" customHeight="1">
      <c r="A39" s="5" t="s">
        <v>12</v>
      </c>
      <c r="B39" s="2" t="s">
        <v>3</v>
      </c>
      <c r="C39" s="12">
        <f>SUM(D39:K39)</f>
        <v>90</v>
      </c>
      <c r="D39" s="4">
        <v>15</v>
      </c>
      <c r="E39" s="4">
        <v>15</v>
      </c>
      <c r="F39" s="4">
        <v>11</v>
      </c>
      <c r="G39" s="4">
        <v>11</v>
      </c>
      <c r="H39" s="4">
        <v>13</v>
      </c>
      <c r="I39" s="4">
        <v>12</v>
      </c>
      <c r="J39" s="4">
        <v>5</v>
      </c>
      <c r="K39" s="4">
        <v>8</v>
      </c>
    </row>
    <row r="40" spans="1:11" ht="24.95" customHeight="1">
      <c r="A40" s="5"/>
      <c r="B40" s="2" t="s">
        <v>4</v>
      </c>
      <c r="C40" s="16">
        <f>C39/C38</f>
        <v>0.43269230769230771</v>
      </c>
      <c r="D40" s="17">
        <f>D39/D38</f>
        <v>0.57692307692307687</v>
      </c>
      <c r="E40" s="17">
        <f t="shared" ref="E40" si="71">E39/E38</f>
        <v>0.57692307692307687</v>
      </c>
      <c r="F40" s="17">
        <f t="shared" ref="F40" si="72">F39/F38</f>
        <v>0.42307692307692307</v>
      </c>
      <c r="G40" s="17">
        <f t="shared" ref="G40" si="73">G39/G38</f>
        <v>0.42307692307692307</v>
      </c>
      <c r="H40" s="17">
        <f t="shared" ref="H40" si="74">H39/H38</f>
        <v>0.5</v>
      </c>
      <c r="I40" s="17">
        <f t="shared" ref="I40" si="75">I39/I38</f>
        <v>0.46153846153846156</v>
      </c>
      <c r="J40" s="17">
        <f t="shared" ref="J40" si="76">J39/J38</f>
        <v>0.19230769230769232</v>
      </c>
      <c r="K40" s="17">
        <f t="shared" ref="K40" si="77">K39/K38</f>
        <v>0.30769230769230771</v>
      </c>
    </row>
    <row r="41" spans="1:11" ht="24.95" customHeight="1">
      <c r="A41" s="1"/>
      <c r="B41" s="2" t="s">
        <v>1</v>
      </c>
      <c r="C41" s="3">
        <f>SUM(D41:K41)</f>
        <v>2408</v>
      </c>
      <c r="D41" s="4">
        <f>D5+D8+D11+D14+D17+D20+D23+D26+D29+D32+D35+D38</f>
        <v>301</v>
      </c>
      <c r="E41" s="4">
        <f t="shared" ref="E41:K41" si="78">E5+E8+E11+E14+E17+E20+E23+E26+E29+E32+E35+E38</f>
        <v>301</v>
      </c>
      <c r="F41" s="4">
        <f t="shared" si="78"/>
        <v>301</v>
      </c>
      <c r="G41" s="4">
        <f t="shared" si="78"/>
        <v>301</v>
      </c>
      <c r="H41" s="4">
        <f t="shared" si="78"/>
        <v>301</v>
      </c>
      <c r="I41" s="4">
        <f>I5+I8+I11+I14+I17+I20+I23+I26+I29+I32+I35+I38</f>
        <v>301</v>
      </c>
      <c r="J41" s="4">
        <f t="shared" si="78"/>
        <v>301</v>
      </c>
      <c r="K41" s="4">
        <f t="shared" si="78"/>
        <v>301</v>
      </c>
    </row>
    <row r="42" spans="1:11" ht="24.95" customHeight="1">
      <c r="A42" s="5" t="s">
        <v>13</v>
      </c>
      <c r="B42" s="2" t="s">
        <v>3</v>
      </c>
      <c r="C42" s="3">
        <f>SUM(D42:K42)</f>
        <v>1147</v>
      </c>
      <c r="D42" s="4">
        <f t="shared" ref="D42:K42" si="79">D6+D9+D12+D15+D18+D21+D24+D27+D30+D33+D36+D39</f>
        <v>226</v>
      </c>
      <c r="E42" s="4">
        <f t="shared" si="79"/>
        <v>203</v>
      </c>
      <c r="F42" s="4">
        <f t="shared" si="79"/>
        <v>148</v>
      </c>
      <c r="G42" s="4">
        <f t="shared" si="79"/>
        <v>136</v>
      </c>
      <c r="H42" s="4">
        <f t="shared" si="79"/>
        <v>120</v>
      </c>
      <c r="I42" s="4">
        <f t="shared" si="79"/>
        <v>118</v>
      </c>
      <c r="J42" s="4">
        <f t="shared" si="79"/>
        <v>99</v>
      </c>
      <c r="K42" s="4">
        <f t="shared" si="79"/>
        <v>97</v>
      </c>
    </row>
    <row r="43" spans="1:11" ht="24.95" customHeight="1">
      <c r="A43" s="6"/>
      <c r="B43" s="2" t="s">
        <v>4</v>
      </c>
      <c r="C43" s="16">
        <f>IF(C41=0,0,C42/C41)</f>
        <v>0.47632890365448505</v>
      </c>
      <c r="D43" s="16">
        <f t="shared" ref="D43:K43" si="80">IF(D41=0,0,D42/D41)</f>
        <v>0.75083056478405319</v>
      </c>
      <c r="E43" s="16">
        <f t="shared" si="80"/>
        <v>0.67441860465116277</v>
      </c>
      <c r="F43" s="16">
        <f t="shared" si="80"/>
        <v>0.49169435215946844</v>
      </c>
      <c r="G43" s="16">
        <f t="shared" si="80"/>
        <v>0.45182724252491696</v>
      </c>
      <c r="H43" s="16">
        <f t="shared" si="80"/>
        <v>0.39867109634551495</v>
      </c>
      <c r="I43" s="16">
        <f t="shared" si="80"/>
        <v>0.39202657807308972</v>
      </c>
      <c r="J43" s="16">
        <f t="shared" si="80"/>
        <v>0.32890365448504982</v>
      </c>
      <c r="K43" s="16">
        <f t="shared" si="80"/>
        <v>0.32225913621262459</v>
      </c>
    </row>
  </sheetData>
  <mergeCells count="5">
    <mergeCell ref="C3:C4"/>
    <mergeCell ref="D3:G3"/>
    <mergeCell ref="H3:K3"/>
    <mergeCell ref="A2:K2"/>
    <mergeCell ref="A1:K1"/>
  </mergeCells>
  <phoneticPr fontId="8"/>
  <printOptions horizontalCentered="1"/>
  <pageMargins left="0.39370078740157483" right="0.39370078740157483" top="0.39370078740157483" bottom="0.39370078740157483" header="0.39370078740157483" footer="0.39370078740157483"/>
  <pageSetup paperSize="9" scale="79" fitToHeight="0" orientation="portrait" r:id="rId1"/>
  <headerFooter alignWithMargins="0">
    <oddFooter xml:space="preserve">&amp;C&amp;"ＭＳ ゴシック,標準"&amp;10&amp;P /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ギャラリー稼働率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（参考資料５）</dc:title>
  <dc:creator>apro</dc:creator>
  <cp:lastModifiedBy>大宅</cp:lastModifiedBy>
  <cp:lastPrinted>2023-06-01T03:48:51Z</cp:lastPrinted>
  <dcterms:created xsi:type="dcterms:W3CDTF">2014-03-14T08:17:24Z</dcterms:created>
  <dcterms:modified xsi:type="dcterms:W3CDTF">2023-06-01T03:48:51Z</dcterms:modified>
</cp:coreProperties>
</file>