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245" yWindow="30" windowWidth="10290" windowHeight="8250" tabRatio="598" activeTab="1"/>
  </bookViews>
  <sheets>
    <sheet name="表紙 " sheetId="27" r:id="rId1"/>
    <sheet name="重点評価入力" sheetId="24" r:id="rId2"/>
    <sheet name="（堺市）重点項目シート" sheetId="25" r:id="rId3"/>
    <sheet name="クレジット" sheetId="4" r:id="rId4"/>
    <sheet name="桜" sheetId="26" state="hidden" r:id="rId5"/>
  </sheets>
  <externalReferences>
    <externalReference r:id="rId6"/>
    <externalReference r:id="rId7"/>
    <externalReference r:id="rId8"/>
    <externalReference r:id="rId9"/>
  </externalReferences>
  <definedNames>
    <definedName name="_xlnm._FilterDatabase" localSheetId="1" hidden="1">重点評価入力!$W$30:$W$30</definedName>
    <definedName name="①桜">'（堺市）重点項目シート'!$J$10</definedName>
    <definedName name="②桜">'（堺市）重点項目シート'!$J$11</definedName>
    <definedName name="③桜">'（堺市）重点項目シート'!$J$12</definedName>
    <definedName name="④桜">'（堺市）重点項目シート'!$J$13</definedName>
    <definedName name="⑤桜">'（堺市）重点項目シート'!$J$14</definedName>
    <definedName name="Cell_計算種別">[1]省エネメニュー!$L$2</definedName>
    <definedName name="Cell_東電温暖化用HEMS削減効果">'[2]070507住宅マクロ条件一覧'!$V$196</definedName>
    <definedName name="CO2削減_取組み度" localSheetId="0">INDEX([3]桜!$B$2:$E$7,MATCH('[3]（堺市）重点項目シート'!$I$10:$J$10,[3]桜!$A$2:$A$7,0),1)</definedName>
    <definedName name="CO2削減_取組み度">INDEX(桜!$B$2:$E$7,MATCH('（堺市）重点項目シート'!$J$10:$K$10,桜!$A$2:$A$7,0),1)</definedName>
    <definedName name="OLE_LINK1" localSheetId="1">重点評価入力!$E$91</definedName>
    <definedName name="_xlnm.Print_Area" localSheetId="2">'（堺市）重点項目シート'!$A$1:$O$50</definedName>
    <definedName name="_xlnm.Print_Area" localSheetId="3">クレジット!$A$1:$S$37</definedName>
    <definedName name="_xlnm.Print_Area" localSheetId="1">重点評価入力!$A$1:$T$86</definedName>
    <definedName name="_xlnm.Print_Area" localSheetId="0">'表紙 '!$A$1:$J$24</definedName>
    <definedName name="RANK0" localSheetId="0">#REF!</definedName>
    <definedName name="RANK0">'（堺市）重点項目シート'!$U$10:$X$10</definedName>
    <definedName name="RANK1" localSheetId="0">#REF!</definedName>
    <definedName name="RANK1">'（堺市）重点項目シート'!$U$12:$X$12</definedName>
    <definedName name="RANK2" localSheetId="0">#REF!</definedName>
    <definedName name="RANK2">'（堺市）重点項目シート'!$U$14:$X$14</definedName>
    <definedName name="RANK4" localSheetId="0">#REF!</definedName>
    <definedName name="RANK4">'（堺市）重点項目シート'!$U$15:$X$15</definedName>
    <definedName name="RANK5" localSheetId="0">#REF!</definedName>
    <definedName name="RANK5">'（堺市）重点項目シート'!$Y$12:$AB$12</definedName>
    <definedName name="エネルギー削減_取組み度">INDEX(桜!$B$2:$E$7,MATCH('（堺市）重点項目シート'!$J$12:$K$12,桜!$A$2:$A$7,0),1)</definedName>
    <definedName name="みどり・ヒートアイランド対策_取組み度" localSheetId="0">INDEX([3]桜!$B$2:$E$7,MATCH('[3]（堺市）重点項目シート'!$I$12:$J$12,[3]桜!$A$2:$A$7,0),1)</definedName>
    <definedName name="みどり・ヒートアイランド対策_取組み度">INDEX(桜!$B$2:$E$7,MATCH('（堺市）重点項目シート'!$J$11:$K$11,桜!$A$2:$A$7,0),1)</definedName>
    <definedName name="安全快適な暮らし_取組み度" localSheetId="0">INDEX([3]桜!$B$2:$E$7,MATCH('[3]（堺市）重点項目シート'!$I$13:$J$13,[3]桜!$A$2:$A$7,0),1)</definedName>
    <definedName name="安全快適な暮らし_取組み度">INDEX(桜!$B$2:$E$7,MATCH('（堺市）重点項目シート'!$J$14:$K$14,桜!$A$2:$A$7,0),1)</definedName>
    <definedName name="衛code">#REF!</definedName>
    <definedName name="衛kg">#REF!</definedName>
    <definedName name="画像">INDIRECT(①桜)</definedName>
    <definedName name="画像１" localSheetId="0">INDIRECT(#REF!)</definedName>
    <definedName name="画像１">INDIRECT(#REF!)</definedName>
    <definedName name="画像２" localSheetId="0">INDIRECT(#REF!)</definedName>
    <definedName name="画像２">INDIRECT(#REF!)</definedName>
    <definedName name="画像３" localSheetId="0">INDIRECT(#REF!)</definedName>
    <definedName name="画像３">INDIRECT(#REF!)</definedName>
    <definedName name="画像４" localSheetId="0">INDIRECT(#REF!)</definedName>
    <definedName name="画像４">INDIRECT(#REF!)</definedName>
    <definedName name="空code">#REF!</definedName>
    <definedName name="空kg">#REF!</definedName>
    <definedName name="建物の断熱性_取組み度">INDEX(桜!$B$2:$E$7,MATCH('（堺市）重点項目シート'!$J$13:$K$13,桜!$A$2:$A$7,0),1)</definedName>
    <definedName name="桜１" localSheetId="0">#REF!</definedName>
    <definedName name="桜１">#REF!</definedName>
    <definedName name="桜２" localSheetId="0">#REF!</definedName>
    <definedName name="桜２">#REF!</definedName>
    <definedName name="桜３" localSheetId="0">#REF!</definedName>
    <definedName name="桜３">#REF!</definedName>
    <definedName name="桜４" localSheetId="0">#REF!</definedName>
    <definedName name="桜４">#REF!</definedName>
    <definedName name="桜５" localSheetId="0">#REF!</definedName>
    <definedName name="桜５">#REF!</definedName>
    <definedName name="資材原単">[4]⑬原単位!$A$2:$L$2</definedName>
    <definedName name="昇code">#REF!</definedName>
    <definedName name="昇kg">#REF!</definedName>
    <definedName name="省エネ対策_取組み度" localSheetId="0">INDEX([3]桜!$B$2:$E$7,MATCH('[3]（堺市）重点項目シート'!$I$11:$J$11,[3]桜!$A$2:$A$7,0),1)</definedName>
    <definedName name="省エネ対策_取組み度">INDEX(桜!$B$2:$E$7,MATCH('（堺市）重点項目シート'!$J$12:$K$12,桜!$A$2:$A$7,0),1)</definedName>
    <definedName name="星" localSheetId="1">重点評価入力!#REF!</definedName>
    <definedName name="星１" localSheetId="0">#REF!</definedName>
    <definedName name="星１">#REF!</definedName>
    <definedName name="星２" localSheetId="0">#REF!</definedName>
    <definedName name="星２">#REF!</definedName>
    <definedName name="星３" localSheetId="0">#REF!</definedName>
    <definedName name="星３">#REF!</definedName>
    <definedName name="星４" localSheetId="0">#REF!</definedName>
    <definedName name="星４">#REF!</definedName>
    <definedName name="星５" localSheetId="0">#REF!</definedName>
    <definedName name="星５">#REF!</definedName>
    <definedName name="設備品目code">#REF!</definedName>
    <definedName name="設備品目kg1">#REF!</definedName>
    <definedName name="設備品目kg2">#REF!</definedName>
    <definedName name="設備品目kg3">#REF!</definedName>
    <definedName name="設備品目kg4">#REF!</definedName>
    <definedName name="電code">#REF!</definedName>
    <definedName name="電kg">#REF!</definedName>
  </definedNames>
  <calcPr calcId="145621"/>
</workbook>
</file>

<file path=xl/calcChain.xml><?xml version="1.0" encoding="utf-8"?>
<calcChain xmlns="http://schemas.openxmlformats.org/spreadsheetml/2006/main">
  <c r="G5" i="25" l="1"/>
  <c r="G4" i="25"/>
  <c r="O6" i="25" l="1"/>
  <c r="O5" i="25"/>
  <c r="Q53" i="24" l="1"/>
  <c r="P13" i="24" l="1"/>
  <c r="N37" i="24" l="1"/>
  <c r="O35" i="24" s="1"/>
  <c r="M31" i="25" s="1"/>
  <c r="N34" i="24"/>
  <c r="O32" i="24" s="1"/>
  <c r="M30" i="25" s="1"/>
  <c r="N30" i="24"/>
  <c r="N31" i="24" s="1"/>
  <c r="O29" i="24" s="1"/>
  <c r="M29" i="25" s="1"/>
  <c r="N28" i="24"/>
  <c r="N26" i="24"/>
  <c r="O24" i="24" s="1"/>
  <c r="N23" i="24"/>
  <c r="O27" i="24" l="1"/>
  <c r="M28" i="25" s="1"/>
  <c r="O22" i="24"/>
  <c r="M26" i="25" s="1"/>
  <c r="M27" i="25"/>
  <c r="P22" i="24" l="1"/>
  <c r="L14" i="27"/>
  <c r="M13" i="27"/>
  <c r="L13" i="27"/>
  <c r="L12" i="27"/>
  <c r="M12" i="27" s="1"/>
  <c r="M11" i="27"/>
  <c r="L11" i="27"/>
  <c r="L10" i="27"/>
  <c r="L9" i="27"/>
  <c r="L8" i="27"/>
  <c r="L7" i="27"/>
  <c r="L6" i="27"/>
  <c r="L15" i="27" s="1"/>
  <c r="Q22" i="24" l="1"/>
  <c r="N26" i="25"/>
  <c r="Q43" i="24"/>
  <c r="Q40" i="24"/>
  <c r="Q18" i="24"/>
  <c r="N42" i="25" l="1"/>
  <c r="N35" i="25"/>
  <c r="N33" i="25"/>
  <c r="O42" i="25" l="1"/>
  <c r="J15" i="25" s="1"/>
  <c r="O35" i="25"/>
  <c r="J13" i="25" s="1"/>
  <c r="O33" i="25"/>
  <c r="J12" i="25" s="1"/>
  <c r="Y25" i="24" l="1"/>
  <c r="Z23" i="24"/>
  <c r="Z21" i="24"/>
  <c r="Z25" i="24" l="1"/>
  <c r="Q46" i="24" s="1"/>
  <c r="M18" i="25"/>
  <c r="M17" i="25"/>
  <c r="K18" i="25"/>
  <c r="K17" i="25"/>
  <c r="I18" i="25"/>
  <c r="I17" i="25"/>
  <c r="O24" i="25"/>
  <c r="B49" i="25"/>
  <c r="G6" i="25"/>
  <c r="B46" i="25"/>
  <c r="G46" i="25"/>
  <c r="N39" i="25"/>
  <c r="N40" i="25"/>
  <c r="N38" i="25"/>
  <c r="N37" i="25"/>
  <c r="N24" i="25"/>
  <c r="O26" i="25"/>
  <c r="J11" i="25" s="1"/>
  <c r="J20" i="25" l="1"/>
  <c r="K6" i="25"/>
  <c r="O37" i="25"/>
  <c r="J14" i="25" s="1"/>
  <c r="J10" i="25"/>
</calcChain>
</file>

<file path=xl/sharedStrings.xml><?xml version="1.0" encoding="utf-8"?>
<sst xmlns="http://schemas.openxmlformats.org/spreadsheetml/2006/main" count="332" uniqueCount="236">
  <si>
    <t>←</t>
    <phoneticPr fontId="4"/>
  </si>
  <si>
    <t>【評価項目】</t>
    <rPh sb="1" eb="3">
      <t>ﾋｮｳｶ</t>
    </rPh>
    <rPh sb="3" eb="5">
      <t>ｺｳﾓｸ</t>
    </rPh>
    <phoneticPr fontId="24" type="noConversion"/>
  </si>
  <si>
    <t>技術の名称</t>
    <rPh sb="0" eb="2">
      <t>ギジュツ</t>
    </rPh>
    <rPh sb="3" eb="5">
      <t>メイショウ</t>
    </rPh>
    <phoneticPr fontId="4"/>
  </si>
  <si>
    <t>用途</t>
    <rPh sb="0" eb="2">
      <t>ヨウト</t>
    </rPh>
    <phoneticPr fontId="4"/>
  </si>
  <si>
    <t>事務所</t>
  </si>
  <si>
    <t>学校</t>
  </si>
  <si>
    <t>物販店</t>
  </si>
  <si>
    <t>飲食店</t>
  </si>
  <si>
    <t>病院</t>
  </si>
  <si>
    <t>集合住宅</t>
  </si>
  <si>
    <t>C</t>
    <phoneticPr fontId="4"/>
  </si>
  <si>
    <t>集会所</t>
    <rPh sb="2" eb="3">
      <t>ショ</t>
    </rPh>
    <phoneticPr fontId="4"/>
  </si>
  <si>
    <t>ホテル</t>
    <phoneticPr fontId="4"/>
  </si>
  <si>
    <t>工場</t>
    <rPh sb="0" eb="2">
      <t>コウジョウ</t>
    </rPh>
    <phoneticPr fontId="4"/>
  </si>
  <si>
    <t>合計</t>
    <rPh sb="0" eb="2">
      <t>ゴウケイ</t>
    </rPh>
    <phoneticPr fontId="4"/>
  </si>
  <si>
    <t>からダウンロードできます。</t>
  </si>
  <si>
    <t>住宅・工場以外</t>
  </si>
  <si>
    <t>工場</t>
  </si>
  <si>
    <t>住宅</t>
  </si>
  <si>
    <t>1.省エネルギー対策</t>
  </si>
  <si>
    <t>①設備システムの効率化に努める</t>
  </si>
  <si>
    <t>○</t>
  </si>
  <si>
    <t>―</t>
  </si>
  <si>
    <t>②エネルギー消費の実態把握に努める</t>
  </si>
  <si>
    <t>2.緑化</t>
  </si>
  <si>
    <t>①緑地の確保に努める</t>
  </si>
  <si>
    <t>②ボリュームある緑化に努める</t>
  </si>
  <si>
    <t>3.建築表面及び敷地の高温化抑制</t>
  </si>
  <si>
    <t>①日射反射率、長波放射率の高い建物外皮材料の選定等に努める。</t>
  </si>
  <si>
    <t>②保水性や透水性、日射反射率、長波放射率の高い敷地被覆材の選定等に努める。</t>
  </si>
  <si>
    <t>■用途１(主用途）</t>
    <rPh sb="1" eb="3">
      <t>ヨウト</t>
    </rPh>
    <rPh sb="5" eb="6">
      <t>シュ</t>
    </rPh>
    <rPh sb="6" eb="8">
      <t>ヨウト</t>
    </rPh>
    <phoneticPr fontId="4"/>
  </si>
  <si>
    <t>■用途２</t>
    <rPh sb="1" eb="3">
      <t>ヨウト</t>
    </rPh>
    <phoneticPr fontId="4"/>
  </si>
  <si>
    <t>■用途３</t>
    <rPh sb="1" eb="3">
      <t>ヨウト</t>
    </rPh>
    <phoneticPr fontId="4"/>
  </si>
  <si>
    <t>■用途４</t>
    <rPh sb="1" eb="3">
      <t>ヨウト</t>
    </rPh>
    <phoneticPr fontId="4"/>
  </si>
  <si>
    <t>用途名</t>
    <rPh sb="0" eb="2">
      <t>ヨウト</t>
    </rPh>
    <rPh sb="2" eb="3">
      <t>メイ</t>
    </rPh>
    <phoneticPr fontId="4"/>
  </si>
  <si>
    <t xml:space="preserve">
                            評価項目
用途・地域区分</t>
    <phoneticPr fontId="4"/>
  </si>
  <si>
    <r>
      <t>優先対策
地域</t>
    </r>
    <r>
      <rPr>
        <vertAlign val="superscript"/>
        <sz val="9"/>
        <color indexed="8"/>
        <rFont val="ＭＳ Ｐゴシック"/>
        <family val="3"/>
        <charset val="128"/>
      </rPr>
      <t>※</t>
    </r>
    <phoneticPr fontId="4"/>
  </si>
  <si>
    <t>優先対策
地域以外</t>
    <phoneticPr fontId="4"/>
  </si>
  <si>
    <t>住宅・工場以外</t>
    <phoneticPr fontId="4"/>
  </si>
  <si>
    <t>※:</t>
    <phoneticPr fontId="4"/>
  </si>
  <si>
    <t>優先対策地域とは、「大阪府ヒートアイランド対策推進計画」（平成１６年６月）で定めた26市町（大阪市、豊中市、吹田市、茨木市、高槻市、摂津市、島本町、守口市、門真市、寝屋川市、枚方市、交野市、四條畷市、大東市、東大阪市、八尾市、松原市、藤井寺市、羽曳野市、大阪狭山市、和泉市、堺市、高石市、泉大津市、忠岡町及び岸和田市）とする。</t>
    <phoneticPr fontId="4"/>
  </si>
  <si>
    <t>実績報告</t>
    <rPh sb="0" eb="2">
      <t>ジッセキ</t>
    </rPh>
    <rPh sb="2" eb="4">
      <t>ホウコク</t>
    </rPh>
    <phoneticPr fontId="4"/>
  </si>
  <si>
    <t>スコア</t>
    <phoneticPr fontId="4"/>
  </si>
  <si>
    <t>対象外</t>
    <rPh sb="0" eb="3">
      <t>タイショウガイ</t>
    </rPh>
    <phoneticPr fontId="4"/>
  </si>
  <si>
    <t xml:space="preserve"> 特に配慮した事項</t>
    <rPh sb="1" eb="2">
      <t>トク</t>
    </rPh>
    <rPh sb="3" eb="5">
      <t>ハイリョ</t>
    </rPh>
    <rPh sb="7" eb="9">
      <t>ジコウ</t>
    </rPh>
    <phoneticPr fontId="4"/>
  </si>
  <si>
    <t xml:space="preserve"> 先進的技術の導入</t>
    <phoneticPr fontId="4"/>
  </si>
  <si>
    <t>共用</t>
    <rPh sb="0" eb="2">
      <t>キョウヨウ</t>
    </rPh>
    <phoneticPr fontId="4"/>
  </si>
  <si>
    <t>重み１</t>
    <rPh sb="0" eb="1">
      <t>オモ</t>
    </rPh>
    <phoneticPr fontId="4"/>
  </si>
  <si>
    <t>重み２</t>
    <rPh sb="0" eb="1">
      <t>オモ</t>
    </rPh>
    <phoneticPr fontId="4"/>
  </si>
  <si>
    <t>病院</t>
    <rPh sb="0" eb="2">
      <t>ビョウイン</t>
    </rPh>
    <phoneticPr fontId="4"/>
  </si>
  <si>
    <t>ＣＡＳＢＥＥ評価</t>
    <rPh sb="6" eb="8">
      <t>ヒョウカ</t>
    </rPh>
    <phoneticPr fontId="4"/>
  </si>
  <si>
    <t xml:space="preserve"> 堺市建築物の総合環境配慮制度</t>
    <rPh sb="1" eb="3">
      <t>サカイシ</t>
    </rPh>
    <rPh sb="3" eb="6">
      <t>ケンチクブツ</t>
    </rPh>
    <rPh sb="7" eb="9">
      <t>ソウゴウ</t>
    </rPh>
    <rPh sb="9" eb="11">
      <t>カンキョウ</t>
    </rPh>
    <rPh sb="11" eb="13">
      <t>ハイリョ</t>
    </rPh>
    <rPh sb="13" eb="15">
      <t>セイド</t>
    </rPh>
    <phoneticPr fontId="4"/>
  </si>
  <si>
    <t>建 物 名 称</t>
    <phoneticPr fontId="4"/>
  </si>
  <si>
    <t>建　 設 　地</t>
    <phoneticPr fontId="4"/>
  </si>
  <si>
    <t>【建物概要】</t>
    <rPh sb="1" eb="3">
      <t>ﾀﾃﾓﾉ</t>
    </rPh>
    <rPh sb="3" eb="5">
      <t>ｶﾞｲﾖｳ</t>
    </rPh>
    <phoneticPr fontId="24" type="noConversion"/>
  </si>
  <si>
    <t>【用途別面積】</t>
    <rPh sb="1" eb="3">
      <t>ヨウト</t>
    </rPh>
    <rPh sb="3" eb="4">
      <t>ベツ</t>
    </rPh>
    <rPh sb="4" eb="6">
      <t>メンセキ</t>
    </rPh>
    <phoneticPr fontId="4"/>
  </si>
  <si>
    <t>面　積</t>
    <rPh sb="0" eb="1">
      <t>メン</t>
    </rPh>
    <rPh sb="2" eb="3">
      <t>セキ</t>
    </rPh>
    <phoneticPr fontId="4"/>
  </si>
  <si>
    <t>評　価　項　目</t>
    <rPh sb="0" eb="1">
      <t>ヒョウ</t>
    </rPh>
    <rPh sb="2" eb="3">
      <t>アタイ</t>
    </rPh>
    <rPh sb="4" eb="5">
      <t>コウ</t>
    </rPh>
    <rPh sb="6" eb="7">
      <t>メ</t>
    </rPh>
    <phoneticPr fontId="4"/>
  </si>
  <si>
    <t>入　力　内　容</t>
    <rPh sb="0" eb="1">
      <t>ハイ</t>
    </rPh>
    <rPh sb="2" eb="3">
      <t>リョク</t>
    </rPh>
    <rPh sb="4" eb="5">
      <t>ウチ</t>
    </rPh>
    <rPh sb="6" eb="7">
      <t>カタチ</t>
    </rPh>
    <phoneticPr fontId="4"/>
  </si>
  <si>
    <t>安全快適な暮らし</t>
    <rPh sb="0" eb="2">
      <t>アンゼン</t>
    </rPh>
    <rPh sb="2" eb="4">
      <t>カイテキ</t>
    </rPh>
    <rPh sb="5" eb="6">
      <t>ク</t>
    </rPh>
    <phoneticPr fontId="4"/>
  </si>
  <si>
    <t>色の欄について、プルダウンメニューから選択、または数値・コメントを記入して下さい。</t>
    <rPh sb="0" eb="1">
      <t>イロ</t>
    </rPh>
    <rPh sb="2" eb="3">
      <t>ラン</t>
    </rPh>
    <rPh sb="19" eb="21">
      <t>センタク</t>
    </rPh>
    <rPh sb="37" eb="38">
      <t>クダ</t>
    </rPh>
    <phoneticPr fontId="4"/>
  </si>
  <si>
    <t>（注）</t>
    <rPh sb="1" eb="2">
      <t>チュウ</t>
    </rPh>
    <phoneticPr fontId="4"/>
  </si>
  <si>
    <t xml:space="preserve"> ＣＡＳＢＥＥ「ＬＲ３－１　地球温暖化への配慮」
 のスコアによる評価値</t>
    <rPh sb="14" eb="16">
      <t>チキュウ</t>
    </rPh>
    <rPh sb="16" eb="19">
      <t>オンダンカ</t>
    </rPh>
    <rPh sb="21" eb="23">
      <t>ハイリョ</t>
    </rPh>
    <rPh sb="35" eb="36">
      <t>チ</t>
    </rPh>
    <phoneticPr fontId="4"/>
  </si>
  <si>
    <t>評価点</t>
    <rPh sb="0" eb="1">
      <t>ヒョウ</t>
    </rPh>
    <rPh sb="1" eb="2">
      <t>アタイ</t>
    </rPh>
    <rPh sb="2" eb="3">
      <t>テン</t>
    </rPh>
    <phoneticPr fontId="4"/>
  </si>
  <si>
    <t>環　境　性　能</t>
    <rPh sb="0" eb="1">
      <t>ワ</t>
    </rPh>
    <rPh sb="2" eb="3">
      <t>サカイ</t>
    </rPh>
    <rPh sb="4" eb="5">
      <t>セイ</t>
    </rPh>
    <rPh sb="6" eb="7">
      <t>ノウ</t>
    </rPh>
    <phoneticPr fontId="4"/>
  </si>
  <si>
    <t>評　価　項　目</t>
    <rPh sb="0" eb="1">
      <t>ﾋｮｳ</t>
    </rPh>
    <rPh sb="2" eb="3">
      <t>ｱﾀｲ</t>
    </rPh>
    <rPh sb="4" eb="5">
      <t>ｺｳ</t>
    </rPh>
    <rPh sb="6" eb="7">
      <t>ﾒ</t>
    </rPh>
    <phoneticPr fontId="24" type="noConversion"/>
  </si>
  <si>
    <t>　安全快適な暮らし</t>
    <rPh sb="1" eb="3">
      <t>アンゼン</t>
    </rPh>
    <rPh sb="3" eb="5">
      <t>カイテキ</t>
    </rPh>
    <rPh sb="6" eb="7">
      <t>ク</t>
    </rPh>
    <phoneticPr fontId="4"/>
  </si>
  <si>
    <t>バリアフリー計画</t>
    <rPh sb="6" eb="8">
      <t>ケイカク</t>
    </rPh>
    <phoneticPr fontId="4"/>
  </si>
  <si>
    <t>１．建物概要</t>
    <rPh sb="2" eb="4">
      <t>ﾀﾃﾓﾉ</t>
    </rPh>
    <rPh sb="4" eb="6">
      <t>ｶﾞｲﾖｳ</t>
    </rPh>
    <phoneticPr fontId="24" type="noConversion"/>
  </si>
  <si>
    <t>２．重点項目への取組み</t>
    <rPh sb="2" eb="4">
      <t>ジュウテン</t>
    </rPh>
    <rPh sb="4" eb="6">
      <t>コウモク</t>
    </rPh>
    <rPh sb="8" eb="10">
      <t>トリク</t>
    </rPh>
    <phoneticPr fontId="4"/>
  </si>
  <si>
    <t>重　点　項　目</t>
    <rPh sb="0" eb="1">
      <t>シゲル</t>
    </rPh>
    <rPh sb="2" eb="3">
      <t>テン</t>
    </rPh>
    <rPh sb="4" eb="5">
      <t>コウ</t>
    </rPh>
    <rPh sb="6" eb="7">
      <t>メ</t>
    </rPh>
    <phoneticPr fontId="4"/>
  </si>
  <si>
    <t>評価点</t>
    <rPh sb="0" eb="2">
      <t>ヒョウカ</t>
    </rPh>
    <rPh sb="2" eb="3">
      <t>テン</t>
    </rPh>
    <phoneticPr fontId="4"/>
  </si>
  <si>
    <t>取　組　み　度</t>
    <rPh sb="0" eb="1">
      <t>トリ</t>
    </rPh>
    <rPh sb="2" eb="3">
      <t>クミ</t>
    </rPh>
    <rPh sb="6" eb="7">
      <t>ド</t>
    </rPh>
    <phoneticPr fontId="4"/>
  </si>
  <si>
    <t xml:space="preserve"> みどり・ヒートアイランド対策</t>
    <rPh sb="13" eb="15">
      <t>タイサク</t>
    </rPh>
    <phoneticPr fontId="4"/>
  </si>
  <si>
    <t>３．設計上の配慮事項とCASBEEのスコア</t>
    <rPh sb="2" eb="4">
      <t>セッケイ</t>
    </rPh>
    <rPh sb="4" eb="5">
      <t>ジョウ</t>
    </rPh>
    <rPh sb="6" eb="8">
      <t>ハイリョ</t>
    </rPh>
    <rPh sb="8" eb="10">
      <t>ジコウ</t>
    </rPh>
    <phoneticPr fontId="4"/>
  </si>
  <si>
    <t xml:space="preserve"> ＣＯ２削減</t>
    <rPh sb="4" eb="6">
      <t>サクゲン</t>
    </rPh>
    <phoneticPr fontId="4"/>
  </si>
  <si>
    <t>スコア</t>
  </si>
  <si>
    <t>地球温暖化への配慮</t>
    <phoneticPr fontId="4"/>
  </si>
  <si>
    <t xml:space="preserve"> CASBEE「ＬＲ３－１」のスコアによる評価値</t>
    <phoneticPr fontId="4"/>
  </si>
  <si>
    <t>自然エネルギーの利用</t>
    <phoneticPr fontId="4"/>
  </si>
  <si>
    <t xml:space="preserve"> CASBEE「ＬＲ１－２」のスコアによる評価値</t>
    <rPh sb="23" eb="24">
      <t>チ</t>
    </rPh>
    <phoneticPr fontId="4"/>
  </si>
  <si>
    <t>設備システムの高効率化</t>
    <phoneticPr fontId="4"/>
  </si>
  <si>
    <t xml:space="preserve"> CASBEE「ＬＲ１－３」のスコアによる評価値</t>
    <rPh sb="21" eb="23">
      <t>ヒョウカ</t>
    </rPh>
    <rPh sb="23" eb="24">
      <t>チ</t>
    </rPh>
    <phoneticPr fontId="4"/>
  </si>
  <si>
    <t xml:space="preserve"> 安全快適な暮らし</t>
    <rPh sb="1" eb="3">
      <t>アンゼン</t>
    </rPh>
    <rPh sb="3" eb="5">
      <t>カイテキ</t>
    </rPh>
    <rPh sb="6" eb="7">
      <t>ク</t>
    </rPh>
    <phoneticPr fontId="4"/>
  </si>
  <si>
    <t>バリアフリー計画</t>
    <phoneticPr fontId="4"/>
  </si>
  <si>
    <t xml:space="preserve"> CASBEE「Ｑ２－１　１．１．３」のスコア
 による評価値</t>
    <rPh sb="30" eb="31">
      <t>チ</t>
    </rPh>
    <phoneticPr fontId="4"/>
  </si>
  <si>
    <t>耐震・免震</t>
    <phoneticPr fontId="4"/>
  </si>
  <si>
    <t xml:space="preserve"> CASBEE「Ｑ２－２　２．１」のスコアによる評価値</t>
    <rPh sb="26" eb="27">
      <t>チ</t>
    </rPh>
    <phoneticPr fontId="4"/>
  </si>
  <si>
    <t xml:space="preserve"> CASBEE「Ｑ３－３　３．１」のスコアによる評価値</t>
    <rPh sb="26" eb="27">
      <t>チ</t>
    </rPh>
    <phoneticPr fontId="4"/>
  </si>
  <si>
    <t>交通負荷抑制</t>
    <phoneticPr fontId="4"/>
  </si>
  <si>
    <t xml:space="preserve"> CASBEE「ＬＲ３－２　２．３．３」のスコアによる評価値</t>
    <rPh sb="29" eb="30">
      <t>チ</t>
    </rPh>
    <phoneticPr fontId="4"/>
  </si>
  <si>
    <t>考　慮　事　項</t>
    <phoneticPr fontId="4"/>
  </si>
  <si>
    <t xml:space="preserve"> 特に配慮した事項</t>
    <phoneticPr fontId="4"/>
  </si>
  <si>
    <r>
      <t>ＣＯ</t>
    </r>
    <r>
      <rPr>
        <sz val="14"/>
        <rFont val="HG創英角ｺﾞｼｯｸUB"/>
        <family val="3"/>
        <charset val="128"/>
      </rPr>
      <t>２</t>
    </r>
    <r>
      <rPr>
        <sz val="20"/>
        <rFont val="HG創英角ｺﾞｼｯｸUB"/>
        <family val="3"/>
        <charset val="128"/>
      </rPr>
      <t>削減</t>
    </r>
    <rPh sb="3" eb="5">
      <t>サクゲン</t>
    </rPh>
    <phoneticPr fontId="4"/>
  </si>
  <si>
    <t>みどり・ヒートアイランド対策</t>
    <rPh sb="12" eb="14">
      <t>タイサク</t>
    </rPh>
    <phoneticPr fontId="4"/>
  </si>
  <si>
    <t>取組度</t>
    <rPh sb="0" eb="2">
      <t>トリクミ</t>
    </rPh>
    <rPh sb="2" eb="3">
      <t>ド</t>
    </rPh>
    <phoneticPr fontId="4"/>
  </si>
  <si>
    <t>桜</t>
    <rPh sb="0" eb="1">
      <t>サクラ</t>
    </rPh>
    <phoneticPr fontId="4"/>
  </si>
  <si>
    <t>主用途／延床面積</t>
    <rPh sb="0" eb="1">
      <t>シュ</t>
    </rPh>
    <rPh sb="1" eb="3">
      <t>ヨウト</t>
    </rPh>
    <rPh sb="4" eb="5">
      <t>ノ</t>
    </rPh>
    <rPh sb="5" eb="6">
      <t>ユカ</t>
    </rPh>
    <rPh sb="6" eb="8">
      <t>メンセキ</t>
    </rPh>
    <phoneticPr fontId="4"/>
  </si>
  <si>
    <t>ＣＡＳＢＥＥ「Q２－１　１．１．３　バリアフリー計画」
のスコアによる評価値</t>
    <rPh sb="24" eb="26">
      <t>ケイカク</t>
    </rPh>
    <rPh sb="35" eb="37">
      <t>ヒョウカ</t>
    </rPh>
    <rPh sb="37" eb="38">
      <t>チ</t>
    </rPh>
    <phoneticPr fontId="4"/>
  </si>
  <si>
    <t xml:space="preserve"> ＣＡＳＢＥＥ「Q２－２　２．１　耐震・免震」
のスコアによる評価値</t>
    <rPh sb="17" eb="19">
      <t>タイシン</t>
    </rPh>
    <rPh sb="20" eb="21">
      <t>メン</t>
    </rPh>
    <rPh sb="21" eb="22">
      <t>シン</t>
    </rPh>
    <rPh sb="31" eb="33">
      <t>ヒョウカ</t>
    </rPh>
    <rPh sb="33" eb="34">
      <t>チ</t>
    </rPh>
    <phoneticPr fontId="4"/>
  </si>
  <si>
    <t xml:space="preserve"> ＣＡＳＢＥＥ「ＬＲ３－２　２．３．３　交通負荷抑制」
のスコアによる評価値</t>
    <rPh sb="20" eb="22">
      <t>コウツウ</t>
    </rPh>
    <rPh sb="22" eb="24">
      <t>フカ</t>
    </rPh>
    <rPh sb="24" eb="26">
      <t>ヨクセイ</t>
    </rPh>
    <rPh sb="35" eb="37">
      <t>ヒョウカ</t>
    </rPh>
    <rPh sb="37" eb="38">
      <t>チ</t>
    </rPh>
    <phoneticPr fontId="4"/>
  </si>
  <si>
    <t>　耐震・免震</t>
    <rPh sb="1" eb="3">
      <t>タイシン</t>
    </rPh>
    <rPh sb="4" eb="5">
      <t>メン</t>
    </rPh>
    <rPh sb="5" eb="6">
      <t>シン</t>
    </rPh>
    <phoneticPr fontId="4"/>
  </si>
  <si>
    <t>　地域性への配慮、快適性への向上</t>
    <rPh sb="1" eb="3">
      <t>チイキ</t>
    </rPh>
    <rPh sb="3" eb="4">
      <t>セイ</t>
    </rPh>
    <rPh sb="6" eb="8">
      <t>ハイリョ</t>
    </rPh>
    <rPh sb="9" eb="11">
      <t>カイテキ</t>
    </rPh>
    <rPh sb="11" eb="12">
      <t>セイ</t>
    </rPh>
    <rPh sb="14" eb="16">
      <t>コウジョウ</t>
    </rPh>
    <phoneticPr fontId="4"/>
  </si>
  <si>
    <t>　交通負荷抑制</t>
    <rPh sb="1" eb="3">
      <t>コウツウ</t>
    </rPh>
    <rPh sb="3" eb="5">
      <t>フカ</t>
    </rPh>
    <rPh sb="5" eb="7">
      <t>ヨクセイ</t>
    </rPh>
    <phoneticPr fontId="4"/>
  </si>
  <si>
    <r>
      <t>m</t>
    </r>
    <r>
      <rPr>
        <vertAlign val="superscript"/>
        <sz val="12"/>
        <rFont val="ＭＳ Ｐゴシック"/>
        <family val="3"/>
        <charset val="128"/>
      </rPr>
      <t>2</t>
    </r>
    <phoneticPr fontId="4"/>
  </si>
  <si>
    <r>
      <t>合　計　</t>
    </r>
    <r>
      <rPr>
        <sz val="10"/>
        <color indexed="10"/>
        <rFont val="ＭＳ Ｐゴシック"/>
        <family val="3"/>
        <charset val="128"/>
      </rPr>
      <t>（自動計算されます）</t>
    </r>
    <rPh sb="0" eb="1">
      <t>ゴウ</t>
    </rPh>
    <rPh sb="2" eb="3">
      <t>ケイ</t>
    </rPh>
    <rPh sb="5" eb="7">
      <t>ジドウ</t>
    </rPh>
    <rPh sb="7" eb="9">
      <t>ケイサン</t>
    </rPh>
    <phoneticPr fontId="4"/>
  </si>
  <si>
    <t>■建　物　全　体</t>
    <rPh sb="1" eb="2">
      <t>ダテ</t>
    </rPh>
    <rPh sb="3" eb="4">
      <t>ブツ</t>
    </rPh>
    <rPh sb="5" eb="6">
      <t>ゼン</t>
    </rPh>
    <rPh sb="7" eb="8">
      <t>タイ</t>
    </rPh>
    <phoneticPr fontId="4"/>
  </si>
  <si>
    <t>面　積　</t>
    <rPh sb="0" eb="1">
      <t>メン</t>
    </rPh>
    <rPh sb="2" eb="3">
      <t>セキ</t>
    </rPh>
    <phoneticPr fontId="4"/>
  </si>
  <si>
    <t>　その他</t>
    <rPh sb="3" eb="4">
      <t>タ</t>
    </rPh>
    <phoneticPr fontId="4"/>
  </si>
  <si>
    <t>特に配慮した事項</t>
    <rPh sb="0" eb="1">
      <t>トク</t>
    </rPh>
    <rPh sb="2" eb="4">
      <t>ハイリョ</t>
    </rPh>
    <rPh sb="6" eb="8">
      <t>ジコウ</t>
    </rPh>
    <phoneticPr fontId="4"/>
  </si>
  <si>
    <t xml:space="preserve"> 技術の名称</t>
    <phoneticPr fontId="4"/>
  </si>
  <si>
    <t xml:space="preserve"> ＣＡＳＢＥＥ「Q３－３　３．１　地域性への配慮、快適性の向上」のスコアによる評価値</t>
    <rPh sb="17" eb="20">
      <t>チイキセイ</t>
    </rPh>
    <rPh sb="22" eb="24">
      <t>ハイリョ</t>
    </rPh>
    <rPh sb="25" eb="28">
      <t>カイテキセイ</t>
    </rPh>
    <rPh sb="29" eb="31">
      <t>コウジョウ</t>
    </rPh>
    <rPh sb="39" eb="41">
      <t>ヒョウカ</t>
    </rPh>
    <rPh sb="41" eb="42">
      <t>チ</t>
    </rPh>
    <phoneticPr fontId="4"/>
  </si>
  <si>
    <t>地域性への配慮、快適性の向上</t>
    <phoneticPr fontId="4"/>
  </si>
  <si>
    <t>水色のセル</t>
    <phoneticPr fontId="4"/>
  </si>
  <si>
    <t>堺市重点項目の入力用シート</t>
    <rPh sb="0" eb="2">
      <t>サカイシ</t>
    </rPh>
    <rPh sb="2" eb="4">
      <t>ジュウテン</t>
    </rPh>
    <rPh sb="4" eb="6">
      <t>コウモク</t>
    </rPh>
    <rPh sb="7" eb="9">
      <t>ニュウリョク</t>
    </rPh>
    <rPh sb="9" eb="10">
      <t>ヨウ</t>
    </rPh>
    <phoneticPr fontId="4"/>
  </si>
  <si>
    <t>㎡</t>
    <phoneticPr fontId="4"/>
  </si>
  <si>
    <t>／</t>
    <phoneticPr fontId="4"/>
  </si>
  <si>
    <t xml:space="preserve"> 用途名はセルをクリックし、プルダウンメニュから選択
 して下さい。</t>
    <rPh sb="1" eb="3">
      <t>ヨウト</t>
    </rPh>
    <rPh sb="3" eb="4">
      <t>メイ</t>
    </rPh>
    <rPh sb="24" eb="26">
      <t>センタク</t>
    </rPh>
    <rPh sb="30" eb="31">
      <t>クダ</t>
    </rPh>
    <phoneticPr fontId="4"/>
  </si>
  <si>
    <t>４．その他</t>
    <rPh sb="4" eb="5">
      <t>タ</t>
    </rPh>
    <phoneticPr fontId="4"/>
  </si>
  <si>
    <t>考　慮　事　項</t>
    <rPh sb="0" eb="1">
      <t>コウ</t>
    </rPh>
    <rPh sb="2" eb="3">
      <t>リョ</t>
    </rPh>
    <rPh sb="4" eb="5">
      <t>コト</t>
    </rPh>
    <rPh sb="6" eb="7">
      <t>コウ</t>
    </rPh>
    <phoneticPr fontId="4"/>
  </si>
  <si>
    <r>
      <t>　CO</t>
    </r>
    <r>
      <rPr>
        <vertAlign val="subscript"/>
        <sz val="11"/>
        <rFont val="ＭＳ Ｐゴシック"/>
        <family val="3"/>
        <charset val="128"/>
      </rPr>
      <t>２</t>
    </r>
    <r>
      <rPr>
        <sz val="11"/>
        <rFont val="ＭＳ Ｐゴシック"/>
        <family val="3"/>
        <charset val="128"/>
      </rPr>
      <t>に関する部分の評価</t>
    </r>
    <rPh sb="5" eb="6">
      <t>カン</t>
    </rPh>
    <rPh sb="8" eb="10">
      <t>ブブン</t>
    </rPh>
    <rPh sb="11" eb="13">
      <t>ヒョウカ</t>
    </rPh>
    <phoneticPr fontId="4"/>
  </si>
  <si>
    <t>にプルダウンメニュから選択または
  文字や数値を入力して下さい。</t>
    <rPh sb="11" eb="13">
      <t>センタク</t>
    </rPh>
    <rPh sb="19" eb="21">
      <t>モジ</t>
    </rPh>
    <phoneticPr fontId="4"/>
  </si>
  <si>
    <t>評価</t>
  </si>
  <si>
    <t>　※対象外となる項目のスコアは０と入力して下さい。</t>
    <phoneticPr fontId="4"/>
  </si>
  <si>
    <t>　再生可能エネルギー利用設備の導入状況</t>
    <rPh sb="1" eb="3">
      <t>サイセイ</t>
    </rPh>
    <rPh sb="3" eb="5">
      <t>カノウ</t>
    </rPh>
    <rPh sb="10" eb="12">
      <t>リヨウ</t>
    </rPh>
    <rPh sb="12" eb="14">
      <t>セツビ</t>
    </rPh>
    <rPh sb="15" eb="17">
      <t>ドウニュウ</t>
    </rPh>
    <rPh sb="17" eb="19">
      <t>ジョウキョウ</t>
    </rPh>
    <phoneticPr fontId="4"/>
  </si>
  <si>
    <t>種類</t>
    <rPh sb="0" eb="2">
      <t>シュルイ</t>
    </rPh>
    <phoneticPr fontId="4"/>
  </si>
  <si>
    <t>太陽光発電</t>
    <rPh sb="0" eb="3">
      <t>タイヨウコウ</t>
    </rPh>
    <rPh sb="3" eb="5">
      <t>ハツデン</t>
    </rPh>
    <phoneticPr fontId="4"/>
  </si>
  <si>
    <t>太陽熱利用</t>
    <rPh sb="0" eb="3">
      <t>タイヨウネツ</t>
    </rPh>
    <rPh sb="3" eb="5">
      <t>リヨウ</t>
    </rPh>
    <phoneticPr fontId="4"/>
  </si>
  <si>
    <t>風力</t>
    <rPh sb="0" eb="2">
      <t>フウリョク</t>
    </rPh>
    <phoneticPr fontId="4"/>
  </si>
  <si>
    <t>水力</t>
    <rPh sb="0" eb="2">
      <t>スイリョク</t>
    </rPh>
    <phoneticPr fontId="4"/>
  </si>
  <si>
    <t>有無</t>
    <rPh sb="0" eb="2">
      <t>ウム</t>
    </rPh>
    <phoneticPr fontId="4"/>
  </si>
  <si>
    <t>地熱</t>
    <rPh sb="0" eb="2">
      <t>チネツ</t>
    </rPh>
    <phoneticPr fontId="4"/>
  </si>
  <si>
    <t>バイオマス</t>
    <phoneticPr fontId="4"/>
  </si>
  <si>
    <t>技術の名称</t>
    <rPh sb="0" eb="2">
      <t>ギジュツ</t>
    </rPh>
    <rPh sb="3" eb="5">
      <t>メイショウ</t>
    </rPh>
    <phoneticPr fontId="4"/>
  </si>
  <si>
    <t>考慮事項</t>
    <rPh sb="0" eb="2">
      <t>コウリョ</t>
    </rPh>
    <rPh sb="2" eb="4">
      <t>ジコウ</t>
    </rPh>
    <phoneticPr fontId="4"/>
  </si>
  <si>
    <t>-</t>
  </si>
  <si>
    <t>-</t>
    <phoneticPr fontId="4"/>
  </si>
  <si>
    <t>○</t>
    <phoneticPr fontId="4"/>
  </si>
  <si>
    <t>太陽光発電</t>
    <rPh sb="0" eb="3">
      <t>タイヨウコウ</t>
    </rPh>
    <rPh sb="3" eb="5">
      <t>ハツデン</t>
    </rPh>
    <phoneticPr fontId="4"/>
  </si>
  <si>
    <t>太陽熱利用</t>
    <rPh sb="0" eb="3">
      <t>タイヨウネツ</t>
    </rPh>
    <rPh sb="3" eb="5">
      <t>リヨウ</t>
    </rPh>
    <phoneticPr fontId="4"/>
  </si>
  <si>
    <t>風力</t>
    <rPh sb="0" eb="2">
      <t>フウリョク</t>
    </rPh>
    <phoneticPr fontId="4"/>
  </si>
  <si>
    <t>水力</t>
    <rPh sb="0" eb="2">
      <t>スイリョク</t>
    </rPh>
    <phoneticPr fontId="4"/>
  </si>
  <si>
    <t>再生可能エネルギー</t>
    <rPh sb="0" eb="2">
      <t>サイセイ</t>
    </rPh>
    <rPh sb="2" eb="4">
      <t>カノウ</t>
    </rPh>
    <phoneticPr fontId="4"/>
  </si>
  <si>
    <t>利用施設の導入状況</t>
    <rPh sb="0" eb="2">
      <t>リヨウ</t>
    </rPh>
    <rPh sb="2" eb="4">
      <t>シセツ</t>
    </rPh>
    <rPh sb="5" eb="7">
      <t>ドウニュウ</t>
    </rPh>
    <rPh sb="7" eb="9">
      <t>ジョウキョウ</t>
    </rPh>
    <phoneticPr fontId="4"/>
  </si>
  <si>
    <t>地熱</t>
    <rPh sb="0" eb="2">
      <t>チネツ</t>
    </rPh>
    <phoneticPr fontId="4"/>
  </si>
  <si>
    <t>バイオマス</t>
    <phoneticPr fontId="4"/>
  </si>
  <si>
    <t>エネルギー消費量の報告</t>
    <rPh sb="5" eb="8">
      <t>ショウヒリョウ</t>
    </rPh>
    <rPh sb="9" eb="11">
      <t>ホウコク</t>
    </rPh>
    <phoneticPr fontId="4"/>
  </si>
  <si>
    <t>特になし。</t>
    <rPh sb="0" eb="1">
      <t>トク</t>
    </rPh>
    <phoneticPr fontId="4"/>
  </si>
  <si>
    <r>
      <t>　ＣＯ</t>
    </r>
    <r>
      <rPr>
        <sz val="10"/>
        <rFont val="HGPｺﾞｼｯｸE"/>
        <family val="3"/>
        <charset val="128"/>
      </rPr>
      <t>２</t>
    </r>
    <r>
      <rPr>
        <sz val="14"/>
        <rFont val="HGPｺﾞｼｯｸE"/>
        <family val="3"/>
        <charset val="128"/>
      </rPr>
      <t>削減</t>
    </r>
    <rPh sb="4" eb="6">
      <t>サクゲン</t>
    </rPh>
    <phoneticPr fontId="4"/>
  </si>
  <si>
    <t>　エネルギー削減</t>
    <rPh sb="6" eb="8">
      <t>サクゲン</t>
    </rPh>
    <phoneticPr fontId="4"/>
  </si>
  <si>
    <t>　自然エネルギー利用</t>
    <rPh sb="1" eb="3">
      <t>シゼン</t>
    </rPh>
    <rPh sb="8" eb="10">
      <t>リヨウ</t>
    </rPh>
    <phoneticPr fontId="4"/>
  </si>
  <si>
    <t>　建物の断熱性</t>
    <rPh sb="1" eb="3">
      <t>タテモノ</t>
    </rPh>
    <rPh sb="4" eb="6">
      <t>ダンネツ</t>
    </rPh>
    <rPh sb="6" eb="7">
      <t>セイ</t>
    </rPh>
    <phoneticPr fontId="4"/>
  </si>
  <si>
    <t xml:space="preserve"> ＣＡＳＢＥＥ「ＬＲ１－３　設備システムの高効率化」
のスコアによる評価値</t>
    <rPh sb="14" eb="16">
      <t>セツビ</t>
    </rPh>
    <rPh sb="21" eb="22">
      <t>コウ</t>
    </rPh>
    <rPh sb="22" eb="25">
      <t>コウリツカ</t>
    </rPh>
    <phoneticPr fontId="4"/>
  </si>
  <si>
    <t>　設備システムの高効率化</t>
    <phoneticPr fontId="4"/>
  </si>
  <si>
    <t xml:space="preserve"> ＣＡＳＢＥＥ「ＬＲ１－１　建物外皮の熱負荷抑制」
のスコアによる評価値</t>
    <rPh sb="14" eb="16">
      <t>タテモノ</t>
    </rPh>
    <rPh sb="16" eb="18">
      <t>ガイヒ</t>
    </rPh>
    <rPh sb="19" eb="20">
      <t>ネツ</t>
    </rPh>
    <rPh sb="20" eb="22">
      <t>フカ</t>
    </rPh>
    <rPh sb="22" eb="24">
      <t>ヨクセイ</t>
    </rPh>
    <rPh sb="33" eb="35">
      <t>ヒョウカ</t>
    </rPh>
    <rPh sb="35" eb="36">
      <t>チ</t>
    </rPh>
    <phoneticPr fontId="4"/>
  </si>
  <si>
    <t xml:space="preserve"> ＣＡＳＢＥＥ「ＬＲ１－２　自然エネルギー利用」
のスコアによる評価値</t>
    <rPh sb="14" eb="16">
      <t>シゼン</t>
    </rPh>
    <rPh sb="21" eb="23">
      <t>リヨウ</t>
    </rPh>
    <phoneticPr fontId="4"/>
  </si>
  <si>
    <t>　自然エネルギー利用</t>
    <phoneticPr fontId="4"/>
  </si>
  <si>
    <t>みどり・ヒートアイランド</t>
    <phoneticPr fontId="4"/>
  </si>
  <si>
    <t>Ｓ</t>
    <phoneticPr fontId="4"/>
  </si>
  <si>
    <t>報告する</t>
    <rPh sb="0" eb="2">
      <t>ホウコク</t>
    </rPh>
    <phoneticPr fontId="4"/>
  </si>
  <si>
    <t>Ａ</t>
    <phoneticPr fontId="4"/>
  </si>
  <si>
    <t>報告しない</t>
    <rPh sb="0" eb="2">
      <t>ホウコク</t>
    </rPh>
    <phoneticPr fontId="4"/>
  </si>
  <si>
    <t>Ｂ＋</t>
    <phoneticPr fontId="4"/>
  </si>
  <si>
    <t>基準</t>
  </si>
  <si>
    <t>Ｂ－</t>
    <phoneticPr fontId="4"/>
  </si>
  <si>
    <t>集会所</t>
  </si>
  <si>
    <t>Ｃ</t>
    <phoneticPr fontId="4"/>
  </si>
  <si>
    <t>結果</t>
    <rPh sb="0" eb="2">
      <t>ケッカ</t>
    </rPh>
    <phoneticPr fontId="4"/>
  </si>
  <si>
    <t>結果</t>
  </si>
  <si>
    <t>集合住宅</t>
    <rPh sb="0" eb="2">
      <t>シュウゴウ</t>
    </rPh>
    <rPh sb="2" eb="4">
      <t>ジュウタク</t>
    </rPh>
    <phoneticPr fontId="4"/>
  </si>
  <si>
    <t>学校(小中高)</t>
    <rPh sb="3" eb="5">
      <t>ショウチュウ</t>
    </rPh>
    <rPh sb="5" eb="6">
      <t>コウ</t>
    </rPh>
    <phoneticPr fontId="4"/>
  </si>
  <si>
    <t>学校(大学等)</t>
    <rPh sb="3" eb="5">
      <t>ダイガク</t>
    </rPh>
    <rPh sb="5" eb="6">
      <t>トウ</t>
    </rPh>
    <phoneticPr fontId="4"/>
  </si>
  <si>
    <t>エネルギー削減</t>
    <rPh sb="5" eb="7">
      <t>サクゲン</t>
    </rPh>
    <phoneticPr fontId="4"/>
  </si>
  <si>
    <t>自然エネルギー利用</t>
    <rPh sb="0" eb="2">
      <t>シゼン</t>
    </rPh>
    <rPh sb="7" eb="9">
      <t>リヨウ</t>
    </rPh>
    <phoneticPr fontId="4"/>
  </si>
  <si>
    <t>建物の断熱性</t>
    <rPh sb="0" eb="2">
      <t>タテモノ</t>
    </rPh>
    <rPh sb="3" eb="6">
      <t>ダンネツセイ</t>
    </rPh>
    <phoneticPr fontId="4"/>
  </si>
  <si>
    <t>　建物外皮の熱負荷抑制</t>
    <phoneticPr fontId="4"/>
  </si>
  <si>
    <t>建物外皮の熱負荷抑制</t>
    <phoneticPr fontId="4"/>
  </si>
  <si>
    <t xml:space="preserve"> CASBEE「ＬＲ１－１」のスコアによる評価値</t>
    <rPh sb="21" eb="23">
      <t>ヒョウカ</t>
    </rPh>
    <rPh sb="23" eb="24">
      <t>チ</t>
    </rPh>
    <phoneticPr fontId="4"/>
  </si>
  <si>
    <t>緑地の確保に努める</t>
    <rPh sb="0" eb="2">
      <t>リョクチ</t>
    </rPh>
    <rPh sb="3" eb="5">
      <t>カクホ</t>
    </rPh>
    <rPh sb="6" eb="7">
      <t>ツト</t>
    </rPh>
    <phoneticPr fontId="4"/>
  </si>
  <si>
    <t>中高木の植栽や日陰の形成に努める</t>
  </si>
  <si>
    <t>地表面の被覆材に配慮する</t>
    <rPh sb="0" eb="3">
      <t>チヒョウメン</t>
    </rPh>
    <rPh sb="4" eb="6">
      <t>ヒフク</t>
    </rPh>
    <rPh sb="6" eb="7">
      <t>ザイ</t>
    </rPh>
    <rPh sb="8" eb="10">
      <t>ハイリョ</t>
    </rPh>
    <phoneticPr fontId="4"/>
  </si>
  <si>
    <t>建築外装材料等に配慮し、敷地外への熱的な影響を低減するように努める</t>
    <rPh sb="0" eb="2">
      <t>ケンチク</t>
    </rPh>
    <rPh sb="2" eb="4">
      <t>ガイソウ</t>
    </rPh>
    <rPh sb="4" eb="6">
      <t>ザイリョウ</t>
    </rPh>
    <rPh sb="6" eb="7">
      <t>ナド</t>
    </rPh>
    <rPh sb="8" eb="10">
      <t>ハイリョ</t>
    </rPh>
    <rPh sb="12" eb="14">
      <t>シキチ</t>
    </rPh>
    <rPh sb="14" eb="15">
      <t>ガイ</t>
    </rPh>
    <rPh sb="17" eb="18">
      <t>ネツ</t>
    </rPh>
    <rPh sb="18" eb="19">
      <t>テキ</t>
    </rPh>
    <rPh sb="20" eb="22">
      <t>エイキョウ</t>
    </rPh>
    <rPh sb="23" eb="25">
      <t>テイゲン</t>
    </rPh>
    <rPh sb="30" eb="31">
      <t>ツト</t>
    </rPh>
    <phoneticPr fontId="4"/>
  </si>
  <si>
    <t xml:space="preserve"> CASBEE「Ｑ３－３　３．２　Ⅱ－１）」のスコアによる評価値</t>
    <phoneticPr fontId="4"/>
  </si>
  <si>
    <t>―</t>
    <phoneticPr fontId="4"/>
  </si>
  <si>
    <t>ホテル</t>
    <phoneticPr fontId="4"/>
  </si>
  <si>
    <t>「CASBEE-新築（簡易版）」または「CASBEE-既存（簡易版）」は、（財）建築環境・省エネルギー機構のホームページ</t>
    <rPh sb="27" eb="29">
      <t>キゾン</t>
    </rPh>
    <phoneticPr fontId="4"/>
  </si>
  <si>
    <t>http://www.ibec.or.jp/CASBEE/index.htm</t>
    <phoneticPr fontId="4"/>
  </si>
  <si>
    <r>
      <rPr>
        <sz val="22"/>
        <color indexed="10"/>
        <rFont val="HGPｺﾞｼｯｸE"/>
        <family val="3"/>
        <charset val="128"/>
      </rPr>
      <t>簡易版</t>
    </r>
    <r>
      <rPr>
        <sz val="18"/>
        <color indexed="10"/>
        <rFont val="HGPｺﾞｼｯｸE"/>
        <family val="3"/>
        <charset val="128"/>
      </rPr>
      <t xml:space="preserve">
</t>
    </r>
    <r>
      <rPr>
        <sz val="14"/>
        <color indexed="10"/>
        <rFont val="HGPｺﾞｼｯｸE"/>
        <family val="3"/>
        <charset val="128"/>
      </rPr>
      <t>（2,000㎡未満)</t>
    </r>
    <rPh sb="0" eb="3">
      <t>カンイバン</t>
    </rPh>
    <rPh sb="11" eb="13">
      <t>ミマン</t>
    </rPh>
    <phoneticPr fontId="4"/>
  </si>
  <si>
    <r>
      <rPr>
        <sz val="22"/>
        <color indexed="17"/>
        <rFont val="HGP創英角ｺﾞｼｯｸUB"/>
        <family val="3"/>
        <charset val="128"/>
      </rPr>
      <t>堺市重点項目シート</t>
    </r>
    <r>
      <rPr>
        <sz val="12"/>
        <color indexed="17"/>
        <rFont val="HGP創英角ｺﾞｼｯｸUB"/>
        <family val="3"/>
        <charset val="128"/>
      </rPr>
      <t>（簡易版）</t>
    </r>
    <r>
      <rPr>
        <sz val="24"/>
        <color indexed="17"/>
        <rFont val="HGP創英角ｺﾞｼｯｸUB"/>
        <family val="3"/>
        <charset val="128"/>
      </rPr>
      <t xml:space="preserve">
</t>
    </r>
    <r>
      <rPr>
        <sz val="10"/>
        <color indexed="17"/>
        <rFont val="HGP創英角ｺﾞｼｯｸUB"/>
        <family val="3"/>
        <charset val="128"/>
      </rPr>
      <t>　</t>
    </r>
    <r>
      <rPr>
        <sz val="11"/>
        <color indexed="17"/>
        <rFont val="HGP創英角ｺﾞｼｯｸUB"/>
        <family val="3"/>
        <charset val="128"/>
      </rPr>
      <t>(2,000㎡未満)　Sakai_s2018v1.0</t>
    </r>
    <rPh sb="0" eb="2">
      <t>サカイシ</t>
    </rPh>
    <rPh sb="2" eb="4">
      <t>ジュウテン</t>
    </rPh>
    <rPh sb="4" eb="6">
      <t>コウモク</t>
    </rPh>
    <rPh sb="10" eb="13">
      <t>カンイバン</t>
    </rPh>
    <rPh sb="23" eb="25">
      <t>ミマン</t>
    </rPh>
    <phoneticPr fontId="4"/>
  </si>
  <si>
    <t xml:space="preserve"> CASBEE「LR３－２　２．２　Ⅱ－３）」のスコアによる評価値</t>
    <phoneticPr fontId="4"/>
  </si>
  <si>
    <t xml:space="preserve"> CASBEE「LR３－２　２．２　Ⅱ－４）」のスコアによる評価値</t>
    <rPh sb="30" eb="32">
      <t>ヒョウカ</t>
    </rPh>
    <rPh sb="32" eb="33">
      <t>アタイ</t>
    </rPh>
    <phoneticPr fontId="4"/>
  </si>
  <si>
    <t>評　価　基　準</t>
    <rPh sb="0" eb="1">
      <t>ヒョウ</t>
    </rPh>
    <rPh sb="2" eb="3">
      <t>アタイ</t>
    </rPh>
    <rPh sb="4" eb="5">
      <t>モト</t>
    </rPh>
    <rPh sb="6" eb="7">
      <t>ジュン</t>
    </rPh>
    <phoneticPr fontId="4"/>
  </si>
  <si>
    <t>緑地の確保に努める。
CASBEE「Ｑ３－１　Ⅲ－１）及びⅢ－２」
のスコアによる評価</t>
    <rPh sb="0" eb="2">
      <t>リョクチ</t>
    </rPh>
    <rPh sb="3" eb="5">
      <t>カクホ</t>
    </rPh>
    <rPh sb="6" eb="7">
      <t>ツト</t>
    </rPh>
    <rPh sb="27" eb="28">
      <t>オヨ</t>
    </rPh>
    <rPh sb="41" eb="43">
      <t>ヒョウカ</t>
    </rPh>
    <phoneticPr fontId="4"/>
  </si>
  <si>
    <t>　</t>
    <phoneticPr fontId="4"/>
  </si>
  <si>
    <t>　みどり・ヒートアイランド対策（2,000㎡未満用）</t>
    <rPh sb="13" eb="15">
      <t>タイサク</t>
    </rPh>
    <rPh sb="22" eb="24">
      <t>ミマン</t>
    </rPh>
    <rPh sb="24" eb="25">
      <t>ヨウ</t>
    </rPh>
    <phoneticPr fontId="4"/>
  </si>
  <si>
    <t>スコア</t>
    <phoneticPr fontId="4"/>
  </si>
  <si>
    <t>合計値</t>
    <rPh sb="0" eb="3">
      <t>ゴウケイチ</t>
    </rPh>
    <phoneticPr fontId="4"/>
  </si>
  <si>
    <t>外構緑化指数</t>
    <rPh sb="0" eb="2">
      <t>ガイコウ</t>
    </rPh>
    <rPh sb="2" eb="4">
      <t>リョクカ</t>
    </rPh>
    <rPh sb="4" eb="6">
      <t>シスウ</t>
    </rPh>
    <phoneticPr fontId="4"/>
  </si>
  <si>
    <t>壁面の緑化面積</t>
    <rPh sb="0" eb="2">
      <t>ヘキメン</t>
    </rPh>
    <rPh sb="3" eb="5">
      <t>リョクカ</t>
    </rPh>
    <rPh sb="5" eb="7">
      <t>メンセキ</t>
    </rPh>
    <phoneticPr fontId="4"/>
  </si>
  <si>
    <t>建物緑化指数</t>
    <rPh sb="0" eb="2">
      <t>タテモノ</t>
    </rPh>
    <rPh sb="2" eb="4">
      <t>リョクカ</t>
    </rPh>
    <rPh sb="4" eb="6">
      <t>シスウ</t>
    </rPh>
    <phoneticPr fontId="4"/>
  </si>
  <si>
    <t>中高木の植栽や日陰の形成に努める。 
CASBEE「Ｑ３－３　３．２　Ⅱ－１）」のスコアによる評価値</t>
    <rPh sb="0" eb="2">
      <t>チュウコウ</t>
    </rPh>
    <rPh sb="2" eb="3">
      <t>キ</t>
    </rPh>
    <rPh sb="4" eb="6">
      <t>ショクサイ</t>
    </rPh>
    <rPh sb="7" eb="9">
      <t>ヒカゲ</t>
    </rPh>
    <rPh sb="10" eb="12">
      <t>ケイセイ</t>
    </rPh>
    <rPh sb="13" eb="14">
      <t>ツト</t>
    </rPh>
    <phoneticPr fontId="4"/>
  </si>
  <si>
    <t>中高木による地上
部の緑化面積等</t>
    <rPh sb="0" eb="2">
      <t>チュウコウ</t>
    </rPh>
    <rPh sb="2" eb="3">
      <t>キ</t>
    </rPh>
    <rPh sb="6" eb="8">
      <t>チジョウ</t>
    </rPh>
    <rPh sb="9" eb="10">
      <t>ブ</t>
    </rPh>
    <rPh sb="11" eb="13">
      <t>リョクカ</t>
    </rPh>
    <rPh sb="13" eb="15">
      <t>メンセキ</t>
    </rPh>
    <rPh sb="15" eb="16">
      <t>ナド</t>
    </rPh>
    <phoneticPr fontId="4"/>
  </si>
  <si>
    <t>敷地面積に対する
中高木等の割合</t>
    <rPh sb="0" eb="2">
      <t>シキチ</t>
    </rPh>
    <rPh sb="2" eb="4">
      <t>メンセキ</t>
    </rPh>
    <rPh sb="5" eb="6">
      <t>タイ</t>
    </rPh>
    <rPh sb="9" eb="11">
      <t>チュウコウ</t>
    </rPh>
    <rPh sb="11" eb="12">
      <t>キ</t>
    </rPh>
    <rPh sb="12" eb="13">
      <t>ナド</t>
    </rPh>
    <rPh sb="14" eb="16">
      <t>ワリアイ</t>
    </rPh>
    <phoneticPr fontId="4"/>
  </si>
  <si>
    <t>地表面の被覆材に配慮する。
 CASBEE「LR３－２　２．２　Ⅱ－３）」のスコアによる評価値</t>
    <rPh sb="0" eb="3">
      <t>チヒョウメン</t>
    </rPh>
    <rPh sb="4" eb="6">
      <t>ヒフク</t>
    </rPh>
    <rPh sb="6" eb="7">
      <t>ザイ</t>
    </rPh>
    <rPh sb="8" eb="10">
      <t>ハイリョ</t>
    </rPh>
    <phoneticPr fontId="4"/>
  </si>
  <si>
    <t>対策面積</t>
    <rPh sb="0" eb="2">
      <t>タイサク</t>
    </rPh>
    <rPh sb="2" eb="4">
      <t>メンセキ</t>
    </rPh>
    <phoneticPr fontId="4"/>
  </si>
  <si>
    <t>敷地面積</t>
    <rPh sb="0" eb="2">
      <t>シキチ</t>
    </rPh>
    <rPh sb="2" eb="4">
      <t>メンセキ</t>
    </rPh>
    <phoneticPr fontId="4"/>
  </si>
  <si>
    <t>対策を施した
面積の割合</t>
    <rPh sb="0" eb="2">
      <t>タイサク</t>
    </rPh>
    <rPh sb="3" eb="4">
      <t>ホドコ</t>
    </rPh>
    <rPh sb="7" eb="9">
      <t>メンセキ</t>
    </rPh>
    <rPh sb="10" eb="12">
      <t>ワリアイ</t>
    </rPh>
    <phoneticPr fontId="4"/>
  </si>
  <si>
    <t>地上部の
緑化面積</t>
    <rPh sb="0" eb="2">
      <t>チジョウ</t>
    </rPh>
    <rPh sb="2" eb="3">
      <t>ブ</t>
    </rPh>
    <rPh sb="5" eb="7">
      <t>リョクカ</t>
    </rPh>
    <rPh sb="7" eb="9">
      <t>メンセキ</t>
    </rPh>
    <phoneticPr fontId="4"/>
  </si>
  <si>
    <t>建築物上の
緑化面積</t>
    <rPh sb="0" eb="2">
      <t>ケンチク</t>
    </rPh>
    <rPh sb="2" eb="3">
      <t>ブツ</t>
    </rPh>
    <rPh sb="3" eb="4">
      <t>ジョウ</t>
    </rPh>
    <rPh sb="6" eb="8">
      <t>リョクカ</t>
    </rPh>
    <rPh sb="8" eb="10">
      <t>メンセキ</t>
    </rPh>
    <phoneticPr fontId="4"/>
  </si>
  <si>
    <t>建築外装材料等に配慮し、敷地外への熱的な影響を
低減するように努める。
CASBEE「LR３－２　２．２　Ⅱ－４）」のスコアによる評価値
のスコアによる評価値</t>
    <rPh sb="0" eb="2">
      <t>ケンチク</t>
    </rPh>
    <rPh sb="2" eb="4">
      <t>ガイソウ</t>
    </rPh>
    <rPh sb="4" eb="6">
      <t>ザイリョウ</t>
    </rPh>
    <rPh sb="6" eb="7">
      <t>ナド</t>
    </rPh>
    <rPh sb="8" eb="10">
      <t>ハイリョ</t>
    </rPh>
    <rPh sb="12" eb="14">
      <t>シキチ</t>
    </rPh>
    <rPh sb="14" eb="15">
      <t>ガイ</t>
    </rPh>
    <rPh sb="17" eb="19">
      <t>ネツテキ</t>
    </rPh>
    <rPh sb="20" eb="22">
      <t>エイキョウ</t>
    </rPh>
    <rPh sb="24" eb="26">
      <t>テイゲン</t>
    </rPh>
    <rPh sb="31" eb="32">
      <t>ツト</t>
    </rPh>
    <rPh sb="76" eb="78">
      <t>ヒョウカ</t>
    </rPh>
    <rPh sb="78" eb="79">
      <t>チ</t>
    </rPh>
    <phoneticPr fontId="4"/>
  </si>
  <si>
    <t>全屋根面積</t>
    <rPh sb="0" eb="1">
      <t>ゼン</t>
    </rPh>
    <rPh sb="1" eb="3">
      <t>ヤネ</t>
    </rPh>
    <rPh sb="3" eb="5">
      <t>メンセキ</t>
    </rPh>
    <phoneticPr fontId="4"/>
  </si>
  <si>
    <t>対策屋根面積</t>
    <rPh sb="0" eb="2">
      <t>タイサク</t>
    </rPh>
    <rPh sb="2" eb="4">
      <t>ヤネ</t>
    </rPh>
    <rPh sb="4" eb="6">
      <t>メンセキ</t>
    </rPh>
    <phoneticPr fontId="4"/>
  </si>
  <si>
    <t>全外壁面積</t>
    <rPh sb="0" eb="1">
      <t>ゼン</t>
    </rPh>
    <rPh sb="1" eb="3">
      <t>ガイヘキ</t>
    </rPh>
    <rPh sb="3" eb="5">
      <t>メンセキ</t>
    </rPh>
    <phoneticPr fontId="4"/>
  </si>
  <si>
    <t>対策外壁面積</t>
    <rPh sb="0" eb="2">
      <t>タイサク</t>
    </rPh>
    <rPh sb="2" eb="4">
      <t>ガイヘキ</t>
    </rPh>
    <rPh sb="4" eb="6">
      <t>メンセキ</t>
    </rPh>
    <phoneticPr fontId="4"/>
  </si>
  <si>
    <t>対策を施した
屋根面積の割合</t>
    <rPh sb="0" eb="2">
      <t>タイサク</t>
    </rPh>
    <rPh sb="3" eb="4">
      <t>ホドコ</t>
    </rPh>
    <rPh sb="7" eb="9">
      <t>ヤネ</t>
    </rPh>
    <rPh sb="9" eb="11">
      <t>メンセキ</t>
    </rPh>
    <rPh sb="12" eb="14">
      <t>ワリアイ</t>
    </rPh>
    <phoneticPr fontId="4"/>
  </si>
  <si>
    <t>対策を施した
外壁面積の割合</t>
    <rPh sb="0" eb="2">
      <t>タイサク</t>
    </rPh>
    <rPh sb="3" eb="4">
      <t>ホドコ</t>
    </rPh>
    <rPh sb="7" eb="9">
      <t>ガイヘキ</t>
    </rPh>
    <rPh sb="9" eb="11">
      <t>メンセキ</t>
    </rPh>
    <rPh sb="12" eb="14">
      <t>ワリアイ</t>
    </rPh>
    <phoneticPr fontId="4"/>
  </si>
  <si>
    <t>■建物名称 ：</t>
    <phoneticPr fontId="4"/>
  </si>
  <si>
    <t>㎡</t>
    <phoneticPr fontId="4"/>
  </si>
  <si>
    <t>■ 敷 地 面 積　</t>
    <phoneticPr fontId="4"/>
  </si>
  <si>
    <t>■ 建 築 面 積</t>
    <phoneticPr fontId="4"/>
  </si>
  <si>
    <t>■建 設 地  ：</t>
    <phoneticPr fontId="4"/>
  </si>
  <si>
    <t>スコア</t>
    <phoneticPr fontId="4"/>
  </si>
  <si>
    <t xml:space="preserve"> CASBEE「Ｑ３－１　Ⅲ－１）及びⅢ－２）」のスコアによる評価値</t>
    <rPh sb="17" eb="18">
      <t>オヨ</t>
    </rPh>
    <rPh sb="33" eb="34">
      <t>チ</t>
    </rPh>
    <phoneticPr fontId="4"/>
  </si>
  <si>
    <t>外構緑化評価</t>
    <rPh sb="0" eb="2">
      <t>ガイコウ</t>
    </rPh>
    <rPh sb="2" eb="4">
      <t>リョクカ</t>
    </rPh>
    <rPh sb="4" eb="6">
      <t>ヒョウカ</t>
    </rPh>
    <phoneticPr fontId="4"/>
  </si>
  <si>
    <t>建物緑化評価</t>
    <rPh sb="0" eb="2">
      <t>タテモノ</t>
    </rPh>
    <rPh sb="2" eb="4">
      <t>リョクカ</t>
    </rPh>
    <rPh sb="4" eb="6">
      <t>ヒョウカ</t>
    </rPh>
    <phoneticPr fontId="4"/>
  </si>
  <si>
    <t>屋根面積評価</t>
    <rPh sb="0" eb="2">
      <t>ヤネ</t>
    </rPh>
    <rPh sb="2" eb="4">
      <t>メンセキ</t>
    </rPh>
    <rPh sb="4" eb="6">
      <t>ヒョウカ</t>
    </rPh>
    <phoneticPr fontId="4"/>
  </si>
  <si>
    <t>外壁面積評価</t>
    <rPh sb="0" eb="2">
      <t>ガイヘキ</t>
    </rPh>
    <rPh sb="2" eb="4">
      <t>メンセキ</t>
    </rPh>
    <rPh sb="4" eb="6">
      <t>ヒョウカ</t>
    </rPh>
    <phoneticPr fontId="4"/>
  </si>
  <si>
    <t>敷地面積</t>
    <rPh sb="0" eb="2">
      <t>シキチ</t>
    </rPh>
    <rPh sb="2" eb="4">
      <t>メンセキ</t>
    </rPh>
    <phoneticPr fontId="4"/>
  </si>
  <si>
    <t>建築面積</t>
    <rPh sb="0" eb="2">
      <t>ケンチク</t>
    </rPh>
    <rPh sb="2" eb="4">
      <t>メンセキ</t>
    </rPh>
    <phoneticPr fontId="4"/>
  </si>
  <si>
    <t>20%以上　　　　　　　　　　　　 ３点
5％以上20％未満　　　　　　 ２点
行っている　　　　　　　　　　　１点</t>
    <phoneticPr fontId="4"/>
  </si>
  <si>
    <t>30％以上　　　　　　　　　　 　４点
20％以上30％未満　　　　 　３点
10％以上20％未満　　　　　 ２点
設けている　　　　　　　　　 　１点</t>
    <rPh sb="3" eb="5">
      <t>イジョウ</t>
    </rPh>
    <rPh sb="18" eb="19">
      <t>テン</t>
    </rPh>
    <rPh sb="23" eb="25">
      <t>イジョウ</t>
    </rPh>
    <rPh sb="28" eb="30">
      <t>ミマン</t>
    </rPh>
    <rPh sb="37" eb="38">
      <t>テン</t>
    </rPh>
    <rPh sb="42" eb="44">
      <t>イジョウ</t>
    </rPh>
    <rPh sb="47" eb="49">
      <t>ミマン</t>
    </rPh>
    <rPh sb="56" eb="57">
      <t>テン</t>
    </rPh>
    <rPh sb="58" eb="59">
      <t>モウ</t>
    </rPh>
    <rPh sb="75" eb="76">
      <t>テン</t>
    </rPh>
    <phoneticPr fontId="4"/>
  </si>
  <si>
    <t>45％以上　　　　　　　　　　　 ３点
30％以上45％未満　　　　 　２点
15％以上30％未満　　　　　 １点</t>
    <phoneticPr fontId="4"/>
  </si>
  <si>
    <t>40％以上                  　 　３点
20％以上～40％未満    　  ２点
20％未満                   　　1点</t>
    <phoneticPr fontId="4"/>
  </si>
  <si>
    <t>20％以上　　　　　　　　 　　 ３点
10％以上～20％未満　 　　２点
10％未満　　　　　　　　　 　 １点</t>
    <phoneticPr fontId="4"/>
  </si>
  <si>
    <t>特になし。</t>
    <phoneticPr fontId="4"/>
  </si>
  <si>
    <t>　50％以上　　　　　　　　　　　　 ４点
　20％以上50％未満　　　　　　 ３点
　10％以上20％未満＋中高木 ２点
　設けている　　　　　　　　　　　 １点</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</si>
</sst>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_ "/>
    <numFmt numFmtId="177" formatCode="0.00_ "/>
    <numFmt numFmtId="178" formatCode="0.00_);[Red]\(0.00\)"/>
    <numFmt numFmtId="179" formatCode="0.0"/>
    <numFmt numFmtId="180" formatCode="0_ "/>
    <numFmt numFmtId="181" formatCode="0.0_);[Red]\(0.0\)"/>
    <numFmt numFmtId="182" formatCode="#,##0.00_ "/>
    <numFmt numFmtId="183" formatCode="0.0&quot;m&quot;"/>
    <numFmt numFmtId="184" formatCode="#,##0.00;[Red]#,##0.00"/>
    <numFmt numFmtId="185" formatCode="0;[Red]0"/>
    <numFmt numFmtId="186" formatCode="0.0;[Red]0.0"/>
    <numFmt numFmtId="187" formatCode="0;0;"/>
    <numFmt numFmtId="188" formatCode="0.00&quot;㎡&quot;"/>
    <numFmt numFmtId="189" formatCode="0.0&quot;%&quot;"/>
  </numFmts>
  <fonts count="113" x14ac:knownFonts="1">
    <font>
      <sz val="11"/>
      <name val="ＭＳ Ｐゴシック"/>
      <family val="3"/>
      <charset val="128"/>
    </font>
    <font>
      <sz val="11"/>
      <name val="ＭＳ Ｐゴシック"/>
      <family val="3"/>
      <charset val="128"/>
    </font>
    <font>
      <sz val="10"/>
      <color indexed="18"/>
      <name val="Arial"/>
      <family val="2"/>
    </font>
    <font>
      <sz val="11"/>
      <name val="ＭＳ 明朝"/>
      <family val="1"/>
      <charset val="128"/>
    </font>
    <font>
      <sz val="6"/>
      <name val="ＭＳ Ｐゴシック"/>
      <family val="3"/>
      <charset val="128"/>
    </font>
    <font>
      <sz val="12"/>
      <name val="Arial"/>
      <family val="2"/>
    </font>
    <font>
      <b/>
      <sz val="18"/>
      <name val="Arial"/>
      <family val="2"/>
    </font>
    <font>
      <b/>
      <sz val="12"/>
      <name val="Arial"/>
      <family val="2"/>
    </font>
    <font>
      <sz val="11"/>
      <name val="Arial"/>
      <family val="2"/>
    </font>
    <font>
      <sz val="12"/>
      <color indexed="22"/>
      <name val="Arial"/>
      <family val="2"/>
    </font>
    <font>
      <b/>
      <sz val="14"/>
      <color indexed="17"/>
      <name val="ＭＳ Ｐゴシック"/>
      <family val="3"/>
      <charset val="128"/>
    </font>
    <font>
      <b/>
      <i/>
      <sz val="22"/>
      <name val="ＭＳ Ｐ明朝"/>
      <family val="1"/>
      <charset val="128"/>
    </font>
    <font>
      <sz val="8"/>
      <color indexed="17"/>
      <name val="Arial"/>
      <family val="2"/>
    </font>
    <font>
      <b/>
      <sz val="8"/>
      <color indexed="17"/>
      <name val="Arial"/>
      <family val="2"/>
    </font>
    <font>
      <b/>
      <i/>
      <sz val="24"/>
      <color indexed="17"/>
      <name val="Times New Roman"/>
      <family val="1"/>
    </font>
    <font>
      <b/>
      <i/>
      <sz val="14"/>
      <color indexed="17"/>
      <name val="ＭＳ Ｐ明朝"/>
      <family val="1"/>
      <charset val="128"/>
    </font>
    <font>
      <b/>
      <sz val="12"/>
      <name val="ＭＳ Ｐゴシック"/>
      <family val="3"/>
      <charset val="128"/>
    </font>
    <font>
      <sz val="11"/>
      <color indexed="22"/>
      <name val="Arial"/>
      <family val="2"/>
    </font>
    <font>
      <b/>
      <sz val="22"/>
      <color indexed="17"/>
      <name val="ＭＳ Ｐゴシック"/>
      <family val="3"/>
      <charset val="128"/>
    </font>
    <font>
      <sz val="8"/>
      <color indexed="8"/>
      <name val="Arial"/>
      <family val="2"/>
    </font>
    <font>
      <b/>
      <i/>
      <sz val="9"/>
      <name val="Arial"/>
      <family val="2"/>
    </font>
    <font>
      <b/>
      <i/>
      <sz val="26"/>
      <color indexed="17"/>
      <name val="Arial"/>
      <family val="2"/>
    </font>
    <font>
      <b/>
      <i/>
      <sz val="8"/>
      <color indexed="17"/>
      <name val="Arial"/>
      <family val="2"/>
    </font>
    <font>
      <b/>
      <sz val="14"/>
      <color indexed="9"/>
      <name val="ＭＳ Ｐゴシック"/>
      <family val="3"/>
      <charset val="128"/>
    </font>
    <font>
      <sz val="10"/>
      <name val="Arial"/>
      <family val="2"/>
    </font>
    <font>
      <b/>
      <sz val="14"/>
      <color indexed="10"/>
      <name val="ＭＳ Ｐゴシック"/>
      <family val="3"/>
      <charset val="128"/>
    </font>
    <font>
      <sz val="8"/>
      <color indexed="9"/>
      <name val="ＭＳ Ｐゴシック"/>
      <family val="3"/>
      <charset val="128"/>
    </font>
    <font>
      <b/>
      <sz val="12"/>
      <color indexed="9"/>
      <name val="ＭＳ Ｐゴシック"/>
      <family val="3"/>
      <charset val="128"/>
    </font>
    <font>
      <sz val="14"/>
      <name val="ＭＳ Ｐゴシック"/>
      <family val="3"/>
      <charset val="128"/>
    </font>
    <font>
      <sz val="12"/>
      <name val="HG丸ｺﾞｼｯｸM-PRO"/>
      <family val="3"/>
      <charset val="128"/>
    </font>
    <font>
      <sz val="8"/>
      <name val="Arial"/>
      <family val="2"/>
    </font>
    <font>
      <sz val="12"/>
      <name val="ＭＳ Ｐゴシック"/>
      <family val="3"/>
      <charset val="128"/>
    </font>
    <font>
      <sz val="11"/>
      <color indexed="10"/>
      <name val="Arial"/>
      <family val="2"/>
    </font>
    <font>
      <b/>
      <sz val="8"/>
      <name val="Arial"/>
      <family val="2"/>
    </font>
    <font>
      <b/>
      <sz val="12"/>
      <color indexed="9"/>
      <name val="Arial"/>
      <family val="2"/>
    </font>
    <font>
      <b/>
      <sz val="6"/>
      <color indexed="9"/>
      <name val="ＭＳ Ｐゴシック"/>
      <family val="3"/>
      <charset val="128"/>
    </font>
    <font>
      <b/>
      <sz val="10"/>
      <name val="Arial"/>
      <family val="2"/>
    </font>
    <font>
      <sz val="10"/>
      <name val="ＭＳ Ｐゴシック"/>
      <family val="3"/>
      <charset val="128"/>
    </font>
    <font>
      <sz val="10"/>
      <color indexed="9"/>
      <name val="Arial"/>
      <family val="2"/>
    </font>
    <font>
      <b/>
      <sz val="10"/>
      <color indexed="9"/>
      <name val="Arial"/>
      <family val="2"/>
    </font>
    <font>
      <sz val="10"/>
      <color indexed="10"/>
      <name val="ＭＳ Ｐゴシック"/>
      <family val="3"/>
      <charset val="128"/>
    </font>
    <font>
      <b/>
      <sz val="8"/>
      <name val="ＭＳ Ｐゴシック"/>
      <family val="3"/>
      <charset val="128"/>
    </font>
    <font>
      <b/>
      <i/>
      <sz val="8"/>
      <name val="Arial"/>
      <family val="2"/>
    </font>
    <font>
      <sz val="6"/>
      <color indexed="23"/>
      <name val="Arial"/>
      <family val="2"/>
    </font>
    <font>
      <sz val="9"/>
      <name val="ＭＳ Ｐゴシック"/>
      <family val="3"/>
      <charset val="128"/>
    </font>
    <font>
      <sz val="11"/>
      <color indexed="10"/>
      <name val="ＭＳ Ｐゴシック"/>
      <family val="3"/>
      <charset val="128"/>
    </font>
    <font>
      <b/>
      <sz val="16"/>
      <name val="ＭＳ Ｐゴシック"/>
      <family val="3"/>
      <charset val="128"/>
    </font>
    <font>
      <sz val="11"/>
      <color indexed="17"/>
      <name val="ＭＳ Ｐゴシック"/>
      <family val="3"/>
      <charset val="128"/>
    </font>
    <font>
      <sz val="10"/>
      <color indexed="17"/>
      <name val="ＭＳ Ｐゴシック"/>
      <family val="3"/>
      <charset val="128"/>
    </font>
    <font>
      <sz val="9"/>
      <color indexed="17"/>
      <name val="ＭＳ Ｐゴシック"/>
      <family val="3"/>
      <charset val="128"/>
    </font>
    <font>
      <sz val="14"/>
      <color indexed="10"/>
      <name val="ＭＳ Ｐゴシック"/>
      <family val="3"/>
      <charset val="128"/>
    </font>
    <font>
      <sz val="14"/>
      <color indexed="18"/>
      <name val="ＭＳ Ｐゴシック"/>
      <family val="3"/>
      <charset val="128"/>
    </font>
    <font>
      <sz val="11"/>
      <name val="ＭＳ Ｐゴシック"/>
      <family val="3"/>
      <charset val="128"/>
    </font>
    <font>
      <b/>
      <sz val="10"/>
      <color indexed="10"/>
      <name val="ＭＳ Ｐゴシック"/>
      <family val="3"/>
      <charset val="128"/>
    </font>
    <font>
      <vertAlign val="superscript"/>
      <sz val="12"/>
      <name val="ＭＳ Ｐゴシック"/>
      <family val="3"/>
      <charset val="128"/>
    </font>
    <font>
      <sz val="12"/>
      <color indexed="10"/>
      <name val="ＭＳ Ｐゴシック"/>
      <family val="3"/>
      <charset val="128"/>
    </font>
    <font>
      <sz val="12"/>
      <color indexed="10"/>
      <name val="Arial"/>
      <family val="2"/>
    </font>
    <font>
      <sz val="8"/>
      <color indexed="10"/>
      <name val="ＭＳ Ｐゴシック"/>
      <family val="3"/>
      <charset val="128"/>
    </font>
    <font>
      <sz val="9"/>
      <color indexed="8"/>
      <name val="ＭＳ Ｐゴシック"/>
      <family val="3"/>
      <charset val="128"/>
    </font>
    <font>
      <vertAlign val="superscript"/>
      <sz val="9"/>
      <color indexed="8"/>
      <name val="ＭＳ Ｐゴシック"/>
      <family val="3"/>
      <charset val="128"/>
    </font>
    <font>
      <b/>
      <sz val="10"/>
      <name val="ＭＳ Ｐゴシック"/>
      <family val="3"/>
      <charset val="128"/>
    </font>
    <font>
      <sz val="11"/>
      <name val="ＭＳ Ｐゴシック"/>
      <family val="3"/>
      <charset val="128"/>
    </font>
    <font>
      <sz val="14"/>
      <name val="Arial"/>
      <family val="2"/>
    </font>
    <font>
      <sz val="14"/>
      <name val="HG丸ｺﾞｼｯｸM-PRO"/>
      <family val="3"/>
      <charset val="128"/>
    </font>
    <font>
      <sz val="20"/>
      <name val="ＭＳ Ｐゴシック"/>
      <family val="3"/>
      <charset val="128"/>
    </font>
    <font>
      <sz val="24"/>
      <name val="ＭＳ Ｐゴシック"/>
      <family val="3"/>
      <charset val="128"/>
    </font>
    <font>
      <sz val="22"/>
      <color indexed="9"/>
      <name val="HGP創英角ｺﾞｼｯｸUB"/>
      <family val="3"/>
      <charset val="128"/>
    </font>
    <font>
      <sz val="16"/>
      <color indexed="9"/>
      <name val="HGP創英角ｺﾞｼｯｸUB"/>
      <family val="3"/>
      <charset val="128"/>
    </font>
    <font>
      <sz val="12"/>
      <name val="HGPｺﾞｼｯｸE"/>
      <family val="3"/>
      <charset val="128"/>
    </font>
    <font>
      <b/>
      <sz val="6"/>
      <name val="ＭＳ Ｐゴシック"/>
      <family val="3"/>
      <charset val="128"/>
    </font>
    <font>
      <b/>
      <sz val="11"/>
      <name val="ＭＳ Ｐゴシック"/>
      <family val="3"/>
      <charset val="128"/>
    </font>
    <font>
      <sz val="14"/>
      <name val="HGPｺﾞｼｯｸE"/>
      <family val="3"/>
      <charset val="128"/>
    </font>
    <font>
      <sz val="10"/>
      <name val="HGPｺﾞｼｯｸE"/>
      <family val="3"/>
      <charset val="128"/>
    </font>
    <font>
      <sz val="24"/>
      <color indexed="17"/>
      <name val="HGP創英角ｺﾞｼｯｸUB"/>
      <family val="3"/>
      <charset val="128"/>
    </font>
    <font>
      <sz val="11"/>
      <color indexed="9"/>
      <name val="HGP創英角ｺﾞｼｯｸUB"/>
      <family val="3"/>
      <charset val="128"/>
    </font>
    <font>
      <sz val="11"/>
      <color indexed="9"/>
      <name val="HGPｺﾞｼｯｸE"/>
      <family val="3"/>
      <charset val="128"/>
    </font>
    <font>
      <b/>
      <sz val="10"/>
      <color indexed="9"/>
      <name val="ＭＳ Ｐゴシック"/>
      <family val="3"/>
      <charset val="128"/>
    </font>
    <font>
      <sz val="20"/>
      <name val="HG創英角ｺﾞｼｯｸUB"/>
      <family val="3"/>
      <charset val="128"/>
    </font>
    <font>
      <sz val="14"/>
      <name val="HG創英角ｺﾞｼｯｸUB"/>
      <family val="3"/>
      <charset val="128"/>
    </font>
    <font>
      <sz val="20"/>
      <name val="HGP創英角ｺﾞｼｯｸUB"/>
      <family val="3"/>
      <charset val="128"/>
    </font>
    <font>
      <b/>
      <sz val="11"/>
      <name val="HGPｺﾞｼｯｸE"/>
      <family val="3"/>
      <charset val="128"/>
    </font>
    <font>
      <b/>
      <sz val="12"/>
      <name val="HGPｺﾞｼｯｸE"/>
      <family val="3"/>
      <charset val="128"/>
    </font>
    <font>
      <sz val="16"/>
      <name val="HGP創英角ｺﾞｼｯｸUB"/>
      <family val="3"/>
      <charset val="128"/>
    </font>
    <font>
      <sz val="16"/>
      <name val="HGPｺﾞｼｯｸE"/>
      <family val="3"/>
      <charset val="128"/>
    </font>
    <font>
      <sz val="14"/>
      <name val="HGS創英角ｺﾞｼｯｸUB"/>
      <family val="3"/>
      <charset val="128"/>
    </font>
    <font>
      <sz val="11"/>
      <name val="HGS創英角ｺﾞｼｯｸUB"/>
      <family val="3"/>
      <charset val="128"/>
    </font>
    <font>
      <sz val="10"/>
      <color indexed="17"/>
      <name val="HGP創英角ｺﾞｼｯｸUB"/>
      <family val="3"/>
      <charset val="128"/>
    </font>
    <font>
      <sz val="10"/>
      <name val="ＭＳ ゴシック"/>
      <family val="3"/>
      <charset val="128"/>
    </font>
    <font>
      <sz val="12"/>
      <color indexed="9"/>
      <name val="HGPｺﾞｼｯｸE"/>
      <family val="3"/>
      <charset val="128"/>
    </font>
    <font>
      <b/>
      <sz val="11"/>
      <color indexed="9"/>
      <name val="HGSｺﾞｼｯｸE"/>
      <family val="3"/>
      <charset val="128"/>
    </font>
    <font>
      <sz val="11"/>
      <name val="ＭＳ ゴシック"/>
      <family val="3"/>
      <charset val="128"/>
    </font>
    <font>
      <vertAlign val="subscript"/>
      <sz val="11"/>
      <name val="ＭＳ Ｐゴシック"/>
      <family val="3"/>
      <charset val="128"/>
    </font>
    <font>
      <b/>
      <sz val="14"/>
      <name val="HGPｺﾞｼｯｸE"/>
      <family val="3"/>
      <charset val="128"/>
    </font>
    <font>
      <sz val="11"/>
      <name val="HGSｺﾞｼｯｸE"/>
      <family val="3"/>
      <charset val="128"/>
    </font>
    <font>
      <sz val="11"/>
      <color indexed="9"/>
      <name val="HGPｺﾞｼｯｸE"/>
      <family val="3"/>
      <charset val="128"/>
    </font>
    <font>
      <sz val="12"/>
      <name val="ＭＳ Ｐゴシック"/>
      <family val="3"/>
      <charset val="128"/>
    </font>
    <font>
      <sz val="12"/>
      <name val="ＭＳ Ｐゴシック"/>
      <family val="3"/>
      <charset val="128"/>
    </font>
    <font>
      <sz val="11"/>
      <name val="ＭＳ Ｐゴシック"/>
      <family val="3"/>
      <charset val="128"/>
    </font>
    <font>
      <sz val="18"/>
      <color indexed="10"/>
      <name val="HGPｺﾞｼｯｸE"/>
      <family val="3"/>
      <charset val="128"/>
    </font>
    <font>
      <b/>
      <sz val="20"/>
      <name val="HGS創英角ｺﾞｼｯｸUB"/>
      <family val="3"/>
      <charset val="128"/>
    </font>
    <font>
      <sz val="12"/>
      <name val="ＭＳ ゴシック"/>
      <family val="3"/>
      <charset val="128"/>
    </font>
    <font>
      <sz val="22"/>
      <color indexed="17"/>
      <name val="HGP創英角ｺﾞｼｯｸUB"/>
      <family val="3"/>
      <charset val="128"/>
    </font>
    <font>
      <b/>
      <sz val="12"/>
      <color rgb="FF009900"/>
      <name val="Arial"/>
      <family val="2"/>
    </font>
    <font>
      <sz val="11"/>
      <name val="ＭＳ Ｐゴシック"/>
      <family val="3"/>
      <charset val="128"/>
      <scheme val="minor"/>
    </font>
    <font>
      <b/>
      <sz val="11"/>
      <color rgb="FF00B050"/>
      <name val="ＭＳ Ｐゴシック"/>
      <family val="3"/>
      <charset val="128"/>
    </font>
    <font>
      <b/>
      <sz val="12"/>
      <color theme="0"/>
      <name val="ＭＳ Ｐゴシック"/>
      <family val="3"/>
      <charset val="128"/>
    </font>
    <font>
      <sz val="14"/>
      <color indexed="10"/>
      <name val="HGPｺﾞｼｯｸE"/>
      <family val="3"/>
      <charset val="128"/>
    </font>
    <font>
      <sz val="22"/>
      <color indexed="10"/>
      <name val="HGPｺﾞｼｯｸE"/>
      <family val="3"/>
      <charset val="128"/>
    </font>
    <font>
      <sz val="11"/>
      <color indexed="17"/>
      <name val="HGP創英角ｺﾞｼｯｸUB"/>
      <family val="3"/>
      <charset val="128"/>
    </font>
    <font>
      <sz val="12"/>
      <color indexed="17"/>
      <name val="HGP創英角ｺﾞｼｯｸUB"/>
      <family val="3"/>
      <charset val="128"/>
    </font>
    <font>
      <sz val="11"/>
      <color theme="0"/>
      <name val="HGSｺﾞｼｯｸE"/>
      <family val="3"/>
      <charset val="128"/>
    </font>
    <font>
      <sz val="11"/>
      <color theme="0"/>
      <name val="HGP創英角ｺﾞｼｯｸUB"/>
      <family val="3"/>
      <charset val="128"/>
    </font>
    <font>
      <sz val="20"/>
      <color theme="0"/>
      <name val="HGP創英角ｺﾞｼｯｸUB"/>
      <family val="3"/>
      <charset val="128"/>
    </font>
  </fonts>
  <fills count="3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12"/>
        <bgColor indexed="6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3"/>
        <bgColor indexed="64"/>
      </patternFill>
    </fill>
    <fill>
      <patternFill patternType="solid">
        <fgColor indexed="27"/>
        <bgColor indexed="64"/>
      </patternFill>
    </fill>
    <fill>
      <patternFill patternType="solid">
        <fgColor indexed="52"/>
        <bgColor indexed="64"/>
      </patternFill>
    </fill>
    <fill>
      <patternFill patternType="solid">
        <fgColor rgb="FF00FF00"/>
        <bgColor indexed="64"/>
      </patternFill>
    </fill>
    <fill>
      <patternFill patternType="solid">
        <fgColor theme="0"/>
        <bgColor indexed="64"/>
      </patternFill>
    </fill>
    <fill>
      <patternFill patternType="solid">
        <fgColor rgb="FF7030A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99CC"/>
        <bgColor indexed="64"/>
      </patternFill>
    </fill>
    <fill>
      <patternFill patternType="solid">
        <fgColor theme="8" tint="0.39997558519241921"/>
        <bgColor indexed="64"/>
      </patternFill>
    </fill>
    <fill>
      <patternFill patternType="solid">
        <fgColor rgb="FFFF9933"/>
        <bgColor indexed="64"/>
      </patternFill>
    </fill>
    <fill>
      <patternFill patternType="solid">
        <fgColor indexed="43"/>
        <bgColor indexed="11"/>
      </patternFill>
    </fill>
    <fill>
      <patternFill patternType="solid">
        <fgColor rgb="FFFFFF66"/>
        <bgColor indexed="11"/>
      </patternFill>
    </fill>
    <fill>
      <patternFill patternType="solid">
        <fgColor rgb="FFFFFF66"/>
        <bgColor indexed="50"/>
      </patternFill>
    </fill>
    <fill>
      <patternFill patternType="solid">
        <fgColor indexed="43"/>
        <bgColor indexed="50"/>
      </patternFill>
    </fill>
    <fill>
      <patternFill patternType="solid">
        <fgColor rgb="FFFFFFCC"/>
        <bgColor indexed="64"/>
      </patternFill>
    </fill>
    <fill>
      <patternFill patternType="solid">
        <fgColor rgb="FF808080"/>
        <bgColor indexed="64"/>
      </patternFill>
    </fill>
    <fill>
      <patternFill patternType="solid">
        <fgColor rgb="FF0000FF"/>
        <bgColor indexed="64"/>
      </patternFill>
    </fill>
  </fills>
  <borders count="79">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17"/>
      </bottom>
      <diagonal/>
    </border>
    <border>
      <left/>
      <right/>
      <top/>
      <bottom style="medium">
        <color indexed="17"/>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ck">
        <color indexed="17"/>
      </right>
      <top/>
      <bottom/>
      <diagonal/>
    </border>
    <border>
      <left/>
      <right style="thick">
        <color indexed="17"/>
      </right>
      <top/>
      <bottom style="medium">
        <color indexed="17"/>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ck">
        <color rgb="FF008000"/>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alignment vertical="center"/>
    </xf>
    <xf numFmtId="0" fontId="2"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3"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800">
    <xf numFmtId="0" fontId="0" fillId="0" borderId="0" xfId="0">
      <alignment vertical="center"/>
    </xf>
    <xf numFmtId="0" fontId="12" fillId="2" borderId="1" xfId="0" applyFont="1" applyFill="1" applyBorder="1" applyAlignment="1" applyProtection="1">
      <alignment horizontal="right" vertical="center"/>
      <protection hidden="1"/>
    </xf>
    <xf numFmtId="0" fontId="17" fillId="0" borderId="0" xfId="0" applyFont="1" applyFill="1" applyBorder="1" applyProtection="1">
      <alignment vertical="center"/>
      <protection hidden="1"/>
    </xf>
    <xf numFmtId="0" fontId="17" fillId="0" borderId="0" xfId="0" applyFont="1" applyFill="1" applyProtection="1">
      <alignment vertical="center"/>
      <protection hidden="1"/>
    </xf>
    <xf numFmtId="0" fontId="9" fillId="0" borderId="0" xfId="0" applyFont="1" applyFill="1" applyBorder="1" applyProtection="1">
      <alignment vertical="center"/>
      <protection hidden="1"/>
    </xf>
    <xf numFmtId="0" fontId="0" fillId="0" borderId="0" xfId="0" applyProtection="1">
      <alignment vertical="center"/>
      <protection hidden="1"/>
    </xf>
    <xf numFmtId="0" fontId="0" fillId="2" borderId="0" xfId="0" applyFill="1" applyProtection="1">
      <alignment vertical="center"/>
      <protection hidden="1"/>
    </xf>
    <xf numFmtId="0" fontId="0" fillId="2" borderId="0" xfId="0" applyFill="1">
      <alignment vertical="center"/>
    </xf>
    <xf numFmtId="0" fontId="46" fillId="2" borderId="0" xfId="4" applyFont="1" applyFill="1" applyProtection="1">
      <protection hidden="1"/>
    </xf>
    <xf numFmtId="0" fontId="8" fillId="3" borderId="0" xfId="0" applyFont="1" applyFill="1" applyBorder="1" applyProtection="1">
      <alignment vertical="center"/>
      <protection hidden="1"/>
    </xf>
    <xf numFmtId="0" fontId="17" fillId="3" borderId="0" xfId="0" applyFont="1" applyFill="1" applyBorder="1" applyProtection="1">
      <alignment vertical="center"/>
      <protection hidden="1"/>
    </xf>
    <xf numFmtId="0" fontId="56" fillId="3" borderId="0" xfId="0" applyFont="1" applyFill="1" applyBorder="1" applyProtection="1">
      <alignment vertical="center"/>
      <protection hidden="1"/>
    </xf>
    <xf numFmtId="177" fontId="56" fillId="3" borderId="0" xfId="0" applyNumberFormat="1" applyFont="1" applyFill="1" applyBorder="1" applyProtection="1">
      <alignment vertical="center"/>
      <protection hidden="1"/>
    </xf>
    <xf numFmtId="0" fontId="32" fillId="3" borderId="0" xfId="0" applyFont="1" applyFill="1" applyBorder="1" applyProtection="1">
      <alignment vertical="center"/>
      <protection hidden="1"/>
    </xf>
    <xf numFmtId="177" fontId="32" fillId="3" borderId="0" xfId="0" applyNumberFormat="1" applyFont="1" applyFill="1" applyBorder="1" applyProtection="1">
      <alignment vertical="center"/>
      <protection hidden="1"/>
    </xf>
    <xf numFmtId="3" fontId="53" fillId="3" borderId="0" xfId="0" applyNumberFormat="1" applyFont="1" applyFill="1" applyBorder="1" applyAlignment="1" applyProtection="1">
      <alignment horizontal="left" vertical="center"/>
      <protection hidden="1"/>
    </xf>
    <xf numFmtId="3" fontId="53" fillId="3" borderId="0" xfId="0" applyNumberFormat="1" applyFont="1" applyFill="1" applyBorder="1" applyAlignment="1" applyProtection="1">
      <alignment horizontal="center" vertical="center"/>
      <protection hidden="1"/>
    </xf>
    <xf numFmtId="3" fontId="40" fillId="3" borderId="0" xfId="0" applyNumberFormat="1" applyFont="1" applyFill="1" applyBorder="1" applyAlignment="1" applyProtection="1">
      <alignment horizontal="left" vertical="center"/>
      <protection hidden="1"/>
    </xf>
    <xf numFmtId="0" fontId="57" fillId="3" borderId="0" xfId="0" applyFont="1" applyFill="1" applyBorder="1" applyAlignment="1" applyProtection="1">
      <alignment horizontal="left"/>
      <protection hidden="1"/>
    </xf>
    <xf numFmtId="0" fontId="45" fillId="3" borderId="0" xfId="0" applyFont="1" applyFill="1" applyBorder="1" applyProtection="1">
      <alignment vertical="center"/>
      <protection hidden="1"/>
    </xf>
    <xf numFmtId="176" fontId="32" fillId="3" borderId="0" xfId="0" applyNumberFormat="1" applyFont="1" applyFill="1" applyBorder="1" applyAlignment="1" applyProtection="1">
      <alignment horizontal="right"/>
      <protection hidden="1"/>
    </xf>
    <xf numFmtId="0" fontId="45" fillId="3" borderId="0" xfId="0" applyFont="1" applyFill="1" applyProtection="1">
      <alignment vertical="center"/>
      <protection hidden="1"/>
    </xf>
    <xf numFmtId="0" fontId="32" fillId="3" borderId="0" xfId="0" applyFont="1" applyFill="1" applyProtection="1">
      <alignment vertical="center"/>
      <protection hidden="1"/>
    </xf>
    <xf numFmtId="0" fontId="8" fillId="3" borderId="0" xfId="0" applyFont="1" applyFill="1" applyProtection="1">
      <alignment vertical="center"/>
      <protection hidden="1"/>
    </xf>
    <xf numFmtId="0" fontId="24" fillId="3" borderId="0" xfId="0" applyFont="1" applyFill="1" applyBorder="1" applyAlignment="1" applyProtection="1">
      <alignment vertical="center"/>
      <protection hidden="1"/>
    </xf>
    <xf numFmtId="0" fontId="24" fillId="3" borderId="0" xfId="0" applyFont="1" applyFill="1" applyBorder="1" applyAlignment="1" applyProtection="1">
      <alignment horizontal="right" vertical="center"/>
      <protection hidden="1"/>
    </xf>
    <xf numFmtId="0" fontId="13" fillId="3" borderId="0" xfId="0" applyFont="1" applyFill="1" applyBorder="1" applyAlignment="1" applyProtection="1">
      <alignment vertical="center"/>
      <protection hidden="1"/>
    </xf>
    <xf numFmtId="0" fontId="13" fillId="3" borderId="0" xfId="0" applyFont="1" applyFill="1" applyBorder="1" applyAlignment="1" applyProtection="1">
      <alignment horizontal="center" vertical="center"/>
      <protection hidden="1"/>
    </xf>
    <xf numFmtId="0" fontId="30" fillId="3" borderId="0" xfId="0" applyFont="1" applyFill="1" applyBorder="1" applyAlignment="1" applyProtection="1">
      <alignment vertical="center"/>
      <protection hidden="1"/>
    </xf>
    <xf numFmtId="0" fontId="33" fillId="3" borderId="0" xfId="0" applyFont="1" applyFill="1" applyBorder="1" applyAlignment="1" applyProtection="1">
      <alignment horizontal="center" vertical="center"/>
      <protection hidden="1"/>
    </xf>
    <xf numFmtId="0" fontId="43" fillId="3" borderId="0" xfId="0" quotePrefix="1" applyNumberFormat="1" applyFont="1" applyFill="1" applyBorder="1" applyAlignment="1" applyProtection="1">
      <alignment horizontal="left" vertical="center"/>
      <protection hidden="1"/>
    </xf>
    <xf numFmtId="0" fontId="12" fillId="3" borderId="0" xfId="0" applyFont="1" applyFill="1" applyBorder="1" applyAlignment="1" applyProtection="1">
      <alignment horizontal="left" vertical="center"/>
      <protection hidden="1"/>
    </xf>
    <xf numFmtId="0" fontId="43" fillId="3" borderId="0" xfId="0" quotePrefix="1" applyNumberFormat="1" applyFont="1" applyFill="1" applyBorder="1" applyAlignment="1" applyProtection="1">
      <alignment horizontal="right" vertical="center"/>
      <protection hidden="1"/>
    </xf>
    <xf numFmtId="0" fontId="30" fillId="3" borderId="0" xfId="0" quotePrefix="1" applyNumberFormat="1" applyFont="1" applyFill="1" applyBorder="1" applyAlignment="1" applyProtection="1">
      <alignment horizontal="left" vertical="center"/>
      <protection hidden="1"/>
    </xf>
    <xf numFmtId="0" fontId="33" fillId="3" borderId="0" xfId="0" quotePrefix="1" applyNumberFormat="1" applyFont="1" applyFill="1" applyBorder="1" applyAlignment="1" applyProtection="1">
      <alignment horizontal="center" vertical="center"/>
      <protection hidden="1"/>
    </xf>
    <xf numFmtId="0" fontId="30" fillId="3" borderId="0" xfId="0" applyFont="1" applyFill="1" applyBorder="1" applyAlignment="1" applyProtection="1">
      <alignment horizontal="left" vertical="center"/>
      <protection hidden="1"/>
    </xf>
    <xf numFmtId="0" fontId="31" fillId="3" borderId="0" xfId="0" applyFont="1" applyFill="1" applyProtection="1">
      <alignment vertical="center"/>
      <protection hidden="1"/>
    </xf>
    <xf numFmtId="0" fontId="0" fillId="3" borderId="0" xfId="0" applyFill="1" applyProtection="1">
      <alignment vertical="center"/>
      <protection hidden="1"/>
    </xf>
    <xf numFmtId="0" fontId="37" fillId="3" borderId="0" xfId="0" applyFont="1" applyFill="1" applyBorder="1" applyAlignment="1" applyProtection="1">
      <alignment vertical="top" wrapText="1"/>
      <protection hidden="1"/>
    </xf>
    <xf numFmtId="0" fontId="12" fillId="3" borderId="0" xfId="0" applyFont="1" applyFill="1" applyBorder="1" applyAlignment="1" applyProtection="1">
      <alignment horizontal="right" vertical="center"/>
      <protection hidden="1"/>
    </xf>
    <xf numFmtId="0" fontId="12" fillId="3" borderId="0" xfId="0" applyFont="1" applyFill="1" applyBorder="1" applyAlignment="1" applyProtection="1">
      <alignment vertical="center"/>
      <protection hidden="1"/>
    </xf>
    <xf numFmtId="0" fontId="5" fillId="2" borderId="0" xfId="0" applyFont="1" applyFill="1" applyProtection="1">
      <alignment vertical="center"/>
      <protection hidden="1"/>
    </xf>
    <xf numFmtId="0" fontId="5" fillId="2"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right" vertical="center"/>
      <protection hidden="1"/>
    </xf>
    <xf numFmtId="0" fontId="5" fillId="2" borderId="0" xfId="0" applyFont="1" applyFill="1" applyBorder="1" applyAlignment="1" applyProtection="1">
      <alignment vertical="center"/>
      <protection hidden="1"/>
    </xf>
    <xf numFmtId="0" fontId="7" fillId="2" borderId="0" xfId="0" applyFont="1" applyFill="1" applyBorder="1" applyAlignment="1" applyProtection="1">
      <alignment vertical="center"/>
      <protection hidden="1"/>
    </xf>
    <xf numFmtId="0" fontId="7" fillId="2" borderId="0" xfId="0" applyFont="1" applyFill="1" applyBorder="1" applyAlignment="1" applyProtection="1">
      <alignment horizontal="center" vertical="center"/>
      <protection hidden="1"/>
    </xf>
    <xf numFmtId="14" fontId="8" fillId="2" borderId="0" xfId="0" applyNumberFormat="1" applyFont="1" applyFill="1" applyBorder="1" applyAlignment="1" applyProtection="1">
      <alignment horizontal="center" vertical="center"/>
      <protection hidden="1"/>
    </xf>
    <xf numFmtId="0" fontId="5" fillId="0" borderId="0" xfId="0" applyFont="1" applyFill="1" applyProtection="1">
      <alignment vertical="center"/>
      <protection hidden="1"/>
    </xf>
    <xf numFmtId="0" fontId="8" fillId="2" borderId="0" xfId="0" applyFont="1" applyFill="1" applyProtection="1">
      <alignment vertical="center"/>
      <protection hidden="1"/>
    </xf>
    <xf numFmtId="0" fontId="8" fillId="0" borderId="0" xfId="0" applyFont="1" applyFill="1" applyProtection="1">
      <alignment vertical="center"/>
      <protection hidden="1"/>
    </xf>
    <xf numFmtId="0" fontId="30" fillId="2" borderId="0" xfId="0" applyFont="1" applyFill="1" applyBorder="1" applyAlignment="1" applyProtection="1">
      <alignment vertical="center"/>
      <protection hidden="1"/>
    </xf>
    <xf numFmtId="14" fontId="27" fillId="0" borderId="0" xfId="0" applyNumberFormat="1" applyFont="1" applyFill="1" applyBorder="1" applyAlignment="1" applyProtection="1">
      <alignment horizontal="right" vertical="center"/>
      <protection hidden="1"/>
    </xf>
    <xf numFmtId="0" fontId="8" fillId="2" borderId="0" xfId="0" applyFont="1" applyFill="1" applyBorder="1" applyProtection="1">
      <alignment vertical="center"/>
      <protection hidden="1"/>
    </xf>
    <xf numFmtId="0" fontId="37" fillId="0" borderId="0" xfId="0" applyFont="1" applyFill="1" applyBorder="1" applyAlignment="1" applyProtection="1">
      <alignment vertical="top" wrapText="1"/>
      <protection hidden="1"/>
    </xf>
    <xf numFmtId="0" fontId="58" fillId="0" borderId="2" xfId="0" applyFont="1" applyBorder="1" applyAlignment="1" applyProtection="1">
      <alignment horizontal="center" vertical="top" wrapText="1"/>
      <protection hidden="1"/>
    </xf>
    <xf numFmtId="0" fontId="58" fillId="0" borderId="3" xfId="0" applyFont="1" applyBorder="1" applyAlignment="1" applyProtection="1">
      <alignment horizontal="center" vertical="top" wrapText="1"/>
      <protection hidden="1"/>
    </xf>
    <xf numFmtId="0" fontId="58" fillId="0" borderId="4" xfId="0" applyFont="1" applyBorder="1" applyAlignment="1" applyProtection="1">
      <alignment horizontal="left" vertical="top" wrapText="1"/>
      <protection hidden="1"/>
    </xf>
    <xf numFmtId="0" fontId="58" fillId="0" borderId="4" xfId="0" applyFont="1" applyBorder="1" applyAlignment="1" applyProtection="1">
      <alignment horizontal="center" vertical="center" wrapText="1"/>
      <protection hidden="1"/>
    </xf>
    <xf numFmtId="0" fontId="58" fillId="0" borderId="4" xfId="0" applyFont="1" applyBorder="1" applyAlignment="1" applyProtection="1">
      <alignment horizontal="justify" vertical="top" wrapText="1"/>
      <protection hidden="1"/>
    </xf>
    <xf numFmtId="0" fontId="30" fillId="0" borderId="0" xfId="0" applyFont="1" applyFill="1" applyBorder="1" applyAlignment="1" applyProtection="1">
      <alignment horizontal="left" vertical="center"/>
      <protection hidden="1"/>
    </xf>
    <xf numFmtId="0" fontId="31" fillId="0" borderId="0" xfId="0" applyFont="1" applyFill="1" applyBorder="1" applyAlignment="1" applyProtection="1">
      <alignment vertical="center"/>
      <protection hidden="1"/>
    </xf>
    <xf numFmtId="0" fontId="31" fillId="2" borderId="0" xfId="0" applyFont="1" applyFill="1" applyAlignment="1" applyProtection="1">
      <alignment vertical="center"/>
      <protection hidden="1"/>
    </xf>
    <xf numFmtId="0" fontId="31" fillId="3" borderId="0" xfId="0" applyFont="1" applyFill="1" applyBorder="1" applyAlignment="1" applyProtection="1">
      <alignment vertical="center"/>
      <protection hidden="1"/>
    </xf>
    <xf numFmtId="0" fontId="31" fillId="3" borderId="0" xfId="0" applyFont="1" applyFill="1" applyAlignment="1" applyProtection="1">
      <alignment vertical="center"/>
      <protection hidden="1"/>
    </xf>
    <xf numFmtId="0" fontId="58" fillId="0" borderId="5" xfId="0" applyFont="1" applyBorder="1" applyAlignment="1" applyProtection="1">
      <alignment horizontal="justify" vertical="top"/>
      <protection hidden="1"/>
    </xf>
    <xf numFmtId="0" fontId="41" fillId="3" borderId="0" xfId="0" applyNumberFormat="1" applyFont="1" applyFill="1" applyBorder="1" applyAlignment="1" applyProtection="1">
      <alignment horizontal="left" vertical="center"/>
      <protection hidden="1"/>
    </xf>
    <xf numFmtId="0" fontId="42" fillId="3" borderId="0" xfId="0" applyNumberFormat="1" applyFont="1" applyFill="1" applyBorder="1" applyAlignment="1" applyProtection="1">
      <alignment horizontal="right" vertical="center"/>
      <protection hidden="1"/>
    </xf>
    <xf numFmtId="0" fontId="31" fillId="4" borderId="6" xfId="0" applyFont="1" applyFill="1" applyBorder="1" applyAlignment="1" applyProtection="1">
      <alignment vertical="center"/>
      <protection hidden="1"/>
    </xf>
    <xf numFmtId="0" fontId="29" fillId="2" borderId="7" xfId="0" applyFont="1" applyFill="1" applyBorder="1" applyAlignment="1" applyProtection="1">
      <alignment horizontal="center" vertical="center" wrapText="1"/>
      <protection hidden="1"/>
    </xf>
    <xf numFmtId="0" fontId="29" fillId="2" borderId="8" xfId="0" applyFont="1" applyFill="1" applyBorder="1" applyAlignment="1" applyProtection="1">
      <alignment horizontal="center" vertical="center" wrapText="1"/>
      <protection hidden="1"/>
    </xf>
    <xf numFmtId="0" fontId="29" fillId="2" borderId="9" xfId="0" applyFont="1" applyFill="1" applyBorder="1" applyAlignment="1" applyProtection="1">
      <alignment horizontal="center" vertical="center" wrapText="1"/>
      <protection hidden="1"/>
    </xf>
    <xf numFmtId="0" fontId="63" fillId="5" borderId="11" xfId="0" applyFont="1" applyFill="1" applyBorder="1" applyAlignment="1" applyProtection="1">
      <alignment horizontal="center" vertical="center" wrapText="1"/>
      <protection hidden="1"/>
    </xf>
    <xf numFmtId="0" fontId="63" fillId="5" borderId="10" xfId="0" applyFont="1" applyFill="1" applyBorder="1" applyAlignment="1" applyProtection="1">
      <alignment vertical="center" wrapText="1"/>
      <protection hidden="1"/>
    </xf>
    <xf numFmtId="0" fontId="63" fillId="5" borderId="11" xfId="0" applyFont="1" applyFill="1" applyBorder="1" applyAlignment="1" applyProtection="1">
      <alignment vertical="center" wrapText="1"/>
      <protection hidden="1"/>
    </xf>
    <xf numFmtId="0" fontId="30" fillId="2" borderId="12" xfId="0" applyFont="1" applyFill="1" applyBorder="1" applyAlignment="1" applyProtection="1">
      <alignment vertical="center"/>
      <protection hidden="1"/>
    </xf>
    <xf numFmtId="0" fontId="27" fillId="7" borderId="15" xfId="0" applyFont="1" applyFill="1" applyBorder="1" applyAlignment="1" applyProtection="1">
      <alignment vertical="center"/>
      <protection hidden="1"/>
    </xf>
    <xf numFmtId="0" fontId="38" fillId="7" borderId="15" xfId="0" applyFont="1" applyFill="1" applyBorder="1" applyAlignment="1" applyProtection="1">
      <alignment vertical="center"/>
      <protection hidden="1"/>
    </xf>
    <xf numFmtId="0" fontId="38" fillId="7" borderId="15" xfId="0" applyFont="1" applyFill="1" applyBorder="1" applyAlignment="1" applyProtection="1">
      <alignment horizontal="right" vertical="center"/>
      <protection hidden="1"/>
    </xf>
    <xf numFmtId="0" fontId="26" fillId="7" borderId="15" xfId="0" applyFont="1" applyFill="1" applyBorder="1" applyAlignment="1" applyProtection="1">
      <alignment horizontal="right" vertical="top"/>
      <protection hidden="1"/>
    </xf>
    <xf numFmtId="0" fontId="13" fillId="7" borderId="15" xfId="0" applyFont="1" applyFill="1" applyBorder="1" applyAlignment="1" applyProtection="1">
      <alignment horizontal="center" vertical="center"/>
      <protection hidden="1"/>
    </xf>
    <xf numFmtId="0" fontId="30" fillId="7" borderId="15" xfId="0" applyFont="1" applyFill="1" applyBorder="1" applyAlignment="1" applyProtection="1">
      <alignment vertical="center"/>
      <protection hidden="1"/>
    </xf>
    <xf numFmtId="0" fontId="30" fillId="7" borderId="8" xfId="0" applyFont="1" applyFill="1" applyBorder="1" applyAlignment="1" applyProtection="1">
      <alignment vertical="center"/>
      <protection hidden="1"/>
    </xf>
    <xf numFmtId="3" fontId="31" fillId="0" borderId="0" xfId="0" applyNumberFormat="1" applyFont="1" applyFill="1" applyBorder="1" applyAlignment="1" applyProtection="1">
      <alignment vertical="top" wrapText="1"/>
      <protection hidden="1"/>
    </xf>
    <xf numFmtId="3" fontId="31" fillId="0" borderId="0" xfId="0" applyNumberFormat="1" applyFont="1" applyFill="1" applyBorder="1" applyAlignment="1" applyProtection="1">
      <alignment vertical="center" wrapText="1"/>
      <protection hidden="1"/>
    </xf>
    <xf numFmtId="3" fontId="31" fillId="0" borderId="11" xfId="0" applyNumberFormat="1" applyFont="1" applyFill="1" applyBorder="1" applyAlignment="1" applyProtection="1">
      <alignment vertical="top" wrapText="1"/>
      <protection hidden="1"/>
    </xf>
    <xf numFmtId="3" fontId="31" fillId="3" borderId="0" xfId="0" applyNumberFormat="1" applyFont="1" applyFill="1" applyBorder="1" applyAlignment="1" applyProtection="1">
      <alignment vertical="center" wrapText="1"/>
      <protection hidden="1"/>
    </xf>
    <xf numFmtId="0" fontId="65" fillId="3" borderId="0" xfId="0" applyFont="1" applyFill="1" applyBorder="1" applyAlignment="1" applyProtection="1">
      <alignment horizontal="center" vertical="center" wrapText="1"/>
      <protection hidden="1"/>
    </xf>
    <xf numFmtId="3" fontId="31" fillId="3" borderId="0" xfId="0" applyNumberFormat="1" applyFont="1" applyFill="1" applyBorder="1" applyAlignment="1" applyProtection="1">
      <alignment vertical="top" wrapText="1"/>
      <protection hidden="1"/>
    </xf>
    <xf numFmtId="0" fontId="65" fillId="3" borderId="0" xfId="0" applyFont="1" applyFill="1" applyBorder="1" applyAlignment="1" applyProtection="1">
      <alignment vertical="center" wrapText="1"/>
      <protection hidden="1"/>
    </xf>
    <xf numFmtId="0" fontId="37" fillId="2" borderId="16" xfId="0" applyFont="1" applyFill="1" applyBorder="1" applyAlignment="1" applyProtection="1">
      <alignment vertical="center"/>
      <protection hidden="1"/>
    </xf>
    <xf numFmtId="0" fontId="37" fillId="2" borderId="1" xfId="0" applyFont="1" applyFill="1" applyBorder="1" applyAlignment="1" applyProtection="1">
      <alignment vertical="center"/>
      <protection hidden="1"/>
    </xf>
    <xf numFmtId="2" fontId="24" fillId="2" borderId="1" xfId="0" applyNumberFormat="1" applyFont="1" applyFill="1" applyBorder="1" applyAlignment="1" applyProtection="1">
      <alignment horizontal="left" vertical="center"/>
      <protection hidden="1"/>
    </xf>
    <xf numFmtId="55" fontId="37" fillId="2" borderId="1" xfId="0" applyNumberFormat="1" applyFont="1" applyFill="1" applyBorder="1" applyAlignment="1" applyProtection="1">
      <alignment vertical="center"/>
      <protection hidden="1"/>
    </xf>
    <xf numFmtId="179" fontId="37" fillId="2" borderId="1" xfId="0" applyNumberFormat="1" applyFont="1" applyFill="1" applyBorder="1" applyAlignment="1" applyProtection="1">
      <alignment horizontal="right" vertical="center"/>
      <protection hidden="1"/>
    </xf>
    <xf numFmtId="0" fontId="0" fillId="0" borderId="1" xfId="0" applyBorder="1" applyAlignment="1" applyProtection="1">
      <alignment vertical="center"/>
      <protection hidden="1"/>
    </xf>
    <xf numFmtId="3" fontId="36" fillId="2" borderId="1" xfId="0" applyNumberFormat="1" applyFont="1" applyFill="1" applyBorder="1" applyAlignment="1" applyProtection="1">
      <alignment horizontal="left" vertical="center"/>
      <protection hidden="1"/>
    </xf>
    <xf numFmtId="0" fontId="30" fillId="2" borderId="17" xfId="0" applyFont="1" applyFill="1" applyBorder="1" applyAlignment="1" applyProtection="1">
      <alignment vertical="center"/>
      <protection hidden="1"/>
    </xf>
    <xf numFmtId="0" fontId="52" fillId="3" borderId="0" xfId="0" applyFont="1" applyFill="1" applyBorder="1" applyProtection="1">
      <alignment vertical="center"/>
      <protection hidden="1"/>
    </xf>
    <xf numFmtId="177" fontId="52" fillId="3" borderId="0" xfId="0" applyNumberFormat="1" applyFont="1" applyFill="1" applyBorder="1" applyProtection="1">
      <alignment vertical="center"/>
      <protection hidden="1"/>
    </xf>
    <xf numFmtId="3" fontId="60" fillId="3" borderId="0" xfId="0" applyNumberFormat="1" applyFont="1" applyFill="1" applyBorder="1" applyAlignment="1" applyProtection="1">
      <alignment horizontal="left" vertical="center"/>
      <protection hidden="1"/>
    </xf>
    <xf numFmtId="177" fontId="61" fillId="3" borderId="0" xfId="0" applyNumberFormat="1" applyFont="1" applyFill="1" applyBorder="1" applyProtection="1">
      <alignment vertical="center"/>
      <protection hidden="1"/>
    </xf>
    <xf numFmtId="0" fontId="61" fillId="3" borderId="0" xfId="0" applyFont="1" applyFill="1" applyBorder="1" applyProtection="1">
      <alignment vertical="center"/>
      <protection hidden="1"/>
    </xf>
    <xf numFmtId="0" fontId="61" fillId="3" borderId="18" xfId="0" applyFont="1" applyFill="1" applyBorder="1" applyProtection="1">
      <alignment vertical="center"/>
      <protection hidden="1"/>
    </xf>
    <xf numFmtId="0" fontId="55" fillId="3" borderId="0" xfId="0" applyFont="1" applyFill="1" applyBorder="1" applyAlignment="1" applyProtection="1">
      <alignment horizontal="left" vertical="center"/>
      <protection hidden="1"/>
    </xf>
    <xf numFmtId="3" fontId="25" fillId="3" borderId="0" xfId="0" applyNumberFormat="1" applyFont="1" applyFill="1" applyBorder="1" applyAlignment="1" applyProtection="1">
      <alignment horizontal="left" vertical="center"/>
      <protection hidden="1"/>
    </xf>
    <xf numFmtId="0" fontId="30" fillId="2" borderId="1" xfId="0" applyFont="1" applyFill="1" applyBorder="1" applyAlignment="1" applyProtection="1">
      <alignment vertical="center"/>
      <protection hidden="1"/>
    </xf>
    <xf numFmtId="0" fontId="28" fillId="8" borderId="4" xfId="0" applyFont="1" applyFill="1" applyBorder="1" applyAlignment="1" applyProtection="1">
      <alignment horizontal="center" vertical="center"/>
      <protection hidden="1"/>
    </xf>
    <xf numFmtId="0" fontId="28" fillId="9" borderId="4" xfId="0" applyFont="1" applyFill="1" applyBorder="1" applyAlignment="1" applyProtection="1">
      <alignment horizontal="center" vertical="center"/>
      <protection hidden="1"/>
    </xf>
    <xf numFmtId="0" fontId="28" fillId="6" borderId="3" xfId="0" applyFont="1" applyFill="1" applyBorder="1" applyAlignment="1" applyProtection="1">
      <alignment horizontal="center" vertical="center"/>
      <protection hidden="1"/>
    </xf>
    <xf numFmtId="0" fontId="62" fillId="8" borderId="4" xfId="0" applyFont="1" applyFill="1" applyBorder="1" applyAlignment="1" applyProtection="1">
      <alignment horizontal="center" vertical="center"/>
      <protection hidden="1"/>
    </xf>
    <xf numFmtId="180" fontId="28" fillId="9" borderId="4" xfId="0" applyNumberFormat="1" applyFont="1" applyFill="1" applyBorder="1" applyAlignment="1" applyProtection="1">
      <alignment horizontal="center" vertical="center"/>
      <protection hidden="1"/>
    </xf>
    <xf numFmtId="180" fontId="62" fillId="6" borderId="3" xfId="0" applyNumberFormat="1" applyFont="1" applyFill="1" applyBorder="1" applyAlignment="1" applyProtection="1">
      <alignment horizontal="center" vertical="center"/>
      <protection hidden="1"/>
    </xf>
    <xf numFmtId="0" fontId="28" fillId="10" borderId="4" xfId="0" applyFont="1" applyFill="1" applyBorder="1" applyProtection="1">
      <alignment vertical="center"/>
      <protection hidden="1"/>
    </xf>
    <xf numFmtId="0" fontId="62" fillId="11" borderId="4" xfId="0" applyFont="1" applyFill="1" applyBorder="1" applyProtection="1">
      <alignment vertical="center"/>
      <protection hidden="1"/>
    </xf>
    <xf numFmtId="0" fontId="62" fillId="10" borderId="4" xfId="0" applyFont="1" applyFill="1" applyBorder="1" applyProtection="1">
      <alignment vertical="center"/>
      <protection hidden="1"/>
    </xf>
    <xf numFmtId="0" fontId="28" fillId="11" borderId="4" xfId="0" applyFont="1" applyFill="1" applyBorder="1" applyProtection="1">
      <alignment vertical="center"/>
      <protection hidden="1"/>
    </xf>
    <xf numFmtId="0" fontId="28" fillId="11" borderId="4" xfId="0" applyFon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0" fillId="3" borderId="0" xfId="0" applyFill="1" applyBorder="1" applyAlignment="1" applyProtection="1">
      <alignment vertical="center" wrapText="1"/>
      <protection hidden="1"/>
    </xf>
    <xf numFmtId="0" fontId="16" fillId="0" borderId="13" xfId="0" applyFont="1" applyFill="1" applyBorder="1" applyAlignment="1" applyProtection="1">
      <alignment horizontal="left" vertical="center"/>
      <protection hidden="1"/>
    </xf>
    <xf numFmtId="0" fontId="16" fillId="0" borderId="0"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69" fillId="0" borderId="0" xfId="0" applyFont="1" applyFill="1" applyBorder="1" applyAlignment="1" applyProtection="1">
      <alignment horizontal="right" vertical="top"/>
      <protection hidden="1"/>
    </xf>
    <xf numFmtId="0" fontId="7" fillId="0" borderId="19" xfId="0" applyFont="1" applyFill="1" applyBorder="1" applyAlignment="1" applyProtection="1">
      <alignment horizontal="left" vertical="center"/>
      <protection hidden="1"/>
    </xf>
    <xf numFmtId="0" fontId="27" fillId="12" borderId="15" xfId="0" applyFont="1" applyFill="1" applyBorder="1" applyAlignment="1" applyProtection="1">
      <alignment horizontal="left" vertical="center"/>
      <protection hidden="1"/>
    </xf>
    <xf numFmtId="0" fontId="34" fillId="12" borderId="15" xfId="0" applyFont="1" applyFill="1" applyBorder="1" applyAlignment="1" applyProtection="1">
      <alignment horizontal="left" vertical="center"/>
      <protection hidden="1"/>
    </xf>
    <xf numFmtId="0" fontId="35" fillId="12" borderId="15" xfId="0" applyFont="1" applyFill="1" applyBorder="1" applyAlignment="1" applyProtection="1">
      <alignment horizontal="right" vertical="top"/>
      <protection hidden="1"/>
    </xf>
    <xf numFmtId="14" fontId="27" fillId="12" borderId="15" xfId="0" applyNumberFormat="1" applyFont="1" applyFill="1" applyBorder="1" applyAlignment="1" applyProtection="1">
      <alignment horizontal="right" vertical="center"/>
      <protection hidden="1"/>
    </xf>
    <xf numFmtId="0" fontId="29" fillId="12" borderId="15" xfId="0" applyFont="1" applyFill="1" applyBorder="1" applyAlignment="1" applyProtection="1">
      <alignment horizontal="center" vertical="center" wrapText="1"/>
      <protection hidden="1"/>
    </xf>
    <xf numFmtId="0" fontId="29" fillId="12" borderId="8" xfId="0" applyFont="1" applyFill="1" applyBorder="1" applyAlignment="1" applyProtection="1">
      <alignment horizontal="center" vertical="center" wrapText="1"/>
      <protection hidden="1"/>
    </xf>
    <xf numFmtId="0" fontId="71" fillId="13" borderId="20" xfId="0" applyFont="1" applyFill="1" applyBorder="1" applyAlignment="1" applyProtection="1">
      <alignment horizontal="left" vertical="center"/>
      <protection hidden="1"/>
    </xf>
    <xf numFmtId="0" fontId="27" fillId="13" borderId="15" xfId="0" applyFont="1" applyFill="1" applyBorder="1" applyAlignment="1" applyProtection="1">
      <alignment horizontal="left" vertical="center"/>
      <protection hidden="1"/>
    </xf>
    <xf numFmtId="0" fontId="34" fillId="13" borderId="15" xfId="0" applyFont="1" applyFill="1" applyBorder="1" applyAlignment="1" applyProtection="1">
      <alignment horizontal="left" vertical="center"/>
      <protection hidden="1"/>
    </xf>
    <xf numFmtId="0" fontId="35" fillId="13" borderId="15" xfId="0" applyFont="1" applyFill="1" applyBorder="1" applyAlignment="1" applyProtection="1">
      <alignment horizontal="right" vertical="top"/>
      <protection hidden="1"/>
    </xf>
    <xf numFmtId="0" fontId="34" fillId="13" borderId="8" xfId="0" applyFont="1" applyFill="1" applyBorder="1" applyAlignment="1" applyProtection="1">
      <alignment horizontal="left" vertical="center"/>
      <protection hidden="1"/>
    </xf>
    <xf numFmtId="0" fontId="29" fillId="2" borderId="0" xfId="0" applyFont="1" applyFill="1" applyAlignment="1" applyProtection="1">
      <alignment vertical="center"/>
      <protection hidden="1"/>
    </xf>
    <xf numFmtId="0" fontId="29" fillId="0" borderId="0" xfId="0" applyFont="1" applyFill="1" applyBorder="1" applyAlignment="1" applyProtection="1">
      <alignment horizontal="right" vertical="center"/>
      <protection hidden="1"/>
    </xf>
    <xf numFmtId="0" fontId="16" fillId="14" borderId="5" xfId="0" applyFont="1" applyFill="1" applyBorder="1" applyAlignment="1" applyProtection="1">
      <alignment vertical="center"/>
      <protection hidden="1"/>
    </xf>
    <xf numFmtId="0" fontId="16" fillId="14" borderId="10" xfId="0" applyFont="1" applyFill="1" applyBorder="1" applyAlignment="1" applyProtection="1">
      <alignment vertical="center"/>
      <protection hidden="1"/>
    </xf>
    <xf numFmtId="0" fontId="16" fillId="14" borderId="18" xfId="0" applyFont="1" applyFill="1" applyBorder="1" applyAlignment="1" applyProtection="1">
      <alignment vertical="center"/>
      <protection hidden="1"/>
    </xf>
    <xf numFmtId="0" fontId="16" fillId="14" borderId="14" xfId="0" applyFont="1" applyFill="1" applyBorder="1" applyAlignment="1" applyProtection="1">
      <alignment vertical="center"/>
      <protection hidden="1"/>
    </xf>
    <xf numFmtId="49" fontId="0" fillId="15" borderId="15" xfId="0" applyNumberFormat="1" applyFont="1" applyFill="1" applyBorder="1" applyAlignment="1" applyProtection="1">
      <alignment horizontal="left" vertical="center"/>
      <protection hidden="1"/>
    </xf>
    <xf numFmtId="3" fontId="0" fillId="15" borderId="15" xfId="0" applyNumberFormat="1" applyFill="1" applyBorder="1" applyAlignment="1" applyProtection="1">
      <alignment horizontal="left" vertical="center"/>
      <protection hidden="1"/>
    </xf>
    <xf numFmtId="3" fontId="0" fillId="15" borderId="15" xfId="0" applyNumberFormat="1" applyFont="1" applyFill="1" applyBorder="1" applyAlignment="1" applyProtection="1">
      <alignment horizontal="left" vertical="center"/>
      <protection hidden="1"/>
    </xf>
    <xf numFmtId="0" fontId="63" fillId="15" borderId="0" xfId="0" applyFont="1" applyFill="1" applyBorder="1" applyAlignment="1" applyProtection="1">
      <alignment horizontal="center" vertical="center"/>
      <protection hidden="1"/>
    </xf>
    <xf numFmtId="0" fontId="63" fillId="15" borderId="11" xfId="0" applyFont="1" applyFill="1" applyBorder="1" applyAlignment="1" applyProtection="1">
      <alignment vertical="center"/>
      <protection hidden="1"/>
    </xf>
    <xf numFmtId="0" fontId="28" fillId="15" borderId="4" xfId="0" applyFont="1" applyFill="1" applyBorder="1" applyProtection="1">
      <alignment vertical="center"/>
      <protection hidden="1"/>
    </xf>
    <xf numFmtId="0" fontId="62" fillId="15" borderId="4" xfId="0" applyFont="1" applyFill="1" applyBorder="1" applyProtection="1">
      <alignment vertical="center"/>
      <protection hidden="1"/>
    </xf>
    <xf numFmtId="0" fontId="39" fillId="12" borderId="13" xfId="3" applyFont="1" applyFill="1" applyBorder="1" applyAlignment="1" applyProtection="1">
      <alignment horizontal="center" vertical="center"/>
      <protection hidden="1"/>
    </xf>
    <xf numFmtId="0" fontId="39" fillId="12" borderId="0" xfId="3" applyFont="1" applyFill="1" applyBorder="1" applyAlignment="1" applyProtection="1">
      <alignment horizontal="center" vertical="center"/>
      <protection hidden="1"/>
    </xf>
    <xf numFmtId="0" fontId="38" fillId="12" borderId="21" xfId="3" applyFont="1" applyFill="1" applyBorder="1" applyAlignment="1" applyProtection="1">
      <alignment vertical="center"/>
      <protection hidden="1"/>
    </xf>
    <xf numFmtId="0" fontId="38" fillId="12" borderId="21" xfId="3" applyFont="1" applyFill="1" applyBorder="1" applyAlignment="1" applyProtection="1">
      <alignment horizontal="right" vertical="center"/>
      <protection hidden="1"/>
    </xf>
    <xf numFmtId="0" fontId="26" fillId="12" borderId="21" xfId="3" applyFont="1" applyFill="1" applyBorder="1" applyAlignment="1" applyProtection="1">
      <alignment horizontal="right" vertical="top"/>
      <protection hidden="1"/>
    </xf>
    <xf numFmtId="0" fontId="13" fillId="12" borderId="21" xfId="3" applyFont="1" applyFill="1" applyBorder="1" applyAlignment="1" applyProtection="1">
      <alignment horizontal="center" vertical="center"/>
      <protection hidden="1"/>
    </xf>
    <xf numFmtId="0" fontId="39" fillId="12" borderId="21" xfId="3" applyFont="1" applyFill="1" applyBorder="1" applyAlignment="1" applyProtection="1">
      <alignment horizontal="center" vertical="center"/>
      <protection hidden="1"/>
    </xf>
    <xf numFmtId="0" fontId="30" fillId="12" borderId="21" xfId="3" applyFont="1" applyFill="1" applyBorder="1" applyAlignment="1" applyProtection="1">
      <alignment vertical="center"/>
      <protection hidden="1"/>
    </xf>
    <xf numFmtId="0" fontId="34" fillId="12" borderId="22" xfId="3" applyFont="1" applyFill="1" applyBorder="1" applyAlignment="1" applyProtection="1">
      <alignment horizontal="left" vertical="center"/>
      <protection hidden="1"/>
    </xf>
    <xf numFmtId="0" fontId="38" fillId="12" borderId="23" xfId="3" applyFont="1" applyFill="1" applyBorder="1" applyAlignment="1" applyProtection="1">
      <alignment vertical="center"/>
      <protection hidden="1"/>
    </xf>
    <xf numFmtId="0" fontId="38" fillId="12" borderId="23" xfId="3" applyFont="1" applyFill="1" applyBorder="1" applyAlignment="1" applyProtection="1">
      <alignment horizontal="right" vertical="center"/>
      <protection hidden="1"/>
    </xf>
    <xf numFmtId="0" fontId="26" fillId="12" borderId="23" xfId="3" applyFont="1" applyFill="1" applyBorder="1" applyAlignment="1" applyProtection="1">
      <alignment horizontal="right" vertical="top"/>
      <protection hidden="1"/>
    </xf>
    <xf numFmtId="0" fontId="13" fillId="12" borderId="23" xfId="3" applyFont="1" applyFill="1" applyBorder="1" applyAlignment="1" applyProtection="1">
      <alignment horizontal="center" vertical="center"/>
      <protection hidden="1"/>
    </xf>
    <xf numFmtId="0" fontId="39" fillId="12" borderId="23" xfId="3" applyFont="1" applyFill="1" applyBorder="1" applyAlignment="1" applyProtection="1">
      <alignment horizontal="center" vertical="center"/>
      <protection hidden="1"/>
    </xf>
    <xf numFmtId="0" fontId="30" fillId="12" borderId="23" xfId="3" applyFont="1" applyFill="1" applyBorder="1" applyAlignment="1" applyProtection="1">
      <alignment vertical="center"/>
      <protection hidden="1"/>
    </xf>
    <xf numFmtId="0" fontId="34" fillId="12" borderId="12" xfId="3" applyFont="1" applyFill="1" applyBorder="1" applyAlignment="1" applyProtection="1">
      <alignment horizontal="left" vertical="center"/>
      <protection hidden="1"/>
    </xf>
    <xf numFmtId="0" fontId="94" fillId="16" borderId="24" xfId="3" applyFont="1" applyFill="1" applyBorder="1" applyAlignment="1" applyProtection="1">
      <alignment horizontal="center" vertical="center"/>
      <protection hidden="1"/>
    </xf>
    <xf numFmtId="176" fontId="94" fillId="16" borderId="7" xfId="3" applyNumberFormat="1" applyFont="1" applyFill="1" applyBorder="1" applyAlignment="1" applyProtection="1">
      <alignment horizontal="center" vertical="center"/>
      <protection hidden="1"/>
    </xf>
    <xf numFmtId="3" fontId="37" fillId="0" borderId="27" xfId="0" applyNumberFormat="1" applyFont="1" applyFill="1" applyBorder="1" applyAlignment="1" applyProtection="1">
      <alignment vertical="center"/>
      <protection hidden="1"/>
    </xf>
    <xf numFmtId="0" fontId="38" fillId="12" borderId="28" xfId="3" applyFont="1" applyFill="1" applyBorder="1" applyAlignment="1" applyProtection="1">
      <alignment vertical="center"/>
      <protection hidden="1"/>
    </xf>
    <xf numFmtId="0" fontId="38" fillId="12" borderId="28" xfId="3" applyFont="1" applyFill="1" applyBorder="1" applyAlignment="1" applyProtection="1">
      <alignment horizontal="right" vertical="center"/>
      <protection hidden="1"/>
    </xf>
    <xf numFmtId="0" fontId="26" fillId="12" borderId="28" xfId="3" applyFont="1" applyFill="1" applyBorder="1" applyAlignment="1" applyProtection="1">
      <alignment horizontal="right" vertical="top"/>
      <protection hidden="1"/>
    </xf>
    <xf numFmtId="0" fontId="13" fillId="12" borderId="28" xfId="3" applyFont="1" applyFill="1" applyBorder="1" applyAlignment="1" applyProtection="1">
      <alignment horizontal="center" vertical="center"/>
      <protection hidden="1"/>
    </xf>
    <xf numFmtId="0" fontId="39" fillId="12" borderId="28" xfId="3" applyFont="1" applyFill="1" applyBorder="1" applyAlignment="1" applyProtection="1">
      <alignment horizontal="center" vertical="center"/>
      <protection hidden="1"/>
    </xf>
    <xf numFmtId="0" fontId="30" fillId="12" borderId="28" xfId="3" applyFont="1" applyFill="1" applyBorder="1" applyAlignment="1" applyProtection="1">
      <alignment vertical="center"/>
      <protection hidden="1"/>
    </xf>
    <xf numFmtId="0" fontId="34" fillId="12" borderId="7" xfId="3" applyFont="1" applyFill="1" applyBorder="1" applyAlignment="1" applyProtection="1">
      <alignment horizontal="left" vertical="center"/>
      <protection hidden="1"/>
    </xf>
    <xf numFmtId="3" fontId="31" fillId="0" borderId="9" xfId="0" applyNumberFormat="1" applyFont="1" applyFill="1" applyBorder="1" applyAlignment="1" applyProtection="1">
      <alignment vertical="center" wrapText="1"/>
      <protection hidden="1"/>
    </xf>
    <xf numFmtId="49" fontId="31" fillId="0" borderId="13" xfId="0" applyNumberFormat="1" applyFont="1" applyFill="1" applyBorder="1" applyAlignment="1" applyProtection="1">
      <alignment vertical="center" wrapText="1"/>
      <protection hidden="1"/>
    </xf>
    <xf numFmtId="49" fontId="31" fillId="0" borderId="0" xfId="0" applyNumberFormat="1" applyFont="1" applyFill="1" applyBorder="1" applyAlignment="1" applyProtection="1">
      <alignment vertical="center" wrapText="1"/>
      <protection hidden="1"/>
    </xf>
    <xf numFmtId="49" fontId="31" fillId="0" borderId="19" xfId="0" applyNumberFormat="1" applyFont="1" applyFill="1" applyBorder="1" applyAlignment="1" applyProtection="1">
      <alignment vertical="center" wrapText="1"/>
      <protection hidden="1"/>
    </xf>
    <xf numFmtId="49" fontId="31" fillId="0" borderId="16" xfId="0" applyNumberFormat="1" applyFont="1" applyFill="1" applyBorder="1" applyAlignment="1" applyProtection="1">
      <alignment vertical="center" wrapText="1"/>
      <protection hidden="1"/>
    </xf>
    <xf numFmtId="49" fontId="31" fillId="0" borderId="1" xfId="0" applyNumberFormat="1" applyFont="1" applyFill="1" applyBorder="1" applyAlignment="1" applyProtection="1">
      <alignment vertical="center" wrapText="1"/>
      <protection hidden="1"/>
    </xf>
    <xf numFmtId="49" fontId="31" fillId="0" borderId="29" xfId="0" applyNumberFormat="1" applyFont="1" applyFill="1" applyBorder="1" applyAlignment="1" applyProtection="1">
      <alignment vertical="center" wrapText="1"/>
      <protection hidden="1"/>
    </xf>
    <xf numFmtId="3" fontId="31" fillId="0" borderId="14" xfId="0" applyNumberFormat="1" applyFont="1" applyFill="1" applyBorder="1" applyAlignment="1" applyProtection="1">
      <alignment vertical="center" wrapText="1"/>
      <protection hidden="1"/>
    </xf>
    <xf numFmtId="49" fontId="71" fillId="15" borderId="20" xfId="0" applyNumberFormat="1" applyFont="1" applyFill="1" applyBorder="1" applyAlignment="1" applyProtection="1">
      <alignment horizontal="left" vertical="center"/>
      <protection hidden="1"/>
    </xf>
    <xf numFmtId="0" fontId="67" fillId="12" borderId="20" xfId="0" applyFont="1" applyFill="1" applyBorder="1" applyAlignment="1" applyProtection="1">
      <alignment horizontal="left" vertical="center"/>
      <protection hidden="1"/>
    </xf>
    <xf numFmtId="0" fontId="83" fillId="7" borderId="20" xfId="0" applyFont="1" applyFill="1" applyBorder="1" applyAlignment="1" applyProtection="1">
      <alignment vertical="center"/>
      <protection hidden="1"/>
    </xf>
    <xf numFmtId="0" fontId="23" fillId="0" borderId="13" xfId="0" applyFont="1" applyFill="1" applyBorder="1" applyAlignment="1" applyProtection="1">
      <alignment horizontal="left" vertical="center"/>
      <protection hidden="1"/>
    </xf>
    <xf numFmtId="0" fontId="23" fillId="0" borderId="0" xfId="0" applyFont="1" applyFill="1" applyBorder="1" applyAlignment="1" applyProtection="1">
      <alignment horizontal="left" vertical="center"/>
      <protection hidden="1"/>
    </xf>
    <xf numFmtId="0" fontId="25"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20" xfId="0" applyFont="1" applyFill="1" applyBorder="1" applyAlignment="1" applyProtection="1">
      <alignment vertical="center"/>
      <protection hidden="1"/>
    </xf>
    <xf numFmtId="0" fontId="24" fillId="0" borderId="15" xfId="0" applyFont="1" applyFill="1" applyBorder="1" applyAlignment="1" applyProtection="1">
      <alignment vertical="center"/>
      <protection hidden="1"/>
    </xf>
    <xf numFmtId="0" fontId="24" fillId="0" borderId="15" xfId="0" applyFont="1" applyFill="1" applyBorder="1" applyAlignment="1" applyProtection="1">
      <alignment horizontal="right" vertical="center"/>
      <protection hidden="1"/>
    </xf>
    <xf numFmtId="0" fontId="30" fillId="0" borderId="15" xfId="0" applyFont="1" applyFill="1" applyBorder="1" applyAlignment="1" applyProtection="1">
      <alignment vertical="center"/>
      <protection hidden="1"/>
    </xf>
    <xf numFmtId="0" fontId="82" fillId="0" borderId="13" xfId="0" applyFont="1" applyFill="1" applyBorder="1" applyAlignment="1" applyProtection="1">
      <alignment horizontal="left" vertical="center"/>
      <protection hidden="1"/>
    </xf>
    <xf numFmtId="0" fontId="8" fillId="0" borderId="19" xfId="0" applyFont="1" applyFill="1" applyBorder="1" applyProtection="1">
      <alignment vertical="center"/>
      <protection hidden="1"/>
    </xf>
    <xf numFmtId="14" fontId="95" fillId="0" borderId="30" xfId="0" applyNumberFormat="1" applyFont="1" applyFill="1" applyBorder="1" applyAlignment="1" applyProtection="1">
      <alignment horizontal="center" vertical="center"/>
      <protection hidden="1"/>
    </xf>
    <xf numFmtId="14" fontId="95" fillId="0" borderId="2" xfId="0" applyNumberFormat="1" applyFont="1" applyFill="1" applyBorder="1" applyAlignment="1" applyProtection="1">
      <alignment horizontal="center" vertical="center"/>
      <protection hidden="1"/>
    </xf>
    <xf numFmtId="183" fontId="31" fillId="2" borderId="28" xfId="0" applyNumberFormat="1" applyFont="1" applyFill="1" applyBorder="1" applyAlignment="1" applyProtection="1">
      <alignment horizontal="center" vertical="center" wrapText="1"/>
      <protection hidden="1"/>
    </xf>
    <xf numFmtId="183" fontId="31" fillId="2" borderId="15" xfId="0" applyNumberFormat="1" applyFont="1" applyFill="1" applyBorder="1" applyAlignment="1" applyProtection="1">
      <alignment horizontal="center" vertical="center" wrapText="1"/>
      <protection hidden="1"/>
    </xf>
    <xf numFmtId="183" fontId="31" fillId="2" borderId="31" xfId="0" applyNumberFormat="1" applyFont="1" applyFill="1" applyBorder="1" applyAlignment="1" applyProtection="1">
      <alignment horizontal="center" vertical="center" wrapText="1"/>
      <protection hidden="1"/>
    </xf>
    <xf numFmtId="14" fontId="16" fillId="0" borderId="5" xfId="0" applyNumberFormat="1" applyFont="1" applyFill="1" applyBorder="1" applyAlignment="1" applyProtection="1">
      <alignment horizontal="right" vertical="center"/>
      <protection hidden="1"/>
    </xf>
    <xf numFmtId="0" fontId="27" fillId="0" borderId="20" xfId="0" applyFont="1" applyFill="1" applyBorder="1" applyAlignment="1" applyProtection="1">
      <alignment horizontal="left" vertical="center"/>
      <protection hidden="1"/>
    </xf>
    <xf numFmtId="0" fontId="27" fillId="0" borderId="15" xfId="0" applyFont="1" applyFill="1" applyBorder="1" applyAlignment="1" applyProtection="1">
      <alignment horizontal="left" vertical="center"/>
      <protection hidden="1"/>
    </xf>
    <xf numFmtId="0" fontId="34" fillId="0" borderId="15" xfId="0" applyFont="1" applyFill="1" applyBorder="1" applyAlignment="1" applyProtection="1">
      <alignment horizontal="left" vertical="center"/>
      <protection hidden="1"/>
    </xf>
    <xf numFmtId="0" fontId="35" fillId="0" borderId="15" xfId="0" applyFont="1" applyFill="1" applyBorder="1" applyAlignment="1" applyProtection="1">
      <alignment horizontal="right" vertical="top"/>
      <protection hidden="1"/>
    </xf>
    <xf numFmtId="14" fontId="27" fillId="0" borderId="15" xfId="0" applyNumberFormat="1" applyFont="1" applyFill="1" applyBorder="1" applyAlignment="1" applyProtection="1">
      <alignment horizontal="right" vertical="center"/>
      <protection hidden="1"/>
    </xf>
    <xf numFmtId="0" fontId="29" fillId="0" borderId="15" xfId="0" applyFont="1" applyFill="1" applyBorder="1" applyAlignment="1" applyProtection="1">
      <alignment horizontal="center" vertical="center" wrapText="1"/>
      <protection hidden="1"/>
    </xf>
    <xf numFmtId="0" fontId="29" fillId="0" borderId="8" xfId="0" applyFont="1" applyFill="1" applyBorder="1" applyAlignment="1" applyProtection="1">
      <alignment horizontal="center" vertical="center" wrapText="1"/>
      <protection hidden="1"/>
    </xf>
    <xf numFmtId="0" fontId="34" fillId="13" borderId="18" xfId="0" applyFont="1" applyFill="1" applyBorder="1" applyAlignment="1" applyProtection="1">
      <alignment horizontal="left" vertical="center"/>
      <protection hidden="1"/>
    </xf>
    <xf numFmtId="3" fontId="0" fillId="0" borderId="2" xfId="0" applyNumberFormat="1" applyFont="1" applyFill="1" applyBorder="1" applyAlignment="1" applyProtection="1">
      <alignment horizontal="center" vertical="center" wrapText="1"/>
      <protection hidden="1"/>
    </xf>
    <xf numFmtId="3" fontId="0" fillId="0" borderId="32" xfId="0" applyNumberFormat="1" applyFont="1" applyFill="1" applyBorder="1" applyAlignment="1" applyProtection="1">
      <alignment horizontal="center" vertical="center" wrapText="1"/>
      <protection hidden="1"/>
    </xf>
    <xf numFmtId="181" fontId="84" fillId="4" borderId="33" xfId="0" applyNumberFormat="1" applyFont="1" applyFill="1" applyBorder="1" applyAlignment="1" applyProtection="1">
      <alignment horizontal="center" vertical="center" wrapText="1"/>
      <protection locked="0"/>
    </xf>
    <xf numFmtId="178" fontId="84" fillId="4" borderId="24" xfId="0" applyNumberFormat="1" applyFont="1" applyFill="1" applyBorder="1" applyAlignment="1" applyProtection="1">
      <alignment horizontal="center" vertical="center" wrapText="1"/>
      <protection locked="0"/>
    </xf>
    <xf numFmtId="0" fontId="16" fillId="14" borderId="0" xfId="0" applyFont="1" applyFill="1" applyBorder="1" applyAlignment="1" applyProtection="1">
      <alignment vertical="center"/>
      <protection hidden="1"/>
    </xf>
    <xf numFmtId="0" fontId="38" fillId="7" borderId="18" xfId="0" applyFont="1" applyFill="1" applyBorder="1" applyAlignment="1" applyProtection="1">
      <alignment vertical="center"/>
      <protection hidden="1"/>
    </xf>
    <xf numFmtId="0" fontId="30" fillId="7" borderId="18" xfId="0" applyFont="1" applyFill="1" applyBorder="1" applyAlignment="1" applyProtection="1">
      <alignment vertical="center"/>
      <protection hidden="1"/>
    </xf>
    <xf numFmtId="0" fontId="39" fillId="7" borderId="18" xfId="0" applyFont="1" applyFill="1" applyBorder="1" applyAlignment="1" applyProtection="1">
      <alignment horizontal="center" vertical="center"/>
      <protection hidden="1"/>
    </xf>
    <xf numFmtId="3" fontId="31" fillId="0" borderId="10" xfId="0" applyNumberFormat="1" applyFont="1" applyFill="1" applyBorder="1" applyAlignment="1" applyProtection="1">
      <alignment vertical="center" wrapText="1"/>
      <protection hidden="1"/>
    </xf>
    <xf numFmtId="0" fontId="12" fillId="2" borderId="31" xfId="0" applyFont="1" applyFill="1" applyBorder="1" applyAlignment="1" applyProtection="1">
      <alignment vertical="center"/>
      <protection hidden="1"/>
    </xf>
    <xf numFmtId="14" fontId="13" fillId="2" borderId="31" xfId="0" applyNumberFormat="1" applyFont="1" applyFill="1" applyBorder="1" applyAlignment="1" applyProtection="1">
      <alignment horizontal="center" vertical="center"/>
      <protection hidden="1"/>
    </xf>
    <xf numFmtId="0" fontId="63" fillId="5" borderId="14" xfId="0" applyFont="1" applyFill="1" applyBorder="1" applyAlignment="1" applyProtection="1">
      <alignment vertical="center" wrapText="1"/>
      <protection hidden="1"/>
    </xf>
    <xf numFmtId="0" fontId="12" fillId="0" borderId="11" xfId="0" applyFont="1" applyFill="1" applyBorder="1" applyAlignment="1" applyProtection="1">
      <alignment vertical="center"/>
      <protection hidden="1"/>
    </xf>
    <xf numFmtId="0" fontId="68" fillId="0" borderId="19" xfId="0" applyFont="1" applyFill="1" applyBorder="1" applyAlignment="1" applyProtection="1">
      <alignment horizontal="right" vertical="center"/>
      <protection hidden="1"/>
    </xf>
    <xf numFmtId="0" fontId="96" fillId="0" borderId="24" xfId="0" applyFont="1" applyFill="1" applyBorder="1" applyAlignment="1" applyProtection="1">
      <alignment horizontal="right" vertical="center" wrapText="1"/>
      <protection hidden="1"/>
    </xf>
    <xf numFmtId="0" fontId="96" fillId="0" borderId="4" xfId="0" applyFont="1" applyFill="1" applyBorder="1" applyAlignment="1" applyProtection="1">
      <alignment horizontal="right" vertical="center" wrapText="1"/>
      <protection hidden="1"/>
    </xf>
    <xf numFmtId="0" fontId="96" fillId="0" borderId="35" xfId="0" applyFont="1" applyFill="1" applyBorder="1" applyAlignment="1" applyProtection="1">
      <alignment horizontal="right" vertical="center" wrapText="1"/>
      <protection hidden="1"/>
    </xf>
    <xf numFmtId="0" fontId="76" fillId="2" borderId="0" xfId="3" applyFont="1" applyFill="1" applyBorder="1" applyAlignment="1" applyProtection="1">
      <alignment vertical="center"/>
      <protection hidden="1"/>
    </xf>
    <xf numFmtId="3" fontId="37" fillId="2" borderId="5" xfId="0" applyNumberFormat="1" applyFont="1" applyFill="1" applyBorder="1" applyAlignment="1" applyProtection="1">
      <alignment vertical="center"/>
      <protection hidden="1"/>
    </xf>
    <xf numFmtId="176" fontId="80" fillId="2" borderId="10" xfId="3" applyNumberFormat="1" applyFont="1" applyFill="1" applyBorder="1" applyAlignment="1" applyProtection="1">
      <alignment horizontal="center" vertical="center"/>
      <protection hidden="1"/>
    </xf>
    <xf numFmtId="0" fontId="0" fillId="0" borderId="13" xfId="0"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0" fontId="0" fillId="0" borderId="19" xfId="0" applyFill="1" applyBorder="1" applyAlignment="1" applyProtection="1">
      <alignment vertical="center" wrapText="1"/>
      <protection hidden="1"/>
    </xf>
    <xf numFmtId="0" fontId="81" fillId="17" borderId="6" xfId="2" applyFont="1" applyFill="1" applyBorder="1" applyAlignment="1" applyProtection="1">
      <alignment horizontal="center" vertical="center"/>
      <protection hidden="1"/>
    </xf>
    <xf numFmtId="0" fontId="20" fillId="2" borderId="36" xfId="0" applyFont="1" applyFill="1" applyBorder="1" applyAlignment="1" applyProtection="1">
      <alignment vertical="center"/>
      <protection hidden="1"/>
    </xf>
    <xf numFmtId="0" fontId="20" fillId="2" borderId="18" xfId="0" applyFont="1" applyFill="1" applyBorder="1" applyAlignment="1" applyProtection="1">
      <alignment vertical="center"/>
      <protection hidden="1"/>
    </xf>
    <xf numFmtId="0" fontId="12" fillId="2" borderId="18" xfId="0" applyFont="1" applyFill="1" applyBorder="1" applyAlignment="1" applyProtection="1">
      <alignment horizontal="left" vertical="center"/>
      <protection hidden="1"/>
    </xf>
    <xf numFmtId="0" fontId="12" fillId="2" borderId="18" xfId="0" applyFont="1" applyFill="1" applyBorder="1" applyAlignment="1" applyProtection="1">
      <alignment horizontal="right" vertical="center"/>
      <protection hidden="1"/>
    </xf>
    <xf numFmtId="0" fontId="12" fillId="2" borderId="18" xfId="0" applyFont="1" applyFill="1" applyBorder="1" applyAlignment="1" applyProtection="1">
      <alignment vertical="center"/>
      <protection hidden="1"/>
    </xf>
    <xf numFmtId="0" fontId="66" fillId="14" borderId="37" xfId="0" applyFont="1" applyFill="1" applyBorder="1" applyAlignment="1" applyProtection="1">
      <alignment horizontal="left" vertical="top"/>
      <protection hidden="1"/>
    </xf>
    <xf numFmtId="0" fontId="18" fillId="14" borderId="38" xfId="0" applyFont="1" applyFill="1" applyBorder="1" applyAlignment="1" applyProtection="1">
      <alignment vertical="top"/>
      <protection hidden="1"/>
    </xf>
    <xf numFmtId="0" fontId="12" fillId="14" borderId="38" xfId="0" applyFont="1" applyFill="1" applyBorder="1" applyAlignment="1" applyProtection="1">
      <alignment horizontal="left" vertical="center"/>
      <protection hidden="1"/>
    </xf>
    <xf numFmtId="0" fontId="12" fillId="14" borderId="38" xfId="0" applyFont="1" applyFill="1" applyBorder="1" applyAlignment="1" applyProtection="1">
      <alignment horizontal="right" vertical="center"/>
      <protection hidden="1"/>
    </xf>
    <xf numFmtId="0" fontId="12" fillId="14" borderId="38" xfId="0" applyFont="1" applyFill="1" applyBorder="1" applyAlignment="1" applyProtection="1">
      <alignment vertical="center"/>
      <protection hidden="1"/>
    </xf>
    <xf numFmtId="0" fontId="13" fillId="14" borderId="38" xfId="0" applyFont="1" applyFill="1" applyBorder="1" applyAlignment="1" applyProtection="1">
      <alignment vertical="center"/>
      <protection hidden="1"/>
    </xf>
    <xf numFmtId="0" fontId="19" fillId="14" borderId="38" xfId="0" applyFont="1" applyFill="1" applyBorder="1" applyAlignment="1" applyProtection="1">
      <alignment vertical="center"/>
      <protection hidden="1"/>
    </xf>
    <xf numFmtId="0" fontId="18" fillId="14" borderId="38" xfId="0" applyFont="1" applyFill="1" applyBorder="1" applyAlignment="1" applyProtection="1">
      <alignment horizontal="left" vertical="top"/>
      <protection hidden="1"/>
    </xf>
    <xf numFmtId="184" fontId="31" fillId="5" borderId="0" xfId="0" applyNumberFormat="1" applyFont="1" applyFill="1" applyBorder="1" applyAlignment="1" applyProtection="1">
      <alignment vertical="center" wrapText="1"/>
      <protection hidden="1"/>
    </xf>
    <xf numFmtId="0" fontId="1" fillId="2" borderId="0" xfId="3" applyFill="1" applyProtection="1">
      <alignment vertical="center"/>
      <protection hidden="1"/>
    </xf>
    <xf numFmtId="0" fontId="1" fillId="0" borderId="0" xfId="3" applyProtection="1">
      <alignment vertical="center"/>
      <protection hidden="1"/>
    </xf>
    <xf numFmtId="0" fontId="64" fillId="2" borderId="0" xfId="3" applyFont="1" applyFill="1" applyProtection="1">
      <alignment vertical="center"/>
      <protection hidden="1"/>
    </xf>
    <xf numFmtId="0" fontId="1" fillId="12" borderId="16" xfId="3" applyFill="1" applyBorder="1" applyProtection="1">
      <alignment vertical="center"/>
      <protection hidden="1"/>
    </xf>
    <xf numFmtId="0" fontId="1" fillId="12" borderId="1" xfId="3" applyFill="1" applyBorder="1" applyProtection="1">
      <alignment vertical="center"/>
      <protection hidden="1"/>
    </xf>
    <xf numFmtId="0" fontId="16" fillId="2" borderId="1" xfId="3" applyFont="1" applyFill="1" applyBorder="1" applyAlignment="1" applyProtection="1">
      <alignment horizontal="center" vertical="center"/>
      <protection hidden="1"/>
    </xf>
    <xf numFmtId="0" fontId="1" fillId="2" borderId="0" xfId="3" applyFill="1" applyAlignment="1" applyProtection="1">
      <alignment horizontal="center" vertical="center"/>
      <protection hidden="1"/>
    </xf>
    <xf numFmtId="0" fontId="37" fillId="0" borderId="26" xfId="3" applyFont="1" applyBorder="1" applyProtection="1">
      <alignment vertical="center"/>
      <protection hidden="1"/>
    </xf>
    <xf numFmtId="0" fontId="44" fillId="0" borderId="5" xfId="3" applyFont="1" applyBorder="1" applyProtection="1">
      <alignment vertical="center"/>
      <protection hidden="1"/>
    </xf>
    <xf numFmtId="176" fontId="1" fillId="0" borderId="5" xfId="3" applyNumberFormat="1" applyBorder="1" applyAlignment="1" applyProtection="1">
      <alignment horizontal="center" vertical="center"/>
      <protection hidden="1"/>
    </xf>
    <xf numFmtId="0" fontId="44" fillId="0" borderId="0" xfId="3" applyFont="1" applyBorder="1" applyAlignment="1" applyProtection="1">
      <alignment vertical="center"/>
      <protection hidden="1"/>
    </xf>
    <xf numFmtId="176" fontId="1" fillId="0" borderId="4" xfId="3" applyNumberFormat="1" applyFont="1" applyBorder="1" applyAlignment="1" applyProtection="1">
      <alignment horizontal="center" vertical="center"/>
      <protection hidden="1"/>
    </xf>
    <xf numFmtId="0" fontId="1" fillId="2" borderId="0" xfId="3" applyFill="1" applyBorder="1" applyProtection="1">
      <alignment vertical="center"/>
      <protection hidden="1"/>
    </xf>
    <xf numFmtId="176" fontId="1" fillId="0" borderId="32" xfId="3" applyNumberFormat="1" applyFont="1" applyBorder="1" applyAlignment="1" applyProtection="1">
      <alignment horizontal="center" vertical="center"/>
      <protection hidden="1"/>
    </xf>
    <xf numFmtId="176" fontId="1" fillId="0" borderId="0" xfId="3" applyNumberFormat="1" applyBorder="1" applyAlignment="1" applyProtection="1">
      <alignment horizontal="center" vertical="center"/>
      <protection hidden="1"/>
    </xf>
    <xf numFmtId="0" fontId="1" fillId="2" borderId="0" xfId="3" applyFill="1" applyAlignment="1" applyProtection="1">
      <alignment vertical="center"/>
      <protection hidden="1"/>
    </xf>
    <xf numFmtId="0" fontId="37" fillId="0" borderId="27" xfId="3" applyFont="1" applyBorder="1" applyProtection="1">
      <alignment vertical="center"/>
      <protection hidden="1"/>
    </xf>
    <xf numFmtId="0" fontId="44" fillId="0" borderId="1" xfId="3" applyFont="1" applyBorder="1" applyAlignment="1" applyProtection="1">
      <alignment horizontal="center" vertical="center"/>
      <protection hidden="1"/>
    </xf>
    <xf numFmtId="0" fontId="44" fillId="0" borderId="1" xfId="3" applyFont="1" applyBorder="1" applyProtection="1">
      <alignment vertical="center"/>
      <protection hidden="1"/>
    </xf>
    <xf numFmtId="176" fontId="1" fillId="0" borderId="1" xfId="3" applyNumberFormat="1" applyBorder="1" applyAlignment="1" applyProtection="1">
      <alignment horizontal="center" vertical="center"/>
      <protection hidden="1"/>
    </xf>
    <xf numFmtId="0" fontId="44" fillId="0" borderId="1" xfId="3" applyFont="1" applyBorder="1" applyAlignment="1" applyProtection="1">
      <alignment vertical="center"/>
      <protection hidden="1"/>
    </xf>
    <xf numFmtId="0" fontId="1" fillId="2" borderId="13" xfId="3" applyFont="1" applyFill="1" applyBorder="1" applyAlignment="1" applyProtection="1">
      <alignment vertical="center"/>
      <protection hidden="1"/>
    </xf>
    <xf numFmtId="0" fontId="1" fillId="2" borderId="15" xfId="3" applyFont="1" applyFill="1" applyBorder="1" applyAlignment="1" applyProtection="1">
      <alignment vertical="center"/>
      <protection hidden="1"/>
    </xf>
    <xf numFmtId="0" fontId="1" fillId="2" borderId="3" xfId="3" applyFont="1" applyFill="1" applyBorder="1" applyAlignment="1" applyProtection="1">
      <alignment vertical="center"/>
      <protection hidden="1"/>
    </xf>
    <xf numFmtId="0" fontId="37" fillId="2" borderId="5" xfId="3" applyFont="1" applyFill="1" applyBorder="1" applyProtection="1">
      <alignment vertical="center"/>
      <protection hidden="1"/>
    </xf>
    <xf numFmtId="0" fontId="44" fillId="2" borderId="5" xfId="3" applyFont="1" applyFill="1" applyBorder="1" applyAlignment="1" applyProtection="1">
      <alignment horizontal="center" vertical="center"/>
      <protection hidden="1"/>
    </xf>
    <xf numFmtId="0" fontId="44" fillId="2" borderId="5" xfId="3" applyFont="1" applyFill="1" applyBorder="1" applyProtection="1">
      <alignment vertical="center"/>
      <protection hidden="1"/>
    </xf>
    <xf numFmtId="176" fontId="1" fillId="2" borderId="5" xfId="3" applyNumberFormat="1" applyFill="1" applyBorder="1" applyAlignment="1" applyProtection="1">
      <alignment horizontal="center" vertical="center"/>
      <protection hidden="1"/>
    </xf>
    <xf numFmtId="0" fontId="44" fillId="2" borderId="5" xfId="3" applyFont="1" applyFill="1" applyBorder="1" applyAlignment="1" applyProtection="1">
      <alignment vertical="center"/>
      <protection hidden="1"/>
    </xf>
    <xf numFmtId="176" fontId="1" fillId="2" borderId="5" xfId="3" applyNumberFormat="1" applyFont="1" applyFill="1" applyBorder="1" applyAlignment="1" applyProtection="1">
      <alignment horizontal="center" vertical="center"/>
      <protection hidden="1"/>
    </xf>
    <xf numFmtId="0" fontId="1" fillId="0" borderId="0" xfId="3" applyAlignment="1" applyProtection="1">
      <alignment vertical="center"/>
      <protection hidden="1"/>
    </xf>
    <xf numFmtId="3" fontId="0" fillId="0" borderId="3" xfId="0" applyNumberFormat="1" applyFont="1" applyFill="1" applyBorder="1" applyAlignment="1" applyProtection="1">
      <alignment horizontal="center" vertical="center" wrapText="1"/>
      <protection hidden="1"/>
    </xf>
    <xf numFmtId="0" fontId="37" fillId="0" borderId="2" xfId="3" applyFont="1" applyBorder="1" applyProtection="1">
      <alignment vertical="center"/>
      <protection hidden="1"/>
    </xf>
    <xf numFmtId="0" fontId="44" fillId="0" borderId="15" xfId="3" applyFont="1" applyBorder="1" applyProtection="1">
      <alignment vertical="center"/>
      <protection hidden="1"/>
    </xf>
    <xf numFmtId="176" fontId="1" fillId="0" borderId="15" xfId="3" applyNumberFormat="1" applyBorder="1" applyAlignment="1" applyProtection="1">
      <alignment horizontal="center" vertical="center"/>
      <protection hidden="1"/>
    </xf>
    <xf numFmtId="0" fontId="44" fillId="0" borderId="15" xfId="3" applyFont="1" applyBorder="1" applyAlignment="1" applyProtection="1">
      <alignment vertical="center"/>
      <protection hidden="1"/>
    </xf>
    <xf numFmtId="0" fontId="44" fillId="0" borderId="3" xfId="3" applyFont="1" applyBorder="1" applyAlignment="1" applyProtection="1">
      <alignment vertical="center"/>
      <protection hidden="1"/>
    </xf>
    <xf numFmtId="3" fontId="37" fillId="0" borderId="2" xfId="0" applyNumberFormat="1" applyFont="1" applyFill="1" applyBorder="1" applyAlignment="1" applyProtection="1">
      <alignment vertical="center"/>
      <protection hidden="1"/>
    </xf>
    <xf numFmtId="176" fontId="1" fillId="0" borderId="39" xfId="3" applyNumberFormat="1" applyFont="1" applyBorder="1" applyAlignment="1" applyProtection="1">
      <alignment horizontal="center" vertical="center"/>
      <protection hidden="1"/>
    </xf>
    <xf numFmtId="0" fontId="44" fillId="0" borderId="15" xfId="3" applyFont="1" applyBorder="1" applyAlignment="1" applyProtection="1">
      <alignment horizontal="center" vertical="center"/>
      <protection hidden="1"/>
    </xf>
    <xf numFmtId="0" fontId="37" fillId="0" borderId="15" xfId="3" applyFont="1" applyFill="1" applyBorder="1" applyAlignment="1" applyProtection="1">
      <alignment vertical="center"/>
      <protection hidden="1"/>
    </xf>
    <xf numFmtId="0" fontId="37" fillId="0" borderId="3" xfId="3" applyFont="1" applyFill="1" applyBorder="1" applyAlignment="1" applyProtection="1">
      <alignment vertical="center"/>
      <protection hidden="1"/>
    </xf>
    <xf numFmtId="176" fontId="1" fillId="0" borderId="15" xfId="3" applyNumberFormat="1" applyFont="1" applyBorder="1" applyAlignment="1" applyProtection="1">
      <alignment horizontal="center" vertical="center"/>
      <protection hidden="1"/>
    </xf>
    <xf numFmtId="0" fontId="88" fillId="12" borderId="40" xfId="3" applyFont="1" applyFill="1" applyBorder="1" applyAlignment="1" applyProtection="1">
      <alignment horizontal="left" vertical="center"/>
      <protection hidden="1"/>
    </xf>
    <xf numFmtId="0" fontId="88" fillId="12" borderId="41" xfId="3" applyFont="1" applyFill="1" applyBorder="1" applyAlignment="1" applyProtection="1">
      <alignment horizontal="left" vertical="center"/>
      <protection hidden="1"/>
    </xf>
    <xf numFmtId="0" fontId="88" fillId="12" borderId="42" xfId="3" applyFont="1" applyFill="1" applyBorder="1" applyAlignment="1" applyProtection="1">
      <alignment horizontal="left" vertical="center"/>
      <protection hidden="1"/>
    </xf>
    <xf numFmtId="180" fontId="92" fillId="0" borderId="10" xfId="3" applyNumberFormat="1" applyFont="1" applyFill="1" applyBorder="1" applyAlignment="1" applyProtection="1">
      <alignment horizontal="center" vertical="center"/>
      <protection hidden="1"/>
    </xf>
    <xf numFmtId="0" fontId="93" fillId="2" borderId="43" xfId="3" applyFont="1" applyFill="1" applyBorder="1" applyAlignment="1" applyProtection="1">
      <alignment horizontal="left" vertical="center"/>
      <protection hidden="1"/>
    </xf>
    <xf numFmtId="181" fontId="28" fillId="15" borderId="18" xfId="0" applyNumberFormat="1" applyFont="1" applyFill="1" applyBorder="1" applyAlignment="1" applyProtection="1">
      <alignment horizontal="center" vertical="center"/>
      <protection hidden="1"/>
    </xf>
    <xf numFmtId="183" fontId="31" fillId="5" borderId="0" xfId="0" applyNumberFormat="1" applyFont="1" applyFill="1" applyBorder="1" applyAlignment="1" applyProtection="1">
      <alignment horizontal="center" vertical="center" wrapText="1"/>
      <protection hidden="1"/>
    </xf>
    <xf numFmtId="176" fontId="84" fillId="5" borderId="15" xfId="0" applyNumberFormat="1" applyFont="1" applyFill="1" applyBorder="1" applyAlignment="1" applyProtection="1">
      <alignment horizontal="center" vertical="center" wrapText="1"/>
      <protection hidden="1"/>
    </xf>
    <xf numFmtId="3" fontId="68" fillId="5" borderId="11" xfId="0" applyNumberFormat="1" applyFont="1" applyFill="1" applyBorder="1" applyAlignment="1" applyProtection="1">
      <alignment horizontal="center" vertical="center"/>
      <protection hidden="1"/>
    </xf>
    <xf numFmtId="0" fontId="63" fillId="5" borderId="8" xfId="0" applyFont="1" applyFill="1" applyBorder="1" applyAlignment="1" applyProtection="1">
      <alignment vertical="center" wrapText="1"/>
      <protection hidden="1"/>
    </xf>
    <xf numFmtId="0" fontId="29" fillId="5" borderId="11" xfId="0" applyFont="1" applyFill="1" applyBorder="1" applyAlignment="1" applyProtection="1">
      <alignment horizontal="center" vertical="center" wrapText="1"/>
      <protection hidden="1"/>
    </xf>
    <xf numFmtId="0" fontId="37" fillId="0" borderId="26" xfId="3" applyFont="1" applyBorder="1" applyAlignment="1" applyProtection="1">
      <alignment horizontal="left" vertical="center"/>
      <protection hidden="1"/>
    </xf>
    <xf numFmtId="0" fontId="37" fillId="0" borderId="5" xfId="3" applyFont="1" applyBorder="1" applyAlignment="1" applyProtection="1">
      <alignment horizontal="left" vertical="center"/>
      <protection hidden="1"/>
    </xf>
    <xf numFmtId="3" fontId="37" fillId="0" borderId="5" xfId="0" applyNumberFormat="1" applyFont="1" applyFill="1" applyBorder="1" applyAlignment="1" applyProtection="1">
      <alignment horizontal="left" vertical="center"/>
      <protection hidden="1"/>
    </xf>
    <xf numFmtId="3" fontId="37" fillId="0" borderId="26" xfId="0" applyNumberFormat="1" applyFont="1" applyFill="1" applyBorder="1" applyAlignment="1" applyProtection="1">
      <alignment horizontal="left" vertical="center"/>
      <protection hidden="1"/>
    </xf>
    <xf numFmtId="0" fontId="37" fillId="0" borderId="3" xfId="0" applyFont="1" applyFill="1" applyBorder="1" applyAlignment="1" applyProtection="1">
      <alignment horizontal="center" vertical="center" shrinkToFit="1"/>
      <protection hidden="1"/>
    </xf>
    <xf numFmtId="0" fontId="17" fillId="0" borderId="18" xfId="0" applyFont="1" applyFill="1" applyBorder="1" applyProtection="1">
      <alignment vertical="center"/>
      <protection hidden="1"/>
    </xf>
    <xf numFmtId="0" fontId="100" fillId="0" borderId="18" xfId="0" applyFont="1" applyFill="1" applyBorder="1" applyProtection="1">
      <alignment vertical="center"/>
      <protection hidden="1"/>
    </xf>
    <xf numFmtId="0" fontId="5" fillId="2" borderId="23" xfId="0" applyFont="1" applyFill="1" applyBorder="1" applyAlignment="1" applyProtection="1">
      <alignment vertical="center"/>
      <protection hidden="1"/>
    </xf>
    <xf numFmtId="0" fontId="7" fillId="2" borderId="23" xfId="0" applyFont="1" applyFill="1" applyBorder="1" applyAlignment="1" applyProtection="1">
      <alignment vertical="center"/>
      <protection hidden="1"/>
    </xf>
    <xf numFmtId="0" fontId="7" fillId="2" borderId="23" xfId="0" applyFont="1" applyFill="1" applyBorder="1" applyAlignment="1" applyProtection="1">
      <alignment horizontal="center" vertical="center"/>
      <protection hidden="1"/>
    </xf>
    <xf numFmtId="14" fontId="8" fillId="2" borderId="23" xfId="0" applyNumberFormat="1" applyFont="1" applyFill="1" applyBorder="1" applyAlignment="1" applyProtection="1">
      <alignment horizontal="center" vertical="center"/>
      <protection hidden="1"/>
    </xf>
    <xf numFmtId="0" fontId="23" fillId="14" borderId="13" xfId="0" applyFont="1" applyFill="1" applyBorder="1" applyAlignment="1" applyProtection="1">
      <alignment vertical="center"/>
      <protection hidden="1"/>
    </xf>
    <xf numFmtId="0" fontId="10" fillId="14" borderId="0" xfId="0" applyFont="1" applyFill="1" applyBorder="1" applyAlignment="1" applyProtection="1">
      <alignment vertical="center"/>
      <protection hidden="1"/>
    </xf>
    <xf numFmtId="0" fontId="11" fillId="14" borderId="0" xfId="0" applyFont="1" applyFill="1" applyBorder="1" applyAlignment="1" applyProtection="1">
      <alignment horizontal="left" vertical="center"/>
      <protection hidden="1"/>
    </xf>
    <xf numFmtId="0" fontId="12" fillId="14" borderId="0" xfId="0" applyFont="1" applyFill="1" applyBorder="1" applyAlignment="1" applyProtection="1">
      <alignment horizontal="right" vertical="center"/>
      <protection hidden="1"/>
    </xf>
    <xf numFmtId="0" fontId="12" fillId="14" borderId="0" xfId="0" applyFont="1" applyFill="1" applyBorder="1" applyAlignment="1" applyProtection="1">
      <alignment vertical="center"/>
      <protection hidden="1"/>
    </xf>
    <xf numFmtId="0" fontId="13" fillId="14" borderId="0" xfId="0" applyFont="1" applyFill="1" applyBorder="1" applyAlignment="1" applyProtection="1">
      <alignment vertical="center"/>
      <protection hidden="1"/>
    </xf>
    <xf numFmtId="0" fontId="10" fillId="14"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5" fillId="0" borderId="11" xfId="0" applyFont="1" applyFill="1" applyBorder="1" applyAlignment="1" applyProtection="1">
      <alignment horizontal="right" vertical="center"/>
      <protection hidden="1"/>
    </xf>
    <xf numFmtId="0" fontId="5" fillId="2" borderId="12" xfId="0" applyFont="1" applyFill="1" applyBorder="1" applyProtection="1">
      <alignment vertical="center"/>
      <protection hidden="1"/>
    </xf>
    <xf numFmtId="0" fontId="5" fillId="19" borderId="41" xfId="0" applyFont="1" applyFill="1" applyBorder="1" applyAlignment="1" applyProtection="1">
      <alignment horizontal="left" vertical="center"/>
      <protection hidden="1"/>
    </xf>
    <xf numFmtId="0" fontId="5" fillId="19" borderId="23" xfId="0" applyFont="1" applyFill="1" applyBorder="1" applyAlignment="1" applyProtection="1">
      <alignment horizontal="left" vertical="center"/>
      <protection hidden="1"/>
    </xf>
    <xf numFmtId="0" fontId="6" fillId="19" borderId="23" xfId="0" applyFont="1" applyFill="1" applyBorder="1" applyAlignment="1" applyProtection="1">
      <alignment horizontal="left" vertical="center"/>
      <protection hidden="1"/>
    </xf>
    <xf numFmtId="0" fontId="5" fillId="19" borderId="23" xfId="0" applyFont="1" applyFill="1" applyBorder="1" applyAlignment="1" applyProtection="1">
      <alignment horizontal="right" vertical="center"/>
      <protection hidden="1"/>
    </xf>
    <xf numFmtId="0" fontId="5" fillId="19" borderId="23" xfId="0" applyFont="1" applyFill="1" applyBorder="1" applyAlignment="1" applyProtection="1">
      <alignment vertical="center"/>
      <protection hidden="1"/>
    </xf>
    <xf numFmtId="0" fontId="7" fillId="19" borderId="23" xfId="0" applyFont="1" applyFill="1" applyBorder="1" applyAlignment="1" applyProtection="1">
      <alignment vertical="center"/>
      <protection hidden="1"/>
    </xf>
    <xf numFmtId="0" fontId="102" fillId="2" borderId="72" xfId="0" applyFont="1" applyFill="1" applyBorder="1" applyAlignment="1" applyProtection="1">
      <alignment horizontal="center" vertical="center"/>
      <protection hidden="1"/>
    </xf>
    <xf numFmtId="0" fontId="100" fillId="0" borderId="0" xfId="0" applyFont="1" applyFill="1" applyBorder="1" applyProtection="1">
      <alignment vertical="center"/>
      <protection hidden="1"/>
    </xf>
    <xf numFmtId="0" fontId="81" fillId="0" borderId="0" xfId="0" applyFont="1" applyFill="1" applyBorder="1" applyAlignment="1" applyProtection="1">
      <alignment horizontal="left" vertical="center"/>
      <protection hidden="1"/>
    </xf>
    <xf numFmtId="49" fontId="71" fillId="21" borderId="20" xfId="0" applyNumberFormat="1" applyFont="1" applyFill="1" applyBorder="1" applyAlignment="1" applyProtection="1">
      <alignment horizontal="left" vertical="center"/>
      <protection hidden="1"/>
    </xf>
    <xf numFmtId="49" fontId="0" fillId="21" borderId="15" xfId="0" applyNumberFormat="1" applyFont="1" applyFill="1" applyBorder="1" applyAlignment="1" applyProtection="1">
      <alignment horizontal="left" vertical="center" wrapText="1"/>
      <protection hidden="1"/>
    </xf>
    <xf numFmtId="3" fontId="97" fillId="21" borderId="15" xfId="0" applyNumberFormat="1" applyFont="1" applyFill="1" applyBorder="1" applyAlignment="1" applyProtection="1">
      <alignment horizontal="left" vertical="center"/>
      <protection hidden="1"/>
    </xf>
    <xf numFmtId="186" fontId="84" fillId="21" borderId="18" xfId="0" applyNumberFormat="1" applyFont="1" applyFill="1" applyBorder="1" applyAlignment="1" applyProtection="1">
      <alignment horizontal="center" vertical="center"/>
      <protection hidden="1"/>
    </xf>
    <xf numFmtId="0" fontId="63" fillId="21" borderId="8" xfId="0" applyFont="1" applyFill="1" applyBorder="1" applyAlignment="1" applyProtection="1">
      <alignment vertical="center" wrapText="1"/>
      <protection hidden="1"/>
    </xf>
    <xf numFmtId="49" fontId="0" fillId="0" borderId="4" xfId="0" applyNumberFormat="1" applyFont="1" applyFill="1" applyBorder="1" applyAlignment="1" applyProtection="1">
      <alignment horizontal="center" vertical="center" wrapText="1"/>
      <protection hidden="1"/>
    </xf>
    <xf numFmtId="3" fontId="31" fillId="20" borderId="0" xfId="0" applyNumberFormat="1" applyFont="1" applyFill="1" applyBorder="1" applyAlignment="1" applyProtection="1">
      <alignment vertical="top" wrapText="1"/>
      <protection hidden="1"/>
    </xf>
    <xf numFmtId="3" fontId="31" fillId="20" borderId="0" xfId="0" applyNumberFormat="1" applyFont="1" applyFill="1" applyBorder="1" applyAlignment="1" applyProtection="1">
      <alignment horizontal="center" vertical="center" wrapText="1"/>
      <protection hidden="1"/>
    </xf>
    <xf numFmtId="0" fontId="0" fillId="17" borderId="17" xfId="0" applyFill="1" applyBorder="1" applyAlignment="1" applyProtection="1">
      <alignment vertical="center" wrapText="1"/>
      <protection hidden="1"/>
    </xf>
    <xf numFmtId="3" fontId="31" fillId="17" borderId="22" xfId="0" applyNumberFormat="1" applyFont="1" applyFill="1" applyBorder="1" applyAlignment="1" applyProtection="1">
      <alignment vertical="center" wrapText="1"/>
      <protection hidden="1"/>
    </xf>
    <xf numFmtId="49" fontId="0" fillId="23" borderId="4" xfId="0" applyNumberFormat="1" applyFont="1" applyFill="1" applyBorder="1" applyAlignment="1" applyProtection="1">
      <alignment horizontal="center" vertical="center" wrapText="1"/>
      <protection locked="0"/>
    </xf>
    <xf numFmtId="0" fontId="1" fillId="2" borderId="1" xfId="3" applyFont="1" applyFill="1" applyBorder="1" applyAlignment="1" applyProtection="1">
      <alignment horizontal="center" vertical="center"/>
      <protection hidden="1"/>
    </xf>
    <xf numFmtId="0" fontId="0" fillId="0" borderId="23" xfId="3" applyFont="1" applyBorder="1" applyAlignment="1" applyProtection="1">
      <alignment horizontal="center" vertical="center"/>
      <protection hidden="1"/>
    </xf>
    <xf numFmtId="0" fontId="0" fillId="0" borderId="31" xfId="3" applyFont="1" applyBorder="1" applyAlignment="1" applyProtection="1">
      <alignment horizontal="center" vertical="center"/>
      <protection hidden="1"/>
    </xf>
    <xf numFmtId="49" fontId="0" fillId="0" borderId="35" xfId="3" applyNumberFormat="1" applyFont="1" applyBorder="1" applyAlignment="1" applyProtection="1">
      <alignment horizontal="center" vertical="center"/>
      <protection hidden="1"/>
    </xf>
    <xf numFmtId="3" fontId="1" fillId="0" borderId="12" xfId="3" applyNumberFormat="1" applyBorder="1" applyProtection="1">
      <alignment vertical="center"/>
      <protection hidden="1"/>
    </xf>
    <xf numFmtId="3" fontId="1" fillId="0" borderId="9" xfId="3" applyNumberFormat="1" applyBorder="1" applyProtection="1">
      <alignment vertical="center"/>
      <protection hidden="1"/>
    </xf>
    <xf numFmtId="0" fontId="0" fillId="0" borderId="73" xfId="3" applyNumberFormat="1" applyFont="1" applyBorder="1" applyAlignment="1" applyProtection="1">
      <alignment horizontal="center" vertical="center"/>
      <protection hidden="1"/>
    </xf>
    <xf numFmtId="49" fontId="104" fillId="0" borderId="73" xfId="3" applyNumberFormat="1" applyFont="1" applyBorder="1" applyAlignment="1" applyProtection="1">
      <alignment horizontal="center" vertical="center"/>
      <protection hidden="1"/>
    </xf>
    <xf numFmtId="49" fontId="104" fillId="0" borderId="35" xfId="3" applyNumberFormat="1" applyFont="1" applyBorder="1" applyAlignment="1" applyProtection="1">
      <alignment horizontal="center" vertical="center"/>
      <protection hidden="1"/>
    </xf>
    <xf numFmtId="3" fontId="104" fillId="0" borderId="73" xfId="3" applyNumberFormat="1" applyFont="1" applyBorder="1" applyAlignment="1" applyProtection="1">
      <alignment horizontal="center" vertical="center"/>
      <protection hidden="1"/>
    </xf>
    <xf numFmtId="3" fontId="104" fillId="0" borderId="35" xfId="3" applyNumberFormat="1" applyFont="1" applyBorder="1" applyAlignment="1" applyProtection="1">
      <alignment horizontal="center" vertical="center"/>
      <protection hidden="1"/>
    </xf>
    <xf numFmtId="0" fontId="0" fillId="0" borderId="0" xfId="3" applyFont="1" applyBorder="1" applyAlignment="1" applyProtection="1">
      <alignment horizontal="center" vertical="center"/>
      <protection hidden="1"/>
    </xf>
    <xf numFmtId="49" fontId="104" fillId="0" borderId="0" xfId="3" applyNumberFormat="1" applyFont="1" applyBorder="1" applyAlignment="1" applyProtection="1">
      <alignment horizontal="center" vertical="center"/>
      <protection hidden="1"/>
    </xf>
    <xf numFmtId="3" fontId="104" fillId="0" borderId="0" xfId="3" applyNumberFormat="1" applyFont="1" applyBorder="1" applyAlignment="1" applyProtection="1">
      <alignment horizontal="center" vertical="center"/>
      <protection hidden="1"/>
    </xf>
    <xf numFmtId="49" fontId="0" fillId="0" borderId="0" xfId="3" applyNumberFormat="1" applyFont="1" applyBorder="1" applyAlignment="1" applyProtection="1">
      <alignment horizontal="center" vertical="center"/>
      <protection hidden="1"/>
    </xf>
    <xf numFmtId="3" fontId="1" fillId="0" borderId="0" xfId="3" applyNumberFormat="1" applyBorder="1" applyProtection="1">
      <alignment vertical="center"/>
      <protection hidden="1"/>
    </xf>
    <xf numFmtId="0" fontId="16" fillId="20" borderId="0" xfId="3" applyFont="1" applyFill="1" applyBorder="1" applyAlignment="1" applyProtection="1">
      <alignment horizontal="center" vertical="center"/>
      <protection hidden="1"/>
    </xf>
    <xf numFmtId="181" fontId="84" fillId="21" borderId="0" xfId="0" applyNumberFormat="1" applyFont="1" applyFill="1" applyBorder="1" applyAlignment="1" applyProtection="1">
      <alignment horizontal="center" vertical="center"/>
      <protection locked="0"/>
    </xf>
    <xf numFmtId="49" fontId="71" fillId="25" borderId="20" xfId="0" applyNumberFormat="1" applyFont="1" applyFill="1" applyBorder="1" applyAlignment="1" applyProtection="1">
      <alignment horizontal="left" vertical="center"/>
      <protection hidden="1"/>
    </xf>
    <xf numFmtId="49" fontId="0" fillId="25" borderId="15" xfId="0" applyNumberFormat="1" applyFont="1" applyFill="1" applyBorder="1" applyAlignment="1" applyProtection="1">
      <alignment horizontal="left" vertical="center" wrapText="1"/>
      <protection hidden="1"/>
    </xf>
    <xf numFmtId="3" fontId="97" fillId="25" borderId="15" xfId="0" applyNumberFormat="1" applyFont="1" applyFill="1" applyBorder="1" applyAlignment="1" applyProtection="1">
      <alignment horizontal="left" vertical="center"/>
      <protection hidden="1"/>
    </xf>
    <xf numFmtId="181" fontId="84" fillId="25" borderId="5" xfId="0" applyNumberFormat="1" applyFont="1" applyFill="1" applyBorder="1" applyAlignment="1" applyProtection="1">
      <alignment horizontal="center" vertical="center"/>
      <protection locked="0"/>
    </xf>
    <xf numFmtId="186" fontId="84" fillId="25" borderId="18" xfId="0" applyNumberFormat="1" applyFont="1" applyFill="1" applyBorder="1" applyAlignment="1" applyProtection="1">
      <alignment horizontal="center" vertical="center"/>
      <protection hidden="1"/>
    </xf>
    <xf numFmtId="0" fontId="63" fillId="25" borderId="11" xfId="0" applyFont="1" applyFill="1" applyBorder="1" applyAlignment="1" applyProtection="1">
      <alignment vertical="center" wrapText="1"/>
      <protection hidden="1"/>
    </xf>
    <xf numFmtId="3" fontId="71" fillId="26" borderId="20" xfId="0" applyNumberFormat="1" applyFont="1" applyFill="1" applyBorder="1" applyAlignment="1" applyProtection="1">
      <alignment vertical="center"/>
      <protection hidden="1"/>
    </xf>
    <xf numFmtId="0" fontId="0" fillId="26" borderId="15" xfId="0" applyFill="1" applyBorder="1" applyAlignment="1" applyProtection="1">
      <alignment vertical="center"/>
      <protection hidden="1"/>
    </xf>
    <xf numFmtId="176" fontId="84" fillId="26" borderId="0" xfId="0" applyNumberFormat="1" applyFont="1" applyFill="1" applyBorder="1" applyAlignment="1" applyProtection="1">
      <alignment vertical="center" wrapText="1"/>
      <protection hidden="1"/>
    </xf>
    <xf numFmtId="0" fontId="63" fillId="26" borderId="11" xfId="0" applyFont="1" applyFill="1" applyBorder="1" applyAlignment="1" applyProtection="1">
      <alignment horizontal="center" vertical="center" wrapText="1"/>
      <protection hidden="1"/>
    </xf>
    <xf numFmtId="181" fontId="62" fillId="10" borderId="4" xfId="0" applyNumberFormat="1" applyFont="1" applyFill="1" applyBorder="1" applyProtection="1">
      <alignment vertical="center"/>
      <protection hidden="1"/>
    </xf>
    <xf numFmtId="176" fontId="62" fillId="10" borderId="4" xfId="0" applyNumberFormat="1" applyFont="1" applyFill="1" applyBorder="1" applyProtection="1">
      <alignment vertical="center"/>
      <protection hidden="1"/>
    </xf>
    <xf numFmtId="176" fontId="84" fillId="5" borderId="43" xfId="0" applyNumberFormat="1" applyFont="1" applyFill="1" applyBorder="1" applyAlignment="1" applyProtection="1">
      <alignment horizontal="center" vertical="center" wrapText="1"/>
      <protection hidden="1"/>
    </xf>
    <xf numFmtId="176" fontId="84" fillId="5" borderId="13" xfId="0" applyNumberFormat="1" applyFont="1" applyFill="1" applyBorder="1" applyAlignment="1" applyProtection="1">
      <alignment horizontal="center" vertical="center" wrapText="1"/>
      <protection hidden="1"/>
    </xf>
    <xf numFmtId="180" fontId="92" fillId="0" borderId="66" xfId="3" applyNumberFormat="1" applyFont="1" applyFill="1" applyBorder="1" applyAlignment="1" applyProtection="1">
      <alignment horizontal="center" vertical="center"/>
      <protection hidden="1"/>
    </xf>
    <xf numFmtId="180" fontId="92" fillId="0" borderId="67" xfId="3" applyNumberFormat="1" applyFont="1" applyFill="1" applyBorder="1" applyAlignment="1" applyProtection="1">
      <alignment horizontal="center" vertical="center"/>
      <protection hidden="1"/>
    </xf>
    <xf numFmtId="0" fontId="37" fillId="0" borderId="48" xfId="3" applyFont="1" applyBorder="1" applyProtection="1">
      <alignment vertical="center"/>
      <protection hidden="1"/>
    </xf>
    <xf numFmtId="0" fontId="44" fillId="0" borderId="31" xfId="3" applyFont="1" applyBorder="1" applyProtection="1">
      <alignment vertical="center"/>
      <protection hidden="1"/>
    </xf>
    <xf numFmtId="176" fontId="1" fillId="0" borderId="31" xfId="3" applyNumberFormat="1" applyBorder="1" applyAlignment="1" applyProtection="1">
      <alignment horizontal="center" vertical="center"/>
      <protection hidden="1"/>
    </xf>
    <xf numFmtId="0" fontId="44" fillId="0" borderId="31" xfId="3" applyFont="1" applyBorder="1" applyAlignment="1" applyProtection="1">
      <alignment vertical="center"/>
      <protection hidden="1"/>
    </xf>
    <xf numFmtId="0" fontId="44" fillId="0" borderId="71" xfId="3" applyFont="1" applyBorder="1" applyAlignment="1" applyProtection="1">
      <alignment vertical="center"/>
      <protection hidden="1"/>
    </xf>
    <xf numFmtId="176" fontId="1" fillId="0" borderId="35" xfId="3" applyNumberFormat="1" applyFont="1" applyBorder="1" applyAlignment="1" applyProtection="1">
      <alignment horizontal="center" vertical="center"/>
      <protection hidden="1"/>
    </xf>
    <xf numFmtId="0" fontId="39" fillId="26" borderId="68" xfId="3" applyFont="1" applyFill="1" applyBorder="1" applyAlignment="1" applyProtection="1">
      <alignment horizontal="center" vertical="center"/>
      <protection hidden="1"/>
    </xf>
    <xf numFmtId="0" fontId="39" fillId="28" borderId="68" xfId="3" applyFont="1" applyFill="1" applyBorder="1" applyAlignment="1" applyProtection="1">
      <alignment horizontal="center" vertical="center"/>
      <protection hidden="1"/>
    </xf>
    <xf numFmtId="0" fontId="39" fillId="29" borderId="13" xfId="3" applyFont="1" applyFill="1" applyBorder="1" applyAlignment="1" applyProtection="1">
      <alignment horizontal="center" vertical="center"/>
      <protection hidden="1"/>
    </xf>
    <xf numFmtId="0" fontId="39" fillId="25" borderId="69" xfId="3" applyFont="1" applyFill="1" applyBorder="1" applyAlignment="1" applyProtection="1">
      <alignment horizontal="center" vertical="center"/>
      <protection hidden="1"/>
    </xf>
    <xf numFmtId="0" fontId="0" fillId="0" borderId="0" xfId="0" applyAlignment="1">
      <alignment horizontal="right" vertical="center"/>
    </xf>
    <xf numFmtId="0" fontId="47" fillId="30" borderId="0" xfId="5" applyFont="1" applyFill="1" applyProtection="1">
      <alignment vertical="center"/>
      <protection hidden="1"/>
    </xf>
    <xf numFmtId="0" fontId="47" fillId="31" borderId="0" xfId="5" applyFont="1" applyFill="1" applyProtection="1">
      <alignment vertical="center"/>
      <protection hidden="1"/>
    </xf>
    <xf numFmtId="0" fontId="48" fillId="32" borderId="0" xfId="5" applyFont="1" applyFill="1" applyProtection="1">
      <alignment vertical="center"/>
      <protection hidden="1"/>
    </xf>
    <xf numFmtId="0" fontId="47" fillId="32" borderId="0" xfId="5" applyFont="1" applyFill="1" applyProtection="1">
      <alignment vertical="center"/>
      <protection hidden="1"/>
    </xf>
    <xf numFmtId="0" fontId="48" fillId="32" borderId="0" xfId="5" applyFont="1" applyFill="1" applyAlignment="1" applyProtection="1">
      <alignment vertical="center"/>
      <protection hidden="1"/>
    </xf>
    <xf numFmtId="0" fontId="47" fillId="32" borderId="0" xfId="5" applyFont="1" applyFill="1" applyAlignment="1" applyProtection="1">
      <alignment vertical="center"/>
      <protection hidden="1"/>
    </xf>
    <xf numFmtId="0" fontId="48" fillId="32" borderId="0" xfId="5" applyFont="1" applyFill="1" applyBorder="1" applyAlignment="1" applyProtection="1">
      <alignment vertical="center"/>
      <protection hidden="1"/>
    </xf>
    <xf numFmtId="0" fontId="47" fillId="32" borderId="0" xfId="5" applyFont="1" applyFill="1" applyBorder="1" applyAlignment="1" applyProtection="1">
      <alignment vertical="center"/>
      <protection hidden="1"/>
    </xf>
    <xf numFmtId="0" fontId="48" fillId="32" borderId="0" xfId="5" applyFont="1" applyFill="1" applyBorder="1" applyAlignment="1" applyProtection="1">
      <protection hidden="1"/>
    </xf>
    <xf numFmtId="0" fontId="47" fillId="32" borderId="0" xfId="5" applyFont="1" applyFill="1" applyBorder="1" applyProtection="1">
      <alignment vertical="center"/>
      <protection hidden="1"/>
    </xf>
    <xf numFmtId="0" fontId="49" fillId="32" borderId="0" xfId="5" applyFont="1" applyFill="1" applyBorder="1" applyAlignment="1" applyProtection="1">
      <alignment horizontal="center" vertical="center"/>
      <protection hidden="1"/>
    </xf>
    <xf numFmtId="0" fontId="31" fillId="31" borderId="0" xfId="5" applyFont="1" applyFill="1" applyAlignment="1" applyProtection="1">
      <alignment horizontal="left" vertical="center"/>
      <protection hidden="1"/>
    </xf>
    <xf numFmtId="0" fontId="50" fillId="31" borderId="0" xfId="5" applyFont="1" applyFill="1" applyProtection="1">
      <alignment vertical="center"/>
      <protection hidden="1"/>
    </xf>
    <xf numFmtId="0" fontId="48" fillId="32" borderId="0" xfId="5" applyFont="1" applyFill="1" applyBorder="1" applyAlignment="1" applyProtection="1">
      <alignment vertical="center" shrinkToFit="1"/>
      <protection hidden="1"/>
    </xf>
    <xf numFmtId="0" fontId="48" fillId="32" borderId="0" xfId="5" applyFont="1" applyFill="1" applyBorder="1" applyAlignment="1" applyProtection="1">
      <alignment horizontal="center" vertical="center"/>
      <protection hidden="1"/>
    </xf>
    <xf numFmtId="0" fontId="51" fillId="31" borderId="0" xfId="5" applyFont="1" applyFill="1" applyProtection="1">
      <alignment vertical="center"/>
      <protection hidden="1"/>
    </xf>
    <xf numFmtId="0" fontId="47" fillId="33" borderId="0" xfId="5" applyFont="1" applyFill="1" applyProtection="1">
      <alignment vertical="center"/>
      <protection hidden="1"/>
    </xf>
    <xf numFmtId="3" fontId="68" fillId="0" borderId="44" xfId="0" applyNumberFormat="1" applyFont="1" applyFill="1" applyBorder="1" applyAlignment="1" applyProtection="1">
      <alignment horizontal="center" vertical="center"/>
      <protection hidden="1"/>
    </xf>
    <xf numFmtId="0" fontId="68" fillId="0" borderId="0" xfId="0" applyFont="1" applyFill="1" applyBorder="1" applyAlignment="1" applyProtection="1">
      <alignment horizontal="right" vertical="center"/>
      <protection hidden="1"/>
    </xf>
    <xf numFmtId="3" fontId="0" fillId="0" borderId="26" xfId="0" applyNumberFormat="1" applyFill="1" applyBorder="1" applyAlignment="1" applyProtection="1">
      <alignment vertical="center"/>
      <protection hidden="1"/>
    </xf>
    <xf numFmtId="3" fontId="0" fillId="0" borderId="25" xfId="0" applyNumberFormat="1" applyFill="1" applyBorder="1" applyAlignment="1" applyProtection="1">
      <alignment vertical="center"/>
      <protection hidden="1"/>
    </xf>
    <xf numFmtId="3" fontId="0" fillId="0" borderId="30" xfId="0" applyNumberFormat="1" applyFill="1" applyBorder="1" applyAlignment="1" applyProtection="1">
      <alignment vertical="center"/>
      <protection hidden="1"/>
    </xf>
    <xf numFmtId="3" fontId="68" fillId="0" borderId="4" xfId="0" applyNumberFormat="1" applyFont="1" applyFill="1" applyBorder="1" applyAlignment="1" applyProtection="1">
      <alignment horizontal="center" vertical="center"/>
      <protection hidden="1"/>
    </xf>
    <xf numFmtId="3" fontId="0" fillId="0" borderId="26" xfId="0" applyNumberFormat="1" applyFill="1" applyBorder="1" applyAlignment="1" applyProtection="1">
      <alignment horizontal="left" vertical="center"/>
      <protection hidden="1"/>
    </xf>
    <xf numFmtId="3" fontId="0" fillId="0" borderId="30" xfId="0" applyNumberFormat="1" applyFill="1" applyBorder="1" applyAlignment="1" applyProtection="1">
      <alignment horizontal="left" vertical="center"/>
      <protection hidden="1"/>
    </xf>
    <xf numFmtId="3" fontId="0" fillId="0" borderId="25" xfId="0" applyNumberFormat="1" applyFill="1" applyBorder="1" applyAlignment="1" applyProtection="1">
      <alignment horizontal="left" vertical="center"/>
      <protection hidden="1"/>
    </xf>
    <xf numFmtId="3" fontId="0" fillId="0" borderId="30" xfId="0" applyNumberFormat="1" applyFill="1" applyBorder="1" applyAlignment="1" applyProtection="1">
      <alignment vertical="center" wrapText="1"/>
      <protection hidden="1"/>
    </xf>
    <xf numFmtId="3" fontId="0" fillId="0" borderId="25" xfId="0" applyNumberFormat="1" applyFill="1" applyBorder="1" applyAlignment="1" applyProtection="1">
      <alignment vertical="center" wrapText="1"/>
      <protection hidden="1"/>
    </xf>
    <xf numFmtId="0" fontId="13" fillId="2" borderId="0" xfId="0" applyFont="1" applyFill="1" applyBorder="1" applyAlignment="1" applyProtection="1">
      <alignment vertical="center"/>
      <protection hidden="1"/>
    </xf>
    <xf numFmtId="0" fontId="13" fillId="2" borderId="0" xfId="0" applyFont="1" applyFill="1" applyBorder="1" applyAlignment="1" applyProtection="1">
      <alignment horizontal="center" vertical="center"/>
      <protection hidden="1"/>
    </xf>
    <xf numFmtId="0" fontId="21" fillId="2" borderId="0" xfId="0" applyFont="1" applyFill="1" applyBorder="1" applyAlignment="1" applyProtection="1">
      <alignment horizontal="center" vertical="center"/>
      <protection hidden="1"/>
    </xf>
    <xf numFmtId="0" fontId="21" fillId="2" borderId="5" xfId="0" applyFont="1" applyFill="1" applyBorder="1" applyAlignment="1" applyProtection="1">
      <alignment horizontal="center" vertical="center"/>
      <protection hidden="1"/>
    </xf>
    <xf numFmtId="0" fontId="22" fillId="2" borderId="5" xfId="0" applyFont="1" applyFill="1" applyBorder="1" applyAlignment="1" applyProtection="1">
      <alignment vertical="center"/>
      <protection hidden="1"/>
    </xf>
    <xf numFmtId="0" fontId="12" fillId="2" borderId="5" xfId="0" applyFont="1" applyFill="1" applyBorder="1" applyAlignment="1" applyProtection="1">
      <alignment vertical="center"/>
      <protection hidden="1"/>
    </xf>
    <xf numFmtId="0" fontId="12" fillId="2" borderId="10" xfId="0" applyFont="1" applyFill="1" applyBorder="1" applyAlignment="1" applyProtection="1">
      <alignment vertical="center"/>
      <protection hidden="1"/>
    </xf>
    <xf numFmtId="3" fontId="28" fillId="4" borderId="14" xfId="0" applyNumberFormat="1" applyFont="1" applyFill="1" applyBorder="1" applyAlignment="1" applyProtection="1">
      <alignment vertical="center" shrinkToFit="1"/>
      <protection locked="0"/>
    </xf>
    <xf numFmtId="3" fontId="28" fillId="4" borderId="8" xfId="0" applyNumberFormat="1" applyFont="1" applyFill="1" applyBorder="1" applyAlignment="1" applyProtection="1">
      <alignment vertical="center" shrinkToFit="1"/>
      <protection locked="0"/>
    </xf>
    <xf numFmtId="0" fontId="16" fillId="0" borderId="0" xfId="0" applyFont="1" applyFill="1" applyBorder="1" applyAlignment="1" applyProtection="1">
      <alignment vertical="center"/>
      <protection hidden="1"/>
    </xf>
    <xf numFmtId="3" fontId="31" fillId="0" borderId="64" xfId="0" applyNumberFormat="1" applyFont="1" applyFill="1" applyBorder="1" applyAlignment="1" applyProtection="1">
      <alignment vertical="center" shrinkToFit="1"/>
      <protection locked="0"/>
    </xf>
    <xf numFmtId="3" fontId="31" fillId="0" borderId="78" xfId="0" applyNumberFormat="1" applyFont="1" applyFill="1" applyBorder="1" applyAlignment="1" applyProtection="1">
      <alignment vertical="center" shrinkToFit="1"/>
      <protection locked="0"/>
    </xf>
    <xf numFmtId="3" fontId="31" fillId="0" borderId="20" xfId="0" applyNumberFormat="1" applyFont="1" applyFill="1" applyBorder="1" applyAlignment="1" applyProtection="1">
      <alignment horizontal="center" vertical="center" shrinkToFit="1"/>
      <protection locked="0"/>
    </xf>
    <xf numFmtId="3" fontId="31" fillId="0" borderId="36" xfId="0" applyNumberFormat="1" applyFont="1" applyFill="1" applyBorder="1" applyAlignment="1" applyProtection="1">
      <alignment horizontal="center" vertical="center" shrinkToFit="1"/>
      <protection locked="0"/>
    </xf>
    <xf numFmtId="188" fontId="84" fillId="4" borderId="6" xfId="0" applyNumberFormat="1" applyFont="1" applyFill="1" applyBorder="1" applyAlignment="1" applyProtection="1">
      <alignment vertical="center"/>
      <protection locked="0"/>
    </xf>
    <xf numFmtId="0" fontId="110" fillId="35" borderId="24" xfId="3" applyFont="1" applyFill="1" applyBorder="1" applyAlignment="1" applyProtection="1">
      <alignment horizontal="center" vertical="center"/>
      <protection hidden="1"/>
    </xf>
    <xf numFmtId="3" fontId="37" fillId="0" borderId="4" xfId="0" applyNumberFormat="1" applyFont="1" applyFill="1" applyBorder="1" applyAlignment="1" applyProtection="1">
      <alignment horizontal="center" vertical="center" wrapText="1"/>
      <protection hidden="1"/>
    </xf>
    <xf numFmtId="3" fontId="37" fillId="0" borderId="35" xfId="0" applyNumberFormat="1" applyFont="1" applyFill="1" applyBorder="1" applyAlignment="1" applyProtection="1">
      <alignment horizontal="center" vertical="center" wrapText="1"/>
      <protection hidden="1"/>
    </xf>
    <xf numFmtId="176" fontId="1" fillId="0" borderId="32" xfId="3" applyNumberFormat="1" applyFont="1" applyFill="1" applyBorder="1" applyAlignment="1" applyProtection="1">
      <alignment horizontal="center" vertical="center"/>
      <protection hidden="1"/>
    </xf>
    <xf numFmtId="176" fontId="1" fillId="0" borderId="4" xfId="3" applyNumberFormat="1" applyFont="1" applyFill="1" applyBorder="1" applyAlignment="1" applyProtection="1">
      <alignment horizontal="center" vertical="center"/>
      <protection hidden="1"/>
    </xf>
    <xf numFmtId="176" fontId="1" fillId="0" borderId="75" xfId="3" applyNumberFormat="1" applyFont="1" applyFill="1" applyBorder="1" applyAlignment="1" applyProtection="1">
      <alignment horizontal="center" vertical="center"/>
      <protection hidden="1"/>
    </xf>
    <xf numFmtId="176" fontId="1" fillId="0" borderId="35" xfId="3" applyNumberFormat="1" applyFont="1" applyFill="1" applyBorder="1" applyAlignment="1" applyProtection="1">
      <alignment horizontal="center" vertical="center"/>
      <protection hidden="1"/>
    </xf>
    <xf numFmtId="186" fontId="84" fillId="5" borderId="18" xfId="0" applyNumberFormat="1" applyFont="1" applyFill="1" applyBorder="1" applyAlignment="1" applyProtection="1">
      <alignment horizontal="center" vertical="center"/>
      <protection hidden="1"/>
    </xf>
    <xf numFmtId="0" fontId="75" fillId="0" borderId="7" xfId="3" applyFont="1" applyFill="1" applyBorder="1" applyAlignment="1" applyProtection="1">
      <alignment horizontal="center" vertical="center"/>
      <protection hidden="1"/>
    </xf>
    <xf numFmtId="0" fontId="74" fillId="0" borderId="28" xfId="3" applyFont="1" applyFill="1" applyBorder="1" applyAlignment="1" applyProtection="1">
      <alignment horizontal="center" vertical="center"/>
      <protection hidden="1"/>
    </xf>
    <xf numFmtId="182" fontId="1" fillId="2" borderId="31" xfId="3" applyNumberFormat="1" applyFont="1" applyFill="1" applyBorder="1" applyAlignment="1" applyProtection="1">
      <alignment vertical="center"/>
      <protection hidden="1"/>
    </xf>
    <xf numFmtId="0" fontId="111" fillId="36" borderId="4" xfId="3" applyNumberFormat="1" applyFont="1" applyFill="1" applyBorder="1" applyAlignment="1" applyProtection="1">
      <alignment horizontal="center" vertical="center" shrinkToFit="1"/>
      <protection hidden="1"/>
    </xf>
    <xf numFmtId="0" fontId="112" fillId="36" borderId="39" xfId="3" applyNumberFormat="1" applyFont="1" applyFill="1" applyBorder="1" applyAlignment="1" applyProtection="1">
      <alignment horizontal="center" vertical="center" shrinkToFit="1"/>
      <protection hidden="1"/>
    </xf>
    <xf numFmtId="188" fontId="103" fillId="0" borderId="77" xfId="3" applyNumberFormat="1" applyFont="1" applyFill="1" applyBorder="1" applyAlignment="1" applyProtection="1">
      <alignment horizontal="center" vertical="center"/>
      <protection hidden="1"/>
    </xf>
    <xf numFmtId="188" fontId="103" fillId="0" borderId="17" xfId="3" applyNumberFormat="1" applyFont="1" applyFill="1" applyBorder="1" applyAlignment="1" applyProtection="1">
      <alignment horizontal="center" vertical="center"/>
      <protection hidden="1"/>
    </xf>
    <xf numFmtId="189" fontId="84" fillId="34" borderId="73" xfId="0" applyNumberFormat="1" applyFont="1" applyFill="1" applyBorder="1" applyAlignment="1" applyProtection="1">
      <alignment vertical="center"/>
      <protection hidden="1"/>
    </xf>
    <xf numFmtId="188" fontId="84" fillId="0" borderId="24" xfId="0" applyNumberFormat="1" applyFont="1" applyFill="1" applyBorder="1" applyAlignment="1" applyProtection="1">
      <alignment vertical="center"/>
      <protection hidden="1"/>
    </xf>
    <xf numFmtId="189" fontId="84" fillId="34" borderId="32" xfId="0" applyNumberFormat="1" applyFont="1" applyFill="1" applyBorder="1" applyAlignment="1" applyProtection="1">
      <alignment vertical="center"/>
      <protection hidden="1"/>
    </xf>
    <xf numFmtId="189" fontId="84" fillId="34" borderId="76" xfId="0" applyNumberFormat="1" applyFont="1" applyFill="1" applyBorder="1" applyAlignment="1" applyProtection="1">
      <alignment vertical="center"/>
      <protection hidden="1"/>
    </xf>
    <xf numFmtId="189" fontId="84" fillId="34" borderId="24" xfId="0" applyNumberFormat="1" applyFont="1" applyFill="1" applyBorder="1" applyAlignment="1" applyProtection="1">
      <alignment vertical="center"/>
      <protection hidden="1"/>
    </xf>
    <xf numFmtId="181" fontId="103" fillId="0" borderId="77" xfId="0" applyNumberFormat="1" applyFont="1" applyFill="1" applyBorder="1" applyAlignment="1" applyProtection="1">
      <alignment horizontal="center" vertical="center" wrapText="1"/>
      <protection hidden="1"/>
    </xf>
    <xf numFmtId="181" fontId="103" fillId="0" borderId="15" xfId="0" applyNumberFormat="1" applyFont="1" applyFill="1" applyBorder="1" applyAlignment="1" applyProtection="1">
      <alignment horizontal="center" vertical="center"/>
      <protection hidden="1"/>
    </xf>
    <xf numFmtId="181" fontId="103" fillId="0" borderId="2" xfId="0" applyNumberFormat="1" applyFont="1" applyFill="1" applyBorder="1" applyAlignment="1" applyProtection="1">
      <alignment horizontal="center" vertical="center" wrapText="1"/>
      <protection hidden="1"/>
    </xf>
    <xf numFmtId="181" fontId="103" fillId="0" borderId="30" xfId="0" applyNumberFormat="1" applyFont="1" applyFill="1" applyBorder="1" applyAlignment="1" applyProtection="1">
      <alignment horizontal="center" vertical="center"/>
      <protection hidden="1"/>
    </xf>
    <xf numFmtId="181" fontId="103" fillId="0" borderId="15" xfId="0" applyNumberFormat="1" applyFont="1" applyFill="1" applyBorder="1" applyAlignment="1" applyProtection="1">
      <alignment horizontal="center" vertical="center" wrapText="1"/>
      <protection hidden="1"/>
    </xf>
    <xf numFmtId="181" fontId="103" fillId="0" borderId="2" xfId="0" applyNumberFormat="1" applyFont="1" applyFill="1" applyBorder="1" applyAlignment="1" applyProtection="1">
      <alignment horizontal="center" vertical="center"/>
      <protection hidden="1"/>
    </xf>
    <xf numFmtId="181" fontId="103" fillId="0" borderId="4" xfId="0" applyNumberFormat="1" applyFont="1" applyFill="1" applyBorder="1" applyAlignment="1" applyProtection="1">
      <alignment horizontal="center" vertical="center"/>
      <protection hidden="1"/>
    </xf>
    <xf numFmtId="181" fontId="103" fillId="0" borderId="3" xfId="0" applyNumberFormat="1" applyFont="1" applyFill="1" applyBorder="1" applyAlignment="1" applyProtection="1">
      <alignment horizontal="center" vertical="center" wrapText="1"/>
      <protection hidden="1"/>
    </xf>
    <xf numFmtId="0" fontId="51" fillId="31" borderId="0" xfId="1" applyFont="1" applyFill="1" applyAlignment="1" applyProtection="1">
      <alignment horizontal="center" vertical="center"/>
      <protection locked="0"/>
    </xf>
    <xf numFmtId="49" fontId="68" fillId="0" borderId="36" xfId="0" applyNumberFormat="1" applyFont="1" applyFill="1" applyBorder="1" applyAlignment="1" applyProtection="1">
      <alignment horizontal="center" vertical="center"/>
      <protection hidden="1"/>
    </xf>
    <xf numFmtId="49" fontId="68" fillId="0" borderId="18" xfId="0" applyNumberFormat="1" applyFont="1" applyFill="1" applyBorder="1" applyAlignment="1" applyProtection="1">
      <alignment horizontal="center" vertical="center"/>
      <protection hidden="1"/>
    </xf>
    <xf numFmtId="49" fontId="68" fillId="0" borderId="45" xfId="0" applyNumberFormat="1" applyFont="1" applyFill="1" applyBorder="1" applyAlignment="1" applyProtection="1">
      <alignment horizontal="center" vertical="center"/>
      <protection hidden="1"/>
    </xf>
    <xf numFmtId="3" fontId="68" fillId="0" borderId="26" xfId="0" applyNumberFormat="1" applyFont="1" applyFill="1" applyBorder="1" applyAlignment="1" applyProtection="1">
      <alignment horizontal="center" vertical="center"/>
      <protection hidden="1"/>
    </xf>
    <xf numFmtId="3" fontId="68" fillId="0" borderId="31" xfId="0" applyNumberFormat="1" applyFont="1" applyFill="1" applyBorder="1" applyAlignment="1" applyProtection="1">
      <alignment horizontal="center" vertical="center"/>
      <protection hidden="1"/>
    </xf>
    <xf numFmtId="49" fontId="0" fillId="0" borderId="43" xfId="0" applyNumberFormat="1" applyFill="1" applyBorder="1" applyAlignment="1" applyProtection="1">
      <alignment horizontal="left" vertical="center" wrapText="1"/>
      <protection hidden="1"/>
    </xf>
    <xf numFmtId="49" fontId="0" fillId="0" borderId="5" xfId="0" applyNumberFormat="1" applyFill="1" applyBorder="1" applyAlignment="1" applyProtection="1">
      <alignment horizontal="left" vertical="center" wrapText="1"/>
      <protection hidden="1"/>
    </xf>
    <xf numFmtId="49" fontId="0" fillId="0" borderId="44" xfId="0" applyNumberFormat="1" applyFill="1" applyBorder="1" applyAlignment="1" applyProtection="1">
      <alignment horizontal="left" vertical="center" wrapText="1"/>
      <protection hidden="1"/>
    </xf>
    <xf numFmtId="49" fontId="0" fillId="0" borderId="36" xfId="0" applyNumberFormat="1" applyFill="1" applyBorder="1" applyAlignment="1" applyProtection="1">
      <alignment horizontal="left" vertical="center" wrapText="1"/>
      <protection hidden="1"/>
    </xf>
    <xf numFmtId="49" fontId="0" fillId="0" borderId="18" xfId="0" applyNumberFormat="1" applyFill="1" applyBorder="1" applyAlignment="1" applyProtection="1">
      <alignment horizontal="left" vertical="center" wrapText="1"/>
      <protection hidden="1"/>
    </xf>
    <xf numFmtId="49" fontId="0" fillId="0" borderId="45" xfId="0" applyNumberFormat="1" applyFill="1" applyBorder="1" applyAlignment="1" applyProtection="1">
      <alignment horizontal="left" vertical="center" wrapText="1"/>
      <protection hidden="1"/>
    </xf>
    <xf numFmtId="49" fontId="0" fillId="0" borderId="13" xfId="0" applyNumberFormat="1" applyFill="1" applyBorder="1" applyAlignment="1" applyProtection="1">
      <alignment horizontal="left" vertical="center" wrapText="1"/>
      <protection hidden="1"/>
    </xf>
    <xf numFmtId="49" fontId="0" fillId="0" borderId="0" xfId="0" applyNumberFormat="1" applyFill="1" applyBorder="1" applyAlignment="1" applyProtection="1">
      <alignment horizontal="left" vertical="center" wrapText="1"/>
      <protection hidden="1"/>
    </xf>
    <xf numFmtId="49" fontId="0" fillId="0" borderId="19" xfId="0" applyNumberFormat="1" applyFill="1" applyBorder="1" applyAlignment="1" applyProtection="1">
      <alignment horizontal="left" vertical="center" wrapText="1"/>
      <protection hidden="1"/>
    </xf>
    <xf numFmtId="49" fontId="0" fillId="0" borderId="5" xfId="0" applyNumberFormat="1" applyFill="1" applyBorder="1" applyAlignment="1" applyProtection="1">
      <alignment horizontal="left" vertical="center"/>
      <protection hidden="1"/>
    </xf>
    <xf numFmtId="49" fontId="0" fillId="0" borderId="44" xfId="0" applyNumberFormat="1" applyFill="1" applyBorder="1" applyAlignment="1" applyProtection="1">
      <alignment horizontal="left" vertical="center"/>
      <protection hidden="1"/>
    </xf>
    <xf numFmtId="49" fontId="0" fillId="0" borderId="13" xfId="0" applyNumberFormat="1" applyFill="1" applyBorder="1" applyAlignment="1" applyProtection="1">
      <alignment horizontal="left" vertical="center"/>
      <protection hidden="1"/>
    </xf>
    <xf numFmtId="49" fontId="0" fillId="0" borderId="0" xfId="0" applyNumberFormat="1" applyFill="1" applyBorder="1" applyAlignment="1" applyProtection="1">
      <alignment horizontal="left" vertical="center"/>
      <protection hidden="1"/>
    </xf>
    <xf numFmtId="49" fontId="0" fillId="0" borderId="19" xfId="0" applyNumberFormat="1" applyFill="1" applyBorder="1" applyAlignment="1" applyProtection="1">
      <alignment horizontal="left" vertical="center"/>
      <protection hidden="1"/>
    </xf>
    <xf numFmtId="49" fontId="0" fillId="0" borderId="36" xfId="0" applyNumberFormat="1" applyFill="1" applyBorder="1" applyAlignment="1" applyProtection="1">
      <alignment horizontal="left" vertical="center"/>
      <protection hidden="1"/>
    </xf>
    <xf numFmtId="49" fontId="0" fillId="0" borderId="18" xfId="0" applyNumberFormat="1" applyFill="1" applyBorder="1" applyAlignment="1" applyProtection="1">
      <alignment horizontal="left" vertical="center"/>
      <protection hidden="1"/>
    </xf>
    <xf numFmtId="49" fontId="0" fillId="0" borderId="45" xfId="0" applyNumberFormat="1" applyFill="1" applyBorder="1" applyAlignment="1" applyProtection="1">
      <alignment horizontal="left" vertical="center"/>
      <protection hidden="1"/>
    </xf>
    <xf numFmtId="181" fontId="84" fillId="0" borderId="44" xfId="0" applyNumberFormat="1" applyFont="1" applyFill="1" applyBorder="1" applyAlignment="1" applyProtection="1">
      <alignment horizontal="center" vertical="center"/>
      <protection hidden="1"/>
    </xf>
    <xf numFmtId="181" fontId="84" fillId="0" borderId="75" xfId="0" applyNumberFormat="1" applyFont="1" applyFill="1" applyBorder="1" applyAlignment="1" applyProtection="1">
      <alignment horizontal="center" vertical="center"/>
      <protection hidden="1"/>
    </xf>
    <xf numFmtId="181" fontId="84" fillId="0" borderId="5" xfId="0" applyNumberFormat="1" applyFont="1" applyFill="1" applyBorder="1" applyAlignment="1" applyProtection="1">
      <alignment horizontal="center" vertical="center"/>
      <protection hidden="1"/>
    </xf>
    <xf numFmtId="181" fontId="84" fillId="0" borderId="0" xfId="0" applyNumberFormat="1" applyFont="1" applyFill="1" applyBorder="1" applyAlignment="1" applyProtection="1">
      <alignment horizontal="center" vertical="center"/>
      <protection hidden="1"/>
    </xf>
    <xf numFmtId="181" fontId="84" fillId="0" borderId="30" xfId="0" applyNumberFormat="1" applyFont="1" applyFill="1" applyBorder="1" applyAlignment="1" applyProtection="1">
      <alignment horizontal="center" vertical="center"/>
      <protection hidden="1"/>
    </xf>
    <xf numFmtId="3" fontId="0" fillId="0" borderId="5" xfId="0" applyNumberFormat="1" applyFill="1" applyBorder="1" applyAlignment="1" applyProtection="1">
      <alignment horizontal="center" vertical="center" wrapText="1"/>
      <protection hidden="1"/>
    </xf>
    <xf numFmtId="3" fontId="0" fillId="0" borderId="5" xfId="0" applyNumberFormat="1" applyFill="1" applyBorder="1" applyAlignment="1" applyProtection="1">
      <alignment horizontal="center" vertical="center"/>
      <protection hidden="1"/>
    </xf>
    <xf numFmtId="3" fontId="0" fillId="0" borderId="18" xfId="0" applyNumberFormat="1" applyFill="1" applyBorder="1" applyAlignment="1" applyProtection="1">
      <alignment horizontal="center" vertical="center"/>
      <protection hidden="1"/>
    </xf>
    <xf numFmtId="3" fontId="0" fillId="0" borderId="0" xfId="0" applyNumberFormat="1" applyFill="1" applyBorder="1" applyAlignment="1" applyProtection="1">
      <alignment horizontal="center" vertical="center" wrapText="1"/>
      <protection hidden="1"/>
    </xf>
    <xf numFmtId="3" fontId="0" fillId="0" borderId="0" xfId="0" applyNumberFormat="1" applyFill="1" applyBorder="1" applyAlignment="1" applyProtection="1">
      <alignment horizontal="center" vertical="center"/>
      <protection hidden="1"/>
    </xf>
    <xf numFmtId="3" fontId="0" fillId="0" borderId="5" xfId="0" applyNumberFormat="1" applyFont="1" applyFill="1" applyBorder="1" applyAlignment="1" applyProtection="1">
      <alignment horizontal="center" vertical="center" wrapText="1"/>
      <protection hidden="1"/>
    </xf>
    <xf numFmtId="3" fontId="0" fillId="0" borderId="5" xfId="0" applyNumberFormat="1" applyFont="1" applyFill="1" applyBorder="1" applyAlignment="1" applyProtection="1">
      <alignment horizontal="center" vertical="center"/>
      <protection hidden="1"/>
    </xf>
    <xf numFmtId="3" fontId="0" fillId="0" borderId="0" xfId="0" applyNumberFormat="1" applyFont="1" applyFill="1" applyBorder="1" applyAlignment="1" applyProtection="1">
      <alignment horizontal="center" vertical="center"/>
      <protection hidden="1"/>
    </xf>
    <xf numFmtId="3" fontId="0" fillId="0" borderId="18" xfId="0" applyNumberFormat="1" applyFont="1" applyFill="1" applyBorder="1" applyAlignment="1" applyProtection="1">
      <alignment horizontal="center" vertical="center"/>
      <protection hidden="1"/>
    </xf>
    <xf numFmtId="181" fontId="84" fillId="0" borderId="19" xfId="0" applyNumberFormat="1" applyFont="1" applyFill="1" applyBorder="1" applyAlignment="1" applyProtection="1">
      <alignment horizontal="center" vertical="center"/>
      <protection hidden="1"/>
    </xf>
    <xf numFmtId="181" fontId="84" fillId="0" borderId="45" xfId="0" applyNumberFormat="1" applyFont="1" applyFill="1" applyBorder="1" applyAlignment="1" applyProtection="1">
      <alignment horizontal="center" vertical="center"/>
      <protection hidden="1"/>
    </xf>
    <xf numFmtId="177" fontId="96" fillId="23" borderId="63" xfId="0" applyNumberFormat="1" applyFont="1" applyFill="1" applyBorder="1" applyAlignment="1" applyProtection="1">
      <alignment horizontal="center" vertical="center" wrapText="1"/>
      <protection locked="0"/>
    </xf>
    <xf numFmtId="177" fontId="96" fillId="23" borderId="28" xfId="0" applyNumberFormat="1" applyFont="1" applyFill="1" applyBorder="1" applyAlignment="1" applyProtection="1">
      <alignment horizontal="center" vertical="center" wrapText="1"/>
      <protection locked="0"/>
    </xf>
    <xf numFmtId="177" fontId="31" fillId="23" borderId="2" xfId="0" applyNumberFormat="1" applyFont="1" applyFill="1" applyBorder="1" applyAlignment="1" applyProtection="1">
      <alignment horizontal="center" vertical="center" wrapText="1"/>
      <protection locked="0"/>
    </xf>
    <xf numFmtId="177" fontId="96" fillId="23" borderId="15" xfId="0" applyNumberFormat="1" applyFont="1" applyFill="1" applyBorder="1" applyAlignment="1" applyProtection="1">
      <alignment horizontal="center" vertical="center" wrapText="1"/>
      <protection locked="0"/>
    </xf>
    <xf numFmtId="177" fontId="96" fillId="23" borderId="2" xfId="0" applyNumberFormat="1" applyFont="1" applyFill="1" applyBorder="1" applyAlignment="1" applyProtection="1">
      <alignment horizontal="center" vertical="center" wrapText="1"/>
      <protection locked="0"/>
    </xf>
    <xf numFmtId="177" fontId="96" fillId="23" borderId="48" xfId="0" applyNumberFormat="1" applyFont="1" applyFill="1" applyBorder="1" applyAlignment="1" applyProtection="1">
      <alignment horizontal="center" vertical="center" wrapText="1"/>
      <protection locked="0"/>
    </xf>
    <xf numFmtId="177" fontId="96" fillId="23" borderId="31" xfId="0" applyNumberFormat="1" applyFont="1" applyFill="1" applyBorder="1" applyAlignment="1" applyProtection="1">
      <alignment horizontal="center" vertical="center" wrapText="1"/>
      <protection locked="0"/>
    </xf>
    <xf numFmtId="178" fontId="84" fillId="4" borderId="74" xfId="0" applyNumberFormat="1" applyFont="1" applyFill="1" applyBorder="1" applyAlignment="1" applyProtection="1">
      <alignment horizontal="center" vertical="center"/>
      <protection locked="0"/>
    </xf>
    <xf numFmtId="178" fontId="84" fillId="4" borderId="22" xfId="0" applyNumberFormat="1" applyFont="1" applyFill="1" applyBorder="1" applyAlignment="1" applyProtection="1">
      <alignment horizontal="center" vertical="center"/>
      <protection locked="0"/>
    </xf>
    <xf numFmtId="3" fontId="68" fillId="0" borderId="4" xfId="0" applyNumberFormat="1" applyFont="1" applyFill="1" applyBorder="1" applyAlignment="1" applyProtection="1">
      <alignment horizontal="center" vertical="center"/>
      <protection hidden="1"/>
    </xf>
    <xf numFmtId="3" fontId="68" fillId="0" borderId="5" xfId="0" applyNumberFormat="1" applyFont="1" applyFill="1" applyBorder="1" applyAlignment="1" applyProtection="1">
      <alignment horizontal="center" vertical="center"/>
      <protection hidden="1"/>
    </xf>
    <xf numFmtId="3" fontId="68" fillId="0" borderId="44" xfId="0" applyNumberFormat="1" applyFont="1" applyFill="1" applyBorder="1" applyAlignment="1" applyProtection="1">
      <alignment horizontal="center" vertical="center"/>
      <protection hidden="1"/>
    </xf>
    <xf numFmtId="3" fontId="68" fillId="0" borderId="2" xfId="0" applyNumberFormat="1" applyFont="1" applyFill="1" applyBorder="1" applyAlignment="1" applyProtection="1">
      <alignment horizontal="center" vertical="center"/>
      <protection hidden="1"/>
    </xf>
    <xf numFmtId="3" fontId="68" fillId="0" borderId="8" xfId="0" applyNumberFormat="1" applyFont="1" applyFill="1" applyBorder="1" applyAlignment="1" applyProtection="1">
      <alignment horizontal="center" vertical="center"/>
      <protection hidden="1"/>
    </xf>
    <xf numFmtId="3" fontId="0" fillId="0" borderId="2" xfId="0" applyNumberFormat="1" applyFill="1" applyBorder="1" applyAlignment="1" applyProtection="1">
      <alignment horizontal="left" vertical="center"/>
      <protection hidden="1"/>
    </xf>
    <xf numFmtId="3" fontId="0" fillId="0" borderId="15" xfId="0" applyNumberFormat="1" applyFont="1" applyFill="1" applyBorder="1" applyAlignment="1" applyProtection="1">
      <alignment horizontal="left" vertical="center"/>
      <protection hidden="1"/>
    </xf>
    <xf numFmtId="3" fontId="0" fillId="23" borderId="2" xfId="0" applyNumberFormat="1" applyFont="1" applyFill="1" applyBorder="1" applyAlignment="1" applyProtection="1">
      <alignment horizontal="center" vertical="center"/>
      <protection locked="0"/>
    </xf>
    <xf numFmtId="3" fontId="0" fillId="23" borderId="3" xfId="0" applyNumberFormat="1" applyFont="1" applyFill="1" applyBorder="1" applyAlignment="1" applyProtection="1">
      <alignment horizontal="center" vertical="center"/>
      <protection locked="0"/>
    </xf>
    <xf numFmtId="0" fontId="103" fillId="20" borderId="2" xfId="0" applyNumberFormat="1" applyFont="1" applyFill="1" applyBorder="1" applyAlignment="1" applyProtection="1">
      <alignment horizontal="center" vertical="center"/>
      <protection locked="0"/>
    </xf>
    <xf numFmtId="0" fontId="103" fillId="20" borderId="15" xfId="0" applyNumberFormat="1" applyFont="1" applyFill="1" applyBorder="1" applyAlignment="1" applyProtection="1">
      <alignment horizontal="center" vertical="center"/>
      <protection locked="0"/>
    </xf>
    <xf numFmtId="0" fontId="103" fillId="20" borderId="8" xfId="0" applyNumberFormat="1" applyFont="1" applyFill="1" applyBorder="1" applyAlignment="1" applyProtection="1">
      <alignment horizontal="center" vertical="center"/>
      <protection locked="0"/>
    </xf>
    <xf numFmtId="181" fontId="84" fillId="23" borderId="2" xfId="0" applyNumberFormat="1" applyFont="1" applyFill="1" applyBorder="1" applyAlignment="1" applyProtection="1">
      <alignment horizontal="center" vertical="center"/>
      <protection locked="0"/>
    </xf>
    <xf numFmtId="181" fontId="84" fillId="23" borderId="15" xfId="0" applyNumberFormat="1" applyFont="1" applyFill="1" applyBorder="1" applyAlignment="1" applyProtection="1">
      <alignment horizontal="center" vertical="center"/>
      <protection locked="0"/>
    </xf>
    <xf numFmtId="181" fontId="84" fillId="23" borderId="8" xfId="0" applyNumberFormat="1" applyFont="1" applyFill="1" applyBorder="1" applyAlignment="1" applyProtection="1">
      <alignment horizontal="center" vertical="center"/>
      <protection locked="0"/>
    </xf>
    <xf numFmtId="181" fontId="84" fillId="4" borderId="40" xfId="0" applyNumberFormat="1" applyFont="1" applyFill="1" applyBorder="1" applyAlignment="1" applyProtection="1">
      <alignment horizontal="center" vertical="center"/>
      <protection locked="0"/>
    </xf>
    <xf numFmtId="181" fontId="84" fillId="4" borderId="21" xfId="0" applyNumberFormat="1" applyFont="1" applyFill="1" applyBorder="1" applyAlignment="1" applyProtection="1">
      <alignment horizontal="center" vertical="center"/>
      <protection locked="0"/>
    </xf>
    <xf numFmtId="181" fontId="84" fillId="4" borderId="22" xfId="0" applyNumberFormat="1" applyFont="1" applyFill="1" applyBorder="1" applyAlignment="1" applyProtection="1">
      <alignment horizontal="center" vertical="center"/>
      <protection locked="0"/>
    </xf>
    <xf numFmtId="3" fontId="0" fillId="0" borderId="2" xfId="0" applyNumberFormat="1" applyFont="1" applyFill="1" applyBorder="1" applyAlignment="1" applyProtection="1">
      <alignment horizontal="left" vertical="center"/>
      <protection hidden="1"/>
    </xf>
    <xf numFmtId="3" fontId="97" fillId="0" borderId="15" xfId="0" applyNumberFormat="1" applyFont="1" applyFill="1" applyBorder="1" applyAlignment="1" applyProtection="1">
      <alignment horizontal="left" vertical="center"/>
      <protection hidden="1"/>
    </xf>
    <xf numFmtId="3" fontId="97" fillId="0" borderId="8" xfId="0" applyNumberFormat="1" applyFont="1" applyFill="1" applyBorder="1" applyAlignment="1" applyProtection="1">
      <alignment horizontal="left" vertical="center"/>
      <protection hidden="1"/>
    </xf>
    <xf numFmtId="181" fontId="84" fillId="4" borderId="20" xfId="0" applyNumberFormat="1" applyFont="1" applyFill="1" applyBorder="1" applyAlignment="1" applyProtection="1">
      <alignment horizontal="center" vertical="center"/>
      <protection locked="0"/>
    </xf>
    <xf numFmtId="181" fontId="84" fillId="4" borderId="15" xfId="0" applyNumberFormat="1" applyFont="1" applyFill="1" applyBorder="1" applyAlignment="1" applyProtection="1">
      <alignment horizontal="center" vertical="center"/>
      <protection locked="0"/>
    </xf>
    <xf numFmtId="181" fontId="84" fillId="4" borderId="8" xfId="0" applyNumberFormat="1" applyFont="1" applyFill="1" applyBorder="1" applyAlignment="1" applyProtection="1">
      <alignment horizontal="center" vertical="center"/>
      <protection locked="0"/>
    </xf>
    <xf numFmtId="3" fontId="68" fillId="0" borderId="15" xfId="0" applyNumberFormat="1" applyFont="1" applyFill="1" applyBorder="1" applyAlignment="1" applyProtection="1">
      <alignment horizontal="center" vertical="center"/>
      <protection hidden="1"/>
    </xf>
    <xf numFmtId="3" fontId="68" fillId="0" borderId="3" xfId="0" applyNumberFormat="1" applyFont="1" applyFill="1" applyBorder="1" applyAlignment="1" applyProtection="1">
      <alignment horizontal="center" vertical="center"/>
      <protection hidden="1"/>
    </xf>
    <xf numFmtId="3" fontId="0" fillId="26" borderId="15" xfId="0" applyNumberFormat="1" applyFill="1" applyBorder="1" applyAlignment="1" applyProtection="1">
      <alignment horizontal="left" vertical="center"/>
      <protection hidden="1"/>
    </xf>
    <xf numFmtId="3" fontId="0" fillId="26" borderId="15" xfId="0" applyNumberFormat="1" applyFont="1" applyFill="1" applyBorder="1" applyAlignment="1" applyProtection="1">
      <alignment horizontal="left" vertical="center"/>
      <protection hidden="1"/>
    </xf>
    <xf numFmtId="181" fontId="84" fillId="0" borderId="32" xfId="0" applyNumberFormat="1" applyFont="1" applyFill="1" applyBorder="1" applyAlignment="1" applyProtection="1">
      <alignment horizontal="center" vertical="center"/>
      <protection hidden="1"/>
    </xf>
    <xf numFmtId="181" fontId="84" fillId="0" borderId="76" xfId="0" applyNumberFormat="1" applyFont="1" applyFill="1" applyBorder="1" applyAlignment="1" applyProtection="1">
      <alignment horizontal="center" vertical="center"/>
      <protection hidden="1"/>
    </xf>
    <xf numFmtId="0" fontId="16" fillId="0" borderId="49" xfId="1" applyNumberFormat="1" applyFont="1" applyFill="1" applyBorder="1" applyAlignment="1" applyProtection="1">
      <alignment horizontal="center" vertical="center"/>
      <protection hidden="1"/>
    </xf>
    <xf numFmtId="0" fontId="16" fillId="0" borderId="50" xfId="1" applyNumberFormat="1" applyFont="1" applyFill="1" applyBorder="1" applyAlignment="1" applyProtection="1">
      <alignment horizontal="center" vertical="center"/>
      <protection hidden="1"/>
    </xf>
    <xf numFmtId="0" fontId="98" fillId="2" borderId="0" xfId="0" applyFont="1" applyFill="1" applyBorder="1" applyAlignment="1" applyProtection="1">
      <alignment horizontal="center" vertical="center" wrapText="1"/>
      <protection hidden="1"/>
    </xf>
    <xf numFmtId="0" fontId="98" fillId="2" borderId="51" xfId="0" applyFont="1" applyFill="1" applyBorder="1" applyAlignment="1" applyProtection="1">
      <alignment horizontal="center" vertical="center" wrapText="1"/>
      <protection hidden="1"/>
    </xf>
    <xf numFmtId="0" fontId="98" fillId="2" borderId="38" xfId="0" applyFont="1" applyFill="1" applyBorder="1" applyAlignment="1" applyProtection="1">
      <alignment horizontal="center" vertical="center" wrapText="1"/>
      <protection hidden="1"/>
    </xf>
    <xf numFmtId="0" fontId="98" fillId="2" borderId="52" xfId="0" applyFont="1" applyFill="1" applyBorder="1" applyAlignment="1" applyProtection="1">
      <alignment horizontal="center" vertical="center" wrapText="1"/>
      <protection hidden="1"/>
    </xf>
    <xf numFmtId="0" fontId="100" fillId="0" borderId="13" xfId="0" applyFont="1" applyFill="1" applyBorder="1" applyAlignment="1" applyProtection="1">
      <alignment horizontal="left" vertical="center" wrapText="1"/>
      <protection hidden="1"/>
    </xf>
    <xf numFmtId="0" fontId="100" fillId="0" borderId="0" xfId="0" applyFont="1" applyFill="1" applyBorder="1" applyAlignment="1" applyProtection="1">
      <alignment horizontal="left" vertical="center" wrapText="1"/>
      <protection hidden="1"/>
    </xf>
    <xf numFmtId="181" fontId="84" fillId="4" borderId="42" xfId="0" applyNumberFormat="1" applyFont="1" applyFill="1" applyBorder="1" applyAlignment="1" applyProtection="1">
      <alignment horizontal="center" vertical="center"/>
      <protection locked="0"/>
    </xf>
    <xf numFmtId="181" fontId="84" fillId="4" borderId="28" xfId="0" applyNumberFormat="1" applyFont="1" applyFill="1" applyBorder="1" applyAlignment="1" applyProtection="1">
      <alignment horizontal="center" vertical="center"/>
      <protection locked="0"/>
    </xf>
    <xf numFmtId="181" fontId="84" fillId="4" borderId="7" xfId="0" applyNumberFormat="1" applyFont="1" applyFill="1" applyBorder="1" applyAlignment="1" applyProtection="1">
      <alignment horizontal="center" vertical="center"/>
      <protection locked="0"/>
    </xf>
    <xf numFmtId="0" fontId="31" fillId="4" borderId="42" xfId="0" applyFont="1" applyFill="1" applyBorder="1" applyProtection="1">
      <alignment vertical="center"/>
      <protection locked="0"/>
    </xf>
    <xf numFmtId="0" fontId="5" fillId="4" borderId="28" xfId="0" applyFont="1" applyFill="1" applyBorder="1" applyProtection="1">
      <alignment vertical="center"/>
      <protection locked="0"/>
    </xf>
    <xf numFmtId="0" fontId="5" fillId="4" borderId="47" xfId="0" applyFont="1" applyFill="1" applyBorder="1" applyProtection="1">
      <alignment vertical="center"/>
      <protection locked="0"/>
    </xf>
    <xf numFmtId="0" fontId="5" fillId="4" borderId="2" xfId="0" applyFont="1" applyFill="1" applyBorder="1" applyProtection="1">
      <alignment vertical="center"/>
      <protection locked="0"/>
    </xf>
    <xf numFmtId="0" fontId="31" fillId="0" borderId="2" xfId="0" applyFont="1" applyFill="1" applyBorder="1" applyAlignment="1" applyProtection="1">
      <alignment horizontal="left" vertical="center"/>
      <protection hidden="1"/>
    </xf>
    <xf numFmtId="0" fontId="31" fillId="0" borderId="15" xfId="0" applyFont="1" applyFill="1" applyBorder="1" applyAlignment="1" applyProtection="1">
      <alignment horizontal="left" vertical="center"/>
      <protection hidden="1"/>
    </xf>
    <xf numFmtId="0" fontId="71" fillId="18" borderId="20" xfId="0" applyFont="1" applyFill="1" applyBorder="1" applyAlignment="1" applyProtection="1">
      <alignment horizontal="left" vertical="center"/>
      <protection hidden="1"/>
    </xf>
    <xf numFmtId="0" fontId="0" fillId="0" borderId="15" xfId="0" applyBorder="1" applyAlignment="1" applyProtection="1">
      <alignment vertical="center"/>
      <protection hidden="1"/>
    </xf>
    <xf numFmtId="0" fontId="0" fillId="0" borderId="8" xfId="0" applyBorder="1" applyAlignment="1" applyProtection="1">
      <alignment vertical="center"/>
      <protection hidden="1"/>
    </xf>
    <xf numFmtId="3" fontId="0" fillId="0" borderId="2" xfId="0" applyNumberFormat="1" applyFill="1" applyBorder="1" applyAlignment="1" applyProtection="1">
      <alignment horizontal="left" vertical="center" wrapText="1"/>
      <protection hidden="1"/>
    </xf>
    <xf numFmtId="3" fontId="0" fillId="0" borderId="15" xfId="0" applyNumberFormat="1" applyFont="1" applyFill="1" applyBorder="1" applyAlignment="1" applyProtection="1">
      <alignment horizontal="left" vertical="center" wrapText="1"/>
      <protection hidden="1"/>
    </xf>
    <xf numFmtId="0" fontId="5" fillId="4" borderId="34" xfId="0" applyFont="1" applyFill="1" applyBorder="1" applyProtection="1">
      <alignment vertical="center"/>
      <protection locked="0"/>
    </xf>
    <xf numFmtId="0" fontId="5" fillId="4" borderId="48" xfId="0" applyFont="1" applyFill="1" applyBorder="1" applyProtection="1">
      <alignment vertical="center"/>
      <protection locked="0"/>
    </xf>
    <xf numFmtId="0" fontId="31" fillId="0" borderId="26" xfId="0" applyFont="1" applyFill="1" applyBorder="1" applyAlignment="1" applyProtection="1">
      <alignment horizontal="left" vertical="center"/>
      <protection hidden="1"/>
    </xf>
    <xf numFmtId="0" fontId="31" fillId="0" borderId="5" xfId="0" applyFont="1" applyFill="1" applyBorder="1" applyAlignment="1" applyProtection="1">
      <alignment horizontal="left" vertical="center"/>
      <protection hidden="1"/>
    </xf>
    <xf numFmtId="0" fontId="85" fillId="0" borderId="21" xfId="0" applyFont="1" applyBorder="1" applyAlignment="1" applyProtection="1">
      <alignment vertical="center"/>
      <protection locked="0"/>
    </xf>
    <xf numFmtId="0" fontId="85" fillId="0" borderId="22" xfId="0" applyFont="1" applyBorder="1" applyAlignment="1" applyProtection="1">
      <alignment vertical="center"/>
      <protection locked="0"/>
    </xf>
    <xf numFmtId="0" fontId="0" fillId="0" borderId="13" xfId="0" applyFill="1" applyBorder="1" applyAlignment="1" applyProtection="1">
      <alignment horizontal="left" vertical="center" wrapText="1"/>
      <protection hidden="1"/>
    </xf>
    <xf numFmtId="0" fontId="0" fillId="0" borderId="0" xfId="0" applyFill="1" applyBorder="1" applyAlignment="1" applyProtection="1">
      <alignment horizontal="left" vertical="center" wrapText="1"/>
      <protection hidden="1"/>
    </xf>
    <xf numFmtId="3" fontId="0" fillId="0" borderId="20" xfId="0" applyNumberFormat="1" applyFont="1" applyFill="1" applyBorder="1" applyAlignment="1" applyProtection="1">
      <alignment horizontal="left" vertical="center" wrapText="1"/>
      <protection hidden="1"/>
    </xf>
    <xf numFmtId="0" fontId="0" fillId="0" borderId="3" xfId="0" applyFont="1" applyBorder="1" applyAlignment="1" applyProtection="1">
      <alignment horizontal="left" vertical="center"/>
      <protection hidden="1"/>
    </xf>
    <xf numFmtId="0" fontId="31" fillId="0" borderId="30" xfId="0" applyFont="1" applyFill="1" applyBorder="1" applyAlignment="1" applyProtection="1">
      <alignment horizontal="left" vertical="center"/>
      <protection hidden="1"/>
    </xf>
    <xf numFmtId="0" fontId="31" fillId="0" borderId="18" xfId="0" applyFont="1" applyFill="1" applyBorder="1" applyAlignment="1" applyProtection="1">
      <alignment horizontal="left" vertical="center"/>
      <protection hidden="1"/>
    </xf>
    <xf numFmtId="0" fontId="71" fillId="14" borderId="43" xfId="0" applyFont="1" applyFill="1" applyBorder="1" applyAlignment="1" applyProtection="1">
      <alignment horizontal="left" vertical="center"/>
      <protection hidden="1"/>
    </xf>
    <xf numFmtId="0" fontId="71" fillId="14" borderId="5" xfId="0" applyFont="1" applyFill="1" applyBorder="1" applyAlignment="1" applyProtection="1">
      <alignment horizontal="left" vertical="center"/>
      <protection hidden="1"/>
    </xf>
    <xf numFmtId="0" fontId="71" fillId="14" borderId="36" xfId="0" applyFont="1" applyFill="1" applyBorder="1" applyAlignment="1" applyProtection="1">
      <alignment horizontal="left" vertical="center"/>
      <protection hidden="1"/>
    </xf>
    <xf numFmtId="0" fontId="71" fillId="14" borderId="18" xfId="0" applyFont="1" applyFill="1" applyBorder="1" applyAlignment="1" applyProtection="1">
      <alignment horizontal="left" vertical="center"/>
      <protection hidden="1"/>
    </xf>
    <xf numFmtId="3" fontId="0" fillId="0" borderId="47" xfId="0" applyNumberFormat="1" applyFill="1" applyBorder="1" applyAlignment="1" applyProtection="1">
      <alignment horizontal="left" vertical="center" wrapText="1"/>
      <protection hidden="1"/>
    </xf>
    <xf numFmtId="0" fontId="0" fillId="0" borderId="4" xfId="0" applyBorder="1" applyAlignment="1" applyProtection="1">
      <alignment vertical="center"/>
      <protection hidden="1"/>
    </xf>
    <xf numFmtId="3" fontId="97" fillId="0" borderId="2" xfId="0" applyNumberFormat="1" applyFont="1" applyFill="1" applyBorder="1" applyAlignment="1" applyProtection="1">
      <alignment horizontal="left" vertical="center"/>
      <protection hidden="1"/>
    </xf>
    <xf numFmtId="0" fontId="58" fillId="0" borderId="5" xfId="0" applyFont="1" applyBorder="1" applyAlignment="1" applyProtection="1">
      <alignment horizontal="justify" vertical="center"/>
      <protection hidden="1"/>
    </xf>
    <xf numFmtId="0" fontId="58" fillId="0" borderId="26" xfId="0" applyFont="1" applyBorder="1" applyAlignment="1" applyProtection="1">
      <alignment horizontal="left" vertical="center" wrapText="1"/>
      <protection hidden="1"/>
    </xf>
    <xf numFmtId="0" fontId="58" fillId="0" borderId="44" xfId="0" applyFont="1" applyBorder="1" applyAlignment="1" applyProtection="1">
      <alignment horizontal="left" vertical="center" wrapText="1"/>
      <protection hidden="1"/>
    </xf>
    <xf numFmtId="0" fontId="58" fillId="0" borderId="25" xfId="0" applyFont="1" applyBorder="1" applyAlignment="1" applyProtection="1">
      <alignment horizontal="left" vertical="center" wrapText="1"/>
      <protection hidden="1"/>
    </xf>
    <xf numFmtId="0" fontId="58" fillId="0" borderId="19" xfId="0" applyFont="1" applyBorder="1" applyAlignment="1" applyProtection="1">
      <alignment horizontal="left" vertical="center" wrapText="1"/>
      <protection hidden="1"/>
    </xf>
    <xf numFmtId="0" fontId="58" fillId="0" borderId="30" xfId="0" applyFont="1" applyBorder="1" applyAlignment="1" applyProtection="1">
      <alignment horizontal="left" vertical="center" wrapText="1"/>
      <protection hidden="1"/>
    </xf>
    <xf numFmtId="0" fontId="58" fillId="0" borderId="45" xfId="0" applyFont="1" applyBorder="1" applyAlignment="1" applyProtection="1">
      <alignment horizontal="left" vertical="center" wrapText="1"/>
      <protection hidden="1"/>
    </xf>
    <xf numFmtId="0" fontId="58" fillId="0" borderId="2" xfId="0" applyFont="1" applyBorder="1" applyAlignment="1" applyProtection="1">
      <alignment horizontal="center" vertical="top" wrapText="1"/>
      <protection hidden="1"/>
    </xf>
    <xf numFmtId="0" fontId="58" fillId="0" borderId="3" xfId="0" applyFont="1" applyBorder="1" applyAlignment="1" applyProtection="1">
      <alignment horizontal="center" vertical="top" wrapText="1"/>
      <protection hidden="1"/>
    </xf>
    <xf numFmtId="0" fontId="58" fillId="0" borderId="53" xfId="0" applyFont="1" applyBorder="1" applyAlignment="1" applyProtection="1">
      <alignment horizontal="left" vertical="top" wrapText="1"/>
      <protection hidden="1"/>
    </xf>
    <xf numFmtId="0" fontId="58" fillId="0" borderId="54" xfId="0" applyFont="1" applyBorder="1" applyAlignment="1" applyProtection="1">
      <alignment horizontal="left" vertical="top" wrapText="1"/>
      <protection hidden="1"/>
    </xf>
    <xf numFmtId="0" fontId="58" fillId="0" borderId="55" xfId="0" applyFont="1" applyBorder="1" applyAlignment="1" applyProtection="1">
      <alignment horizontal="left" vertical="top" wrapText="1"/>
      <protection hidden="1"/>
    </xf>
    <xf numFmtId="0" fontId="58" fillId="0" borderId="56" xfId="0" applyFont="1" applyBorder="1" applyAlignment="1" applyProtection="1">
      <alignment horizontal="left" vertical="top" wrapText="1"/>
      <protection hidden="1"/>
    </xf>
    <xf numFmtId="0" fontId="58" fillId="0" borderId="57" xfId="0" applyFont="1" applyBorder="1" applyAlignment="1" applyProtection="1">
      <alignment horizontal="left" vertical="top" wrapText="1"/>
      <protection hidden="1"/>
    </xf>
    <xf numFmtId="0" fontId="58" fillId="0" borderId="58" xfId="0" applyFont="1" applyBorder="1" applyAlignment="1" applyProtection="1">
      <alignment horizontal="left" vertical="top" wrapText="1"/>
      <protection hidden="1"/>
    </xf>
    <xf numFmtId="0" fontId="58" fillId="0" borderId="59" xfId="0" applyFont="1" applyBorder="1" applyAlignment="1" applyProtection="1">
      <alignment horizontal="left" vertical="top" wrapText="1"/>
      <protection hidden="1"/>
    </xf>
    <xf numFmtId="0" fontId="58" fillId="0" borderId="60" xfId="0" applyFont="1" applyBorder="1" applyAlignment="1" applyProtection="1">
      <alignment horizontal="left" vertical="top" wrapText="1"/>
      <protection hidden="1"/>
    </xf>
    <xf numFmtId="0" fontId="58" fillId="0" borderId="61" xfId="0" applyFont="1" applyBorder="1" applyAlignment="1" applyProtection="1">
      <alignment horizontal="left" vertical="top" wrapText="1"/>
      <protection hidden="1"/>
    </xf>
    <xf numFmtId="3" fontId="31" fillId="0" borderId="48" xfId="0" applyNumberFormat="1" applyFont="1" applyFill="1" applyBorder="1" applyAlignment="1" applyProtection="1">
      <alignment horizontal="left" vertical="center" wrapText="1"/>
      <protection hidden="1"/>
    </xf>
    <xf numFmtId="3" fontId="31" fillId="0" borderId="31" xfId="0" applyNumberFormat="1" applyFont="1" applyFill="1" applyBorder="1" applyAlignment="1" applyProtection="1">
      <alignment horizontal="left" vertical="center" wrapText="1"/>
      <protection hidden="1"/>
    </xf>
    <xf numFmtId="3" fontId="31" fillId="0" borderId="30" xfId="0" applyNumberFormat="1" applyFont="1" applyFill="1" applyBorder="1" applyAlignment="1" applyProtection="1">
      <alignment horizontal="left" vertical="center" wrapText="1"/>
      <protection hidden="1"/>
    </xf>
    <xf numFmtId="3" fontId="31" fillId="0" borderId="18" xfId="0" applyNumberFormat="1" applyFont="1" applyFill="1" applyBorder="1" applyAlignment="1" applyProtection="1">
      <alignment horizontal="left" vertical="center" wrapText="1"/>
      <protection hidden="1"/>
    </xf>
    <xf numFmtId="49" fontId="0" fillId="0" borderId="2" xfId="0" applyNumberFormat="1" applyFont="1" applyFill="1" applyBorder="1" applyAlignment="1" applyProtection="1">
      <alignment horizontal="center" vertical="center" wrapText="1"/>
      <protection hidden="1"/>
    </xf>
    <xf numFmtId="49" fontId="0" fillId="0" borderId="3" xfId="0" applyNumberFormat="1" applyFont="1" applyFill="1" applyBorder="1" applyAlignment="1" applyProtection="1">
      <alignment horizontal="center" vertical="center" wrapText="1"/>
      <protection hidden="1"/>
    </xf>
    <xf numFmtId="0" fontId="0" fillId="0" borderId="5" xfId="0" applyBorder="1" applyAlignment="1" applyProtection="1">
      <alignment horizontal="left" vertical="center" wrapText="1"/>
      <protection hidden="1"/>
    </xf>
    <xf numFmtId="0" fontId="0" fillId="0" borderId="44" xfId="0" applyBorder="1" applyAlignment="1" applyProtection="1">
      <alignment horizontal="left" vertical="center" wrapText="1"/>
      <protection hidden="1"/>
    </xf>
    <xf numFmtId="0" fontId="0" fillId="0" borderId="36" xfId="0" applyBorder="1" applyAlignment="1" applyProtection="1">
      <alignment horizontal="left" vertical="center" wrapText="1"/>
      <protection hidden="1"/>
    </xf>
    <xf numFmtId="0" fontId="0" fillId="0" borderId="18" xfId="0" applyBorder="1" applyAlignment="1" applyProtection="1">
      <alignment horizontal="left" vertical="center" wrapText="1"/>
      <protection hidden="1"/>
    </xf>
    <xf numFmtId="0" fontId="0" fillId="0" borderId="45" xfId="0" applyBorder="1" applyAlignment="1" applyProtection="1">
      <alignment horizontal="left" vertical="center" wrapText="1"/>
      <protection hidden="1"/>
    </xf>
    <xf numFmtId="49" fontId="31" fillId="0" borderId="13" xfId="0" applyNumberFormat="1" applyFont="1" applyFill="1" applyBorder="1" applyAlignment="1" applyProtection="1">
      <alignment horizontal="center" vertical="center" wrapText="1"/>
      <protection hidden="1"/>
    </xf>
    <xf numFmtId="49" fontId="31" fillId="0" borderId="0" xfId="0" applyNumberFormat="1" applyFont="1" applyFill="1" applyBorder="1" applyAlignment="1" applyProtection="1">
      <alignment horizontal="center" vertical="center" wrapText="1"/>
      <protection hidden="1"/>
    </xf>
    <xf numFmtId="3" fontId="31" fillId="0" borderId="26" xfId="0" applyNumberFormat="1" applyFont="1" applyFill="1" applyBorder="1" applyAlignment="1" applyProtection="1">
      <alignment horizontal="center" vertical="center" wrapText="1"/>
      <protection hidden="1"/>
    </xf>
    <xf numFmtId="3" fontId="31" fillId="0" borderId="5" xfId="0" applyNumberFormat="1" applyFont="1" applyFill="1" applyBorder="1" applyAlignment="1" applyProtection="1">
      <alignment horizontal="center" vertical="center" wrapText="1"/>
      <protection hidden="1"/>
    </xf>
    <xf numFmtId="49" fontId="90" fillId="17" borderId="23" xfId="0" applyNumberFormat="1" applyFont="1" applyFill="1" applyBorder="1" applyAlignment="1" applyProtection="1">
      <alignment horizontal="left" vertical="center" wrapText="1"/>
      <protection locked="0"/>
    </xf>
    <xf numFmtId="186" fontId="84" fillId="5" borderId="5" xfId="0" applyNumberFormat="1" applyFont="1" applyFill="1" applyBorder="1" applyAlignment="1" applyProtection="1">
      <alignment horizontal="center" vertical="center" wrapText="1"/>
      <protection hidden="1"/>
    </xf>
    <xf numFmtId="186" fontId="84" fillId="5" borderId="0" xfId="0" applyNumberFormat="1" applyFont="1" applyFill="1" applyBorder="1" applyAlignment="1" applyProtection="1">
      <alignment horizontal="center" vertical="center" wrapText="1"/>
      <protection hidden="1"/>
    </xf>
    <xf numFmtId="186" fontId="84" fillId="5" borderId="18" xfId="0" applyNumberFormat="1" applyFont="1" applyFill="1" applyBorder="1" applyAlignment="1" applyProtection="1">
      <alignment horizontal="center" vertical="center" wrapText="1"/>
      <protection hidden="1"/>
    </xf>
    <xf numFmtId="3" fontId="31" fillId="0" borderId="25" xfId="0" applyNumberFormat="1" applyFont="1" applyFill="1" applyBorder="1" applyAlignment="1" applyProtection="1">
      <alignment horizontal="left" vertical="top" wrapText="1"/>
      <protection hidden="1"/>
    </xf>
    <xf numFmtId="3" fontId="31" fillId="0" borderId="0" xfId="0" applyNumberFormat="1" applyFont="1" applyFill="1" applyBorder="1" applyAlignment="1" applyProtection="1">
      <alignment horizontal="left" vertical="top" wrapText="1"/>
      <protection hidden="1"/>
    </xf>
    <xf numFmtId="181" fontId="84" fillId="26" borderId="15" xfId="0" applyNumberFormat="1" applyFont="1" applyFill="1" applyBorder="1" applyAlignment="1" applyProtection="1">
      <alignment horizontal="center" vertical="center"/>
      <protection locked="0"/>
    </xf>
    <xf numFmtId="49" fontId="0" fillId="0" borderId="20" xfId="0" applyNumberFormat="1" applyFill="1" applyBorder="1" applyAlignment="1" applyProtection="1">
      <alignment horizontal="center" vertical="center" wrapText="1"/>
      <protection hidden="1"/>
    </xf>
    <xf numFmtId="49" fontId="0" fillId="0" borderId="15" xfId="0" applyNumberFormat="1" applyFill="1" applyBorder="1" applyAlignment="1" applyProtection="1">
      <alignment horizontal="center" vertical="center" wrapText="1"/>
      <protection hidden="1"/>
    </xf>
    <xf numFmtId="49" fontId="0" fillId="0" borderId="3" xfId="0" applyNumberFormat="1" applyFill="1" applyBorder="1" applyAlignment="1" applyProtection="1">
      <alignment horizontal="center" vertical="center" wrapText="1"/>
      <protection hidden="1"/>
    </xf>
    <xf numFmtId="49" fontId="31" fillId="0" borderId="43" xfId="0" applyNumberFormat="1" applyFont="1" applyFill="1" applyBorder="1" applyAlignment="1" applyProtection="1">
      <alignment horizontal="center" vertical="center" wrapText="1"/>
      <protection hidden="1"/>
    </xf>
    <xf numFmtId="49" fontId="31" fillId="0" borderId="5" xfId="0" applyNumberFormat="1" applyFont="1" applyFill="1" applyBorder="1" applyAlignment="1" applyProtection="1">
      <alignment horizontal="center" vertical="center" wrapText="1"/>
      <protection hidden="1"/>
    </xf>
    <xf numFmtId="49" fontId="31" fillId="0" borderId="36" xfId="0" applyNumberFormat="1" applyFont="1" applyFill="1" applyBorder="1" applyAlignment="1" applyProtection="1">
      <alignment horizontal="center" vertical="center" wrapText="1"/>
      <protection hidden="1"/>
    </xf>
    <xf numFmtId="49" fontId="31" fillId="0" borderId="18" xfId="0" applyNumberFormat="1" applyFont="1" applyFill="1" applyBorder="1" applyAlignment="1" applyProtection="1">
      <alignment horizontal="center" vertical="center" wrapText="1"/>
      <protection hidden="1"/>
    </xf>
    <xf numFmtId="49" fontId="0" fillId="0" borderId="20" xfId="0" applyNumberFormat="1" applyFill="1" applyBorder="1" applyAlignment="1" applyProtection="1">
      <alignment horizontal="left" vertical="center" wrapText="1"/>
      <protection hidden="1"/>
    </xf>
    <xf numFmtId="49" fontId="0" fillId="0" borderId="15" xfId="0" applyNumberFormat="1" applyFont="1" applyFill="1" applyBorder="1" applyAlignment="1" applyProtection="1">
      <alignment horizontal="left" vertical="center" wrapText="1"/>
      <protection hidden="1"/>
    </xf>
    <xf numFmtId="49" fontId="0" fillId="0" borderId="3" xfId="0" applyNumberFormat="1" applyFont="1" applyFill="1" applyBorder="1" applyAlignment="1" applyProtection="1">
      <alignment horizontal="left" vertical="center" wrapText="1"/>
      <protection hidden="1"/>
    </xf>
    <xf numFmtId="3" fontId="0" fillId="0" borderId="2" xfId="0" applyNumberFormat="1" applyFont="1" applyFill="1" applyBorder="1" applyAlignment="1" applyProtection="1">
      <alignment horizontal="center" vertical="center"/>
      <protection hidden="1"/>
    </xf>
    <xf numFmtId="3" fontId="97" fillId="0" borderId="15" xfId="0" applyNumberFormat="1" applyFont="1" applyFill="1" applyBorder="1" applyAlignment="1" applyProtection="1">
      <alignment horizontal="center" vertical="center"/>
      <protection hidden="1"/>
    </xf>
    <xf numFmtId="3" fontId="97" fillId="0" borderId="3" xfId="0" applyNumberFormat="1" applyFont="1" applyFill="1" applyBorder="1" applyAlignment="1" applyProtection="1">
      <alignment horizontal="center" vertical="center"/>
      <protection hidden="1"/>
    </xf>
    <xf numFmtId="3" fontId="97" fillId="23" borderId="15" xfId="0" applyNumberFormat="1" applyFont="1" applyFill="1" applyBorder="1" applyAlignment="1" applyProtection="1">
      <alignment horizontal="center" vertical="center"/>
      <protection locked="0"/>
    </xf>
    <xf numFmtId="3" fontId="97" fillId="23" borderId="3" xfId="0" applyNumberFormat="1" applyFont="1" applyFill="1" applyBorder="1" applyAlignment="1" applyProtection="1">
      <alignment horizontal="center" vertical="center"/>
      <protection locked="0"/>
    </xf>
    <xf numFmtId="3" fontId="0" fillId="0" borderId="3" xfId="0" applyNumberFormat="1" applyFont="1" applyFill="1" applyBorder="1" applyAlignment="1" applyProtection="1">
      <alignment horizontal="center" vertical="center"/>
      <protection hidden="1"/>
    </xf>
    <xf numFmtId="49" fontId="0" fillId="0" borderId="15" xfId="0" applyNumberFormat="1" applyFill="1" applyBorder="1" applyAlignment="1" applyProtection="1">
      <alignment horizontal="left" vertical="center" wrapText="1"/>
      <protection hidden="1"/>
    </xf>
    <xf numFmtId="49" fontId="0" fillId="0" borderId="3" xfId="0" applyNumberFormat="1" applyFill="1" applyBorder="1" applyAlignment="1" applyProtection="1">
      <alignment horizontal="left" vertical="center" wrapText="1"/>
      <protection hidden="1"/>
    </xf>
    <xf numFmtId="49" fontId="0" fillId="0" borderId="48" xfId="0" applyNumberFormat="1" applyFont="1" applyFill="1" applyBorder="1" applyAlignment="1" applyProtection="1">
      <alignment horizontal="center" vertical="center"/>
      <protection hidden="1"/>
    </xf>
    <xf numFmtId="49" fontId="0" fillId="0" borderId="71" xfId="0" applyNumberFormat="1" applyFont="1" applyFill="1" applyBorder="1" applyAlignment="1" applyProtection="1">
      <alignment horizontal="center" vertical="center"/>
      <protection hidden="1"/>
    </xf>
    <xf numFmtId="0" fontId="28" fillId="23" borderId="40" xfId="0" applyFont="1" applyFill="1" applyBorder="1" applyAlignment="1" applyProtection="1">
      <alignment horizontal="left" vertical="center"/>
      <protection locked="0"/>
    </xf>
    <xf numFmtId="0" fontId="62" fillId="23" borderId="21" xfId="0" applyFont="1" applyFill="1" applyBorder="1" applyAlignment="1" applyProtection="1">
      <alignment horizontal="left" vertical="center"/>
      <protection locked="0"/>
    </xf>
    <xf numFmtId="0" fontId="62" fillId="23" borderId="22" xfId="0" applyFont="1" applyFill="1" applyBorder="1" applyAlignment="1" applyProtection="1">
      <alignment horizontal="left" vertical="center"/>
      <protection locked="0"/>
    </xf>
    <xf numFmtId="4" fontId="28" fillId="4" borderId="40" xfId="0" applyNumberFormat="1" applyFont="1" applyFill="1" applyBorder="1" applyAlignment="1" applyProtection="1">
      <alignment horizontal="center" vertical="center" shrinkToFit="1"/>
      <protection locked="0"/>
    </xf>
    <xf numFmtId="4" fontId="28" fillId="4" borderId="22" xfId="0" applyNumberFormat="1" applyFont="1" applyFill="1" applyBorder="1" applyAlignment="1" applyProtection="1">
      <alignment horizontal="center" vertical="center" shrinkToFit="1"/>
      <protection locked="0"/>
    </xf>
    <xf numFmtId="3" fontId="97" fillId="0" borderId="26" xfId="0" applyNumberFormat="1" applyFont="1" applyFill="1"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49" fontId="31" fillId="0" borderId="46" xfId="0" applyNumberFormat="1" applyFont="1" applyFill="1" applyBorder="1" applyAlignment="1" applyProtection="1">
      <alignment horizontal="center" vertical="center" wrapText="1"/>
      <protection hidden="1"/>
    </xf>
    <xf numFmtId="49" fontId="31" fillId="0" borderId="31" xfId="0" applyNumberFormat="1" applyFont="1" applyFill="1" applyBorder="1" applyAlignment="1" applyProtection="1">
      <alignment horizontal="center" vertical="center" wrapText="1"/>
      <protection hidden="1"/>
    </xf>
    <xf numFmtId="3" fontId="31" fillId="0" borderId="44" xfId="0" applyNumberFormat="1" applyFont="1" applyFill="1" applyBorder="1" applyAlignment="1" applyProtection="1">
      <alignment horizontal="center" vertical="center" wrapText="1"/>
      <protection hidden="1"/>
    </xf>
    <xf numFmtId="49" fontId="90" fillId="17" borderId="40" xfId="0" applyNumberFormat="1" applyFont="1" applyFill="1" applyBorder="1" applyAlignment="1" applyProtection="1">
      <alignment horizontal="left" vertical="center" wrapText="1"/>
      <protection locked="0"/>
    </xf>
    <xf numFmtId="49" fontId="90" fillId="17" borderId="21" xfId="0" applyNumberFormat="1" applyFont="1" applyFill="1" applyBorder="1" applyAlignment="1" applyProtection="1">
      <alignment horizontal="left" vertical="center" wrapText="1"/>
      <protection locked="0"/>
    </xf>
    <xf numFmtId="49" fontId="90" fillId="17" borderId="22" xfId="0" applyNumberFormat="1" applyFont="1" applyFill="1" applyBorder="1" applyAlignment="1" applyProtection="1">
      <alignment horizontal="left" vertical="center" wrapText="1"/>
      <protection locked="0"/>
    </xf>
    <xf numFmtId="186" fontId="84" fillId="5" borderId="5" xfId="0" applyNumberFormat="1" applyFont="1" applyFill="1" applyBorder="1" applyAlignment="1" applyProtection="1">
      <alignment horizontal="center" vertical="center"/>
      <protection hidden="1"/>
    </xf>
    <xf numFmtId="186" fontId="84" fillId="5" borderId="0" xfId="0" applyNumberFormat="1" applyFont="1" applyFill="1" applyBorder="1" applyAlignment="1" applyProtection="1">
      <alignment horizontal="center" vertical="center"/>
      <protection hidden="1"/>
    </xf>
    <xf numFmtId="186" fontId="84" fillId="5" borderId="18" xfId="0" applyNumberFormat="1" applyFont="1" applyFill="1" applyBorder="1" applyAlignment="1" applyProtection="1">
      <alignment horizontal="center" vertical="center"/>
      <protection hidden="1"/>
    </xf>
    <xf numFmtId="181" fontId="84" fillId="4" borderId="43" xfId="0" applyNumberFormat="1" applyFont="1" applyFill="1" applyBorder="1" applyAlignment="1" applyProtection="1">
      <alignment horizontal="center" vertical="center"/>
      <protection locked="0"/>
    </xf>
    <xf numFmtId="181" fontId="84" fillId="4" borderId="5" xfId="0" applyNumberFormat="1" applyFont="1" applyFill="1" applyBorder="1" applyAlignment="1" applyProtection="1">
      <alignment horizontal="center" vertical="center"/>
      <protection locked="0"/>
    </xf>
    <xf numFmtId="181" fontId="84" fillId="4" borderId="10" xfId="0" applyNumberFormat="1" applyFont="1" applyFill="1" applyBorder="1" applyAlignment="1" applyProtection="1">
      <alignment horizontal="center" vertical="center"/>
      <protection locked="0"/>
    </xf>
    <xf numFmtId="49" fontId="0" fillId="23" borderId="2" xfId="0" applyNumberFormat="1" applyFont="1" applyFill="1" applyBorder="1" applyAlignment="1" applyProtection="1">
      <alignment horizontal="center" vertical="center" wrapText="1"/>
      <protection locked="0"/>
    </xf>
    <xf numFmtId="49" fontId="0" fillId="23" borderId="3" xfId="0" applyNumberFormat="1" applyFont="1" applyFill="1" applyBorder="1" applyAlignment="1" applyProtection="1">
      <alignment horizontal="center" vertical="center" wrapText="1"/>
      <protection locked="0"/>
    </xf>
    <xf numFmtId="0" fontId="1" fillId="0" borderId="2" xfId="3" applyBorder="1" applyAlignment="1" applyProtection="1">
      <alignment vertical="center"/>
      <protection hidden="1"/>
    </xf>
    <xf numFmtId="0" fontId="1" fillId="0" borderId="15" xfId="3" applyBorder="1" applyAlignment="1" applyProtection="1">
      <alignment vertical="center"/>
      <protection hidden="1"/>
    </xf>
    <xf numFmtId="0" fontId="1" fillId="0" borderId="8" xfId="3" applyBorder="1" applyAlignment="1" applyProtection="1">
      <alignment vertical="center"/>
      <protection hidden="1"/>
    </xf>
    <xf numFmtId="0" fontId="89" fillId="16" borderId="63" xfId="3" applyFont="1" applyFill="1" applyBorder="1" applyAlignment="1" applyProtection="1">
      <alignment horizontal="center" vertical="center"/>
      <protection hidden="1"/>
    </xf>
    <xf numFmtId="0" fontId="89" fillId="16" borderId="62" xfId="3" applyFont="1" applyFill="1" applyBorder="1" applyAlignment="1" applyProtection="1">
      <alignment horizontal="center" vertical="center"/>
      <protection hidden="1"/>
    </xf>
    <xf numFmtId="0" fontId="89" fillId="16" borderId="28" xfId="3" applyFont="1" applyFill="1" applyBorder="1" applyAlignment="1" applyProtection="1">
      <alignment horizontal="center" vertical="center"/>
      <protection hidden="1"/>
    </xf>
    <xf numFmtId="0" fontId="89" fillId="16" borderId="7" xfId="3" applyFont="1" applyFill="1" applyBorder="1" applyAlignment="1" applyProtection="1">
      <alignment horizontal="center" vertical="center"/>
      <protection hidden="1"/>
    </xf>
    <xf numFmtId="0" fontId="0" fillId="0" borderId="63" xfId="3" applyFont="1" applyFill="1" applyBorder="1" applyAlignment="1" applyProtection="1">
      <alignment horizontal="center" vertical="center"/>
      <protection hidden="1"/>
    </xf>
    <xf numFmtId="0" fontId="1" fillId="0" borderId="28" xfId="3" applyFont="1" applyFill="1" applyBorder="1" applyAlignment="1" applyProtection="1">
      <alignment horizontal="center" vertical="center"/>
      <protection hidden="1"/>
    </xf>
    <xf numFmtId="0" fontId="89" fillId="16" borderId="42" xfId="3" applyFont="1" applyFill="1" applyBorder="1" applyAlignment="1" applyProtection="1">
      <alignment horizontal="center" vertical="center"/>
      <protection hidden="1"/>
    </xf>
    <xf numFmtId="0" fontId="77" fillId="18" borderId="20" xfId="3" applyFont="1" applyFill="1" applyBorder="1" applyAlignment="1" applyProtection="1">
      <alignment horizontal="center" vertical="center" wrapText="1"/>
      <protection hidden="1"/>
    </xf>
    <xf numFmtId="0" fontId="77" fillId="18" borderId="15" xfId="3" applyFont="1" applyFill="1" applyBorder="1" applyAlignment="1" applyProtection="1">
      <alignment horizontal="center" vertical="center" wrapText="1"/>
      <protection hidden="1"/>
    </xf>
    <xf numFmtId="0" fontId="77" fillId="18" borderId="3" xfId="3" applyFont="1" applyFill="1" applyBorder="1" applyAlignment="1" applyProtection="1">
      <alignment horizontal="center" vertical="center" wrapText="1"/>
      <protection hidden="1"/>
    </xf>
    <xf numFmtId="0" fontId="77" fillId="13" borderId="20" xfId="3" applyFont="1" applyFill="1" applyBorder="1" applyAlignment="1" applyProtection="1">
      <alignment horizontal="center" vertical="center"/>
      <protection hidden="1"/>
    </xf>
    <xf numFmtId="0" fontId="77" fillId="13" borderId="15" xfId="3" applyFont="1" applyFill="1" applyBorder="1" applyAlignment="1" applyProtection="1">
      <alignment horizontal="center" vertical="center"/>
      <protection hidden="1"/>
    </xf>
    <xf numFmtId="0" fontId="77" fillId="13" borderId="3" xfId="3" applyFont="1" applyFill="1" applyBorder="1" applyAlignment="1" applyProtection="1">
      <alignment horizontal="center" vertical="center"/>
      <protection hidden="1"/>
    </xf>
    <xf numFmtId="0" fontId="77" fillId="8" borderId="20" xfId="3" applyFont="1" applyFill="1" applyBorder="1" applyAlignment="1" applyProtection="1">
      <alignment horizontal="center" vertical="center"/>
      <protection hidden="1"/>
    </xf>
    <xf numFmtId="0" fontId="77" fillId="8" borderId="15" xfId="3" applyFont="1" applyFill="1" applyBorder="1" applyAlignment="1" applyProtection="1">
      <alignment horizontal="center" vertical="center"/>
      <protection hidden="1"/>
    </xf>
    <xf numFmtId="0" fontId="77" fillId="8" borderId="3" xfId="3" applyFont="1" applyFill="1" applyBorder="1" applyAlignment="1" applyProtection="1">
      <alignment horizontal="center" vertical="center"/>
      <protection hidden="1"/>
    </xf>
    <xf numFmtId="0" fontId="77" fillId="25" borderId="16" xfId="3" applyFont="1" applyFill="1" applyBorder="1" applyAlignment="1" applyProtection="1">
      <alignment horizontal="center" vertical="center"/>
      <protection hidden="1"/>
    </xf>
    <xf numFmtId="0" fontId="77" fillId="25" borderId="1" xfId="3" applyFont="1" applyFill="1" applyBorder="1" applyAlignment="1" applyProtection="1">
      <alignment horizontal="center" vertical="center"/>
      <protection hidden="1"/>
    </xf>
    <xf numFmtId="0" fontId="77" fillId="25" borderId="29" xfId="3" applyFont="1" applyFill="1" applyBorder="1" applyAlignment="1" applyProtection="1">
      <alignment horizontal="center" vertical="center"/>
      <protection hidden="1"/>
    </xf>
    <xf numFmtId="0" fontId="79" fillId="14" borderId="20" xfId="3" applyFont="1" applyFill="1" applyBorder="1" applyAlignment="1" applyProtection="1">
      <alignment horizontal="center" vertical="center" shrinkToFit="1"/>
      <protection hidden="1"/>
    </xf>
    <xf numFmtId="0" fontId="79" fillId="14" borderId="15" xfId="3" applyFont="1" applyFill="1" applyBorder="1" applyAlignment="1" applyProtection="1">
      <alignment horizontal="center" vertical="center" shrinkToFit="1"/>
      <protection hidden="1"/>
    </xf>
    <xf numFmtId="0" fontId="79" fillId="14" borderId="3" xfId="3" applyFont="1" applyFill="1" applyBorder="1" applyAlignment="1" applyProtection="1">
      <alignment horizontal="center" vertical="center" shrinkToFit="1"/>
      <protection hidden="1"/>
    </xf>
    <xf numFmtId="185" fontId="99" fillId="6" borderId="2" xfId="3" applyNumberFormat="1" applyFont="1" applyFill="1" applyBorder="1" applyAlignment="1" applyProtection="1">
      <alignment horizontal="center" vertical="center"/>
      <protection hidden="1"/>
    </xf>
    <xf numFmtId="185" fontId="99" fillId="6" borderId="3" xfId="3" applyNumberFormat="1" applyFont="1" applyFill="1" applyBorder="1" applyAlignment="1" applyProtection="1">
      <alignment horizontal="center" vertical="center"/>
      <protection hidden="1"/>
    </xf>
    <xf numFmtId="0" fontId="77" fillId="26" borderId="43" xfId="3" applyFont="1" applyFill="1" applyBorder="1" applyAlignment="1" applyProtection="1">
      <alignment horizontal="center" vertical="center"/>
      <protection hidden="1"/>
    </xf>
    <xf numFmtId="0" fontId="77" fillId="26" borderId="5" xfId="3" applyFont="1" applyFill="1" applyBorder="1" applyAlignment="1" applyProtection="1">
      <alignment horizontal="center" vertical="center"/>
      <protection hidden="1"/>
    </xf>
    <xf numFmtId="0" fontId="77" fillId="26" borderId="44" xfId="3" applyFont="1" applyFill="1" applyBorder="1" applyAlignment="1" applyProtection="1">
      <alignment horizontal="center" vertical="center"/>
      <protection hidden="1"/>
    </xf>
    <xf numFmtId="185" fontId="99" fillId="6" borderId="26" xfId="3" applyNumberFormat="1" applyFont="1" applyFill="1" applyBorder="1" applyAlignment="1" applyProtection="1">
      <alignment horizontal="center" vertical="center"/>
      <protection hidden="1"/>
    </xf>
    <xf numFmtId="185" fontId="99" fillId="6" borderId="44" xfId="3" applyNumberFormat="1" applyFont="1" applyFill="1" applyBorder="1" applyAlignment="1" applyProtection="1">
      <alignment horizontal="center" vertical="center"/>
      <protection hidden="1"/>
    </xf>
    <xf numFmtId="0" fontId="1" fillId="0" borderId="26" xfId="3" applyBorder="1" applyAlignment="1" applyProtection="1">
      <alignment vertical="center"/>
      <protection hidden="1"/>
    </xf>
    <xf numFmtId="0" fontId="0" fillId="0" borderId="5" xfId="0" applyBorder="1" applyAlignment="1" applyProtection="1">
      <alignment vertical="center"/>
      <protection hidden="1"/>
    </xf>
    <xf numFmtId="0" fontId="0" fillId="0" borderId="10" xfId="0" applyBorder="1" applyAlignment="1" applyProtection="1">
      <alignment vertical="center"/>
      <protection hidden="1"/>
    </xf>
    <xf numFmtId="0" fontId="74" fillId="12" borderId="1" xfId="0" applyFont="1" applyFill="1" applyBorder="1" applyAlignment="1" applyProtection="1">
      <alignment horizontal="center" vertical="center"/>
      <protection hidden="1"/>
    </xf>
    <xf numFmtId="182" fontId="1" fillId="2" borderId="31" xfId="3" applyNumberFormat="1" applyFill="1" applyBorder="1" applyAlignment="1" applyProtection="1">
      <alignment horizontal="right" vertical="center"/>
      <protection hidden="1"/>
    </xf>
    <xf numFmtId="3" fontId="1" fillId="2" borderId="28" xfId="3" applyNumberFormat="1" applyFont="1" applyFill="1" applyBorder="1" applyAlignment="1" applyProtection="1">
      <alignment horizontal="left" vertical="center" shrinkToFit="1"/>
      <protection hidden="1"/>
    </xf>
    <xf numFmtId="3" fontId="1" fillId="2" borderId="15" xfId="3" applyNumberFormat="1" applyFont="1" applyFill="1" applyBorder="1" applyAlignment="1" applyProtection="1">
      <alignment horizontal="left" vertical="center" shrinkToFit="1"/>
      <protection hidden="1"/>
    </xf>
    <xf numFmtId="0" fontId="1" fillId="2" borderId="31" xfId="3" applyFont="1" applyFill="1" applyBorder="1" applyAlignment="1" applyProtection="1">
      <alignment horizontal="center" vertical="center"/>
      <protection hidden="1"/>
    </xf>
    <xf numFmtId="0" fontId="74" fillId="12" borderId="23" xfId="0" applyFont="1" applyFill="1" applyBorder="1" applyAlignment="1" applyProtection="1">
      <alignment horizontal="center" vertical="center"/>
      <protection hidden="1"/>
    </xf>
    <xf numFmtId="0" fontId="74" fillId="12" borderId="0" xfId="0" applyFont="1" applyFill="1" applyBorder="1" applyAlignment="1" applyProtection="1">
      <alignment horizontal="center" vertical="center"/>
      <protection hidden="1"/>
    </xf>
    <xf numFmtId="0" fontId="73" fillId="0" borderId="40" xfId="3" applyFont="1" applyBorder="1" applyAlignment="1" applyProtection="1">
      <alignment horizontal="right" vertical="center" wrapText="1"/>
      <protection hidden="1"/>
    </xf>
    <xf numFmtId="0" fontId="73" fillId="0" borderId="21" xfId="3" applyFont="1" applyBorder="1" applyAlignment="1" applyProtection="1">
      <alignment horizontal="right" vertical="center" wrapText="1"/>
      <protection hidden="1"/>
    </xf>
    <xf numFmtId="0" fontId="73" fillId="0" borderId="22" xfId="3" applyFont="1" applyBorder="1" applyAlignment="1" applyProtection="1">
      <alignment horizontal="right" vertical="center" wrapText="1"/>
      <protection hidden="1"/>
    </xf>
    <xf numFmtId="187" fontId="87" fillId="2" borderId="13" xfId="3" applyNumberFormat="1" applyFont="1" applyFill="1" applyBorder="1" applyAlignment="1" applyProtection="1">
      <alignment horizontal="left" vertical="center" wrapText="1"/>
      <protection hidden="1"/>
    </xf>
    <xf numFmtId="187" fontId="87" fillId="2" borderId="0" xfId="3" applyNumberFormat="1" applyFont="1" applyFill="1" applyBorder="1" applyAlignment="1" applyProtection="1">
      <alignment horizontal="left" vertical="center" wrapText="1"/>
      <protection hidden="1"/>
    </xf>
    <xf numFmtId="187" fontId="87" fillId="2" borderId="11" xfId="3" applyNumberFormat="1" applyFont="1" applyFill="1" applyBorder="1" applyAlignment="1" applyProtection="1">
      <alignment horizontal="left" vertical="center" wrapText="1"/>
      <protection hidden="1"/>
    </xf>
    <xf numFmtId="187" fontId="87" fillId="2" borderId="16" xfId="3" applyNumberFormat="1" applyFont="1" applyFill="1" applyBorder="1" applyAlignment="1" applyProtection="1">
      <alignment horizontal="left" vertical="center" wrapText="1"/>
      <protection hidden="1"/>
    </xf>
    <xf numFmtId="187" fontId="87" fillId="2" borderId="1" xfId="3" applyNumberFormat="1" applyFont="1" applyFill="1" applyBorder="1" applyAlignment="1" applyProtection="1">
      <alignment horizontal="left" vertical="center" wrapText="1"/>
      <protection hidden="1"/>
    </xf>
    <xf numFmtId="187" fontId="87" fillId="2" borderId="17" xfId="3" applyNumberFormat="1" applyFont="1" applyFill="1" applyBorder="1" applyAlignment="1" applyProtection="1">
      <alignment horizontal="left" vertical="center" wrapText="1"/>
      <protection hidden="1"/>
    </xf>
    <xf numFmtId="0" fontId="1" fillId="0" borderId="27" xfId="3" applyBorder="1" applyAlignment="1" applyProtection="1">
      <alignment vertical="center"/>
      <protection hidden="1"/>
    </xf>
    <xf numFmtId="0" fontId="0" fillId="0" borderId="1" xfId="0" applyBorder="1" applyAlignment="1" applyProtection="1">
      <alignment vertical="center"/>
      <protection hidden="1"/>
    </xf>
    <xf numFmtId="0" fontId="0" fillId="0" borderId="17" xfId="0" applyBorder="1" applyAlignment="1" applyProtection="1">
      <alignment vertical="center"/>
      <protection hidden="1"/>
    </xf>
    <xf numFmtId="0" fontId="70" fillId="18" borderId="41" xfId="3" applyFont="1" applyFill="1" applyBorder="1" applyAlignment="1" applyProtection="1">
      <alignment horizontal="left" vertical="center"/>
      <protection hidden="1"/>
    </xf>
    <xf numFmtId="0" fontId="70" fillId="18" borderId="23" xfId="3" applyFont="1" applyFill="1" applyBorder="1" applyAlignment="1" applyProtection="1">
      <alignment horizontal="left" vertical="center"/>
      <protection hidden="1"/>
    </xf>
    <xf numFmtId="187" fontId="87" fillId="0" borderId="26" xfId="0" applyNumberFormat="1" applyFont="1" applyFill="1" applyBorder="1" applyAlignment="1" applyProtection="1">
      <alignment horizontal="left" vertical="center" wrapText="1"/>
      <protection hidden="1"/>
    </xf>
    <xf numFmtId="187" fontId="87" fillId="0" borderId="5" xfId="0" applyNumberFormat="1" applyFont="1" applyFill="1" applyBorder="1" applyAlignment="1" applyProtection="1">
      <alignment horizontal="left" vertical="center" wrapText="1"/>
      <protection hidden="1"/>
    </xf>
    <xf numFmtId="187" fontId="87" fillId="0" borderId="10" xfId="0" applyNumberFormat="1" applyFont="1" applyFill="1" applyBorder="1" applyAlignment="1" applyProtection="1">
      <alignment horizontal="left" vertical="center" wrapText="1"/>
      <protection hidden="1"/>
    </xf>
    <xf numFmtId="187" fontId="87" fillId="0" borderId="30" xfId="0" applyNumberFormat="1" applyFont="1" applyFill="1" applyBorder="1" applyAlignment="1" applyProtection="1">
      <alignment horizontal="left" vertical="center" wrapText="1"/>
      <protection hidden="1"/>
    </xf>
    <xf numFmtId="187" fontId="87" fillId="0" borderId="18" xfId="0" applyNumberFormat="1" applyFont="1" applyFill="1" applyBorder="1" applyAlignment="1" applyProtection="1">
      <alignment horizontal="left" vertical="center" wrapText="1"/>
      <protection hidden="1"/>
    </xf>
    <xf numFmtId="187" fontId="87" fillId="0" borderId="14" xfId="0" applyNumberFormat="1" applyFont="1" applyFill="1" applyBorder="1" applyAlignment="1" applyProtection="1">
      <alignment horizontal="left" vertical="center" wrapText="1"/>
      <protection hidden="1"/>
    </xf>
    <xf numFmtId="0" fontId="1" fillId="27" borderId="68" xfId="3" applyFill="1" applyBorder="1" applyAlignment="1" applyProtection="1">
      <alignment horizontal="center" vertical="center"/>
      <protection hidden="1"/>
    </xf>
    <xf numFmtId="0" fontId="1" fillId="27" borderId="69" xfId="3" applyFill="1" applyBorder="1" applyAlignment="1" applyProtection="1">
      <alignment horizontal="center" vertical="center"/>
      <protection hidden="1"/>
    </xf>
    <xf numFmtId="0" fontId="88" fillId="12" borderId="41" xfId="0" applyFont="1" applyFill="1" applyBorder="1" applyAlignment="1" applyProtection="1">
      <alignment horizontal="left" vertical="center"/>
      <protection hidden="1"/>
    </xf>
    <xf numFmtId="0" fontId="88" fillId="12" borderId="23" xfId="0" applyFont="1" applyFill="1" applyBorder="1" applyAlignment="1" applyProtection="1">
      <alignment horizontal="left" vertical="center"/>
      <protection hidden="1"/>
    </xf>
    <xf numFmtId="180" fontId="92" fillId="0" borderId="65" xfId="3" applyNumberFormat="1" applyFont="1" applyFill="1" applyBorder="1" applyAlignment="1" applyProtection="1">
      <alignment horizontal="center" vertical="center"/>
      <protection hidden="1"/>
    </xf>
    <xf numFmtId="180" fontId="92" fillId="0" borderId="66" xfId="3" applyNumberFormat="1" applyFont="1" applyFill="1" applyBorder="1" applyAlignment="1" applyProtection="1">
      <alignment horizontal="center" vertical="center"/>
      <protection hidden="1"/>
    </xf>
    <xf numFmtId="180" fontId="92" fillId="0" borderId="67" xfId="3" applyNumberFormat="1" applyFont="1" applyFill="1" applyBorder="1" applyAlignment="1" applyProtection="1">
      <alignment horizontal="center" vertical="center"/>
      <protection hidden="1"/>
    </xf>
    <xf numFmtId="3" fontId="0" fillId="0" borderId="2" xfId="0" applyNumberFormat="1" applyFill="1" applyBorder="1" applyAlignment="1" applyProtection="1">
      <alignment horizontal="center" vertical="center"/>
      <protection hidden="1"/>
    </xf>
    <xf numFmtId="3" fontId="0" fillId="0" borderId="15" xfId="0" applyNumberFormat="1" applyFont="1" applyFill="1" applyBorder="1" applyAlignment="1" applyProtection="1">
      <alignment horizontal="center" vertical="center"/>
      <protection hidden="1"/>
    </xf>
    <xf numFmtId="3" fontId="0" fillId="0" borderId="8" xfId="0" applyNumberFormat="1" applyFont="1" applyFill="1" applyBorder="1" applyAlignment="1" applyProtection="1">
      <alignment horizontal="center" vertical="center"/>
      <protection hidden="1"/>
    </xf>
    <xf numFmtId="0" fontId="70" fillId="8" borderId="41" xfId="3" applyFont="1" applyFill="1" applyBorder="1" applyAlignment="1" applyProtection="1">
      <alignment horizontal="left" vertical="center"/>
      <protection hidden="1"/>
    </xf>
    <xf numFmtId="0" fontId="70" fillId="8" borderId="23" xfId="3" applyFont="1" applyFill="1" applyBorder="1" applyAlignment="1" applyProtection="1">
      <alignment horizontal="left" vertical="center"/>
      <protection hidden="1"/>
    </xf>
    <xf numFmtId="187" fontId="37" fillId="2" borderId="43" xfId="3" applyNumberFormat="1" applyFont="1" applyFill="1" applyBorder="1" applyAlignment="1" applyProtection="1">
      <alignment horizontal="left" vertical="center" wrapText="1"/>
      <protection hidden="1"/>
    </xf>
    <xf numFmtId="187" fontId="37" fillId="2" borderId="5" xfId="3" applyNumberFormat="1" applyFont="1" applyFill="1" applyBorder="1" applyAlignment="1" applyProtection="1">
      <alignment horizontal="left" vertical="center" wrapText="1"/>
      <protection hidden="1"/>
    </xf>
    <xf numFmtId="187" fontId="37" fillId="2" borderId="44" xfId="3" applyNumberFormat="1" applyFont="1" applyFill="1" applyBorder="1" applyAlignment="1" applyProtection="1">
      <alignment horizontal="left" vertical="center" wrapText="1"/>
      <protection hidden="1"/>
    </xf>
    <xf numFmtId="187" fontId="37" fillId="2" borderId="36" xfId="3" applyNumberFormat="1" applyFont="1" applyFill="1" applyBorder="1" applyAlignment="1" applyProtection="1">
      <alignment horizontal="left" vertical="center" wrapText="1"/>
      <protection hidden="1"/>
    </xf>
    <xf numFmtId="187" fontId="37" fillId="2" borderId="18" xfId="3" applyNumberFormat="1" applyFont="1" applyFill="1" applyBorder="1" applyAlignment="1" applyProtection="1">
      <alignment horizontal="left" vertical="center" wrapText="1"/>
      <protection hidden="1"/>
    </xf>
    <xf numFmtId="187" fontId="37" fillId="2" borderId="45" xfId="3" applyNumberFormat="1" applyFont="1" applyFill="1" applyBorder="1" applyAlignment="1" applyProtection="1">
      <alignment horizontal="left" vertical="center" wrapText="1"/>
      <protection hidden="1"/>
    </xf>
    <xf numFmtId="0" fontId="70" fillId="14" borderId="41" xfId="3" applyFont="1" applyFill="1" applyBorder="1" applyAlignment="1" applyProtection="1">
      <alignment horizontal="left" vertical="center"/>
      <protection hidden="1"/>
    </xf>
    <xf numFmtId="0" fontId="70" fillId="14" borderId="23" xfId="3" applyFont="1" applyFill="1" applyBorder="1" applyAlignment="1" applyProtection="1">
      <alignment horizontal="left" vertical="center"/>
      <protection hidden="1"/>
    </xf>
    <xf numFmtId="0" fontId="70" fillId="14" borderId="70" xfId="3" applyFont="1" applyFill="1" applyBorder="1" applyAlignment="1" applyProtection="1">
      <alignment horizontal="left" vertical="center"/>
      <protection hidden="1"/>
    </xf>
    <xf numFmtId="0" fontId="39" fillId="19" borderId="68" xfId="3" applyFont="1" applyFill="1" applyBorder="1" applyAlignment="1" applyProtection="1">
      <alignment horizontal="center" vertical="center"/>
      <protection hidden="1"/>
    </xf>
    <xf numFmtId="0" fontId="1" fillId="0" borderId="18" xfId="3" applyFont="1" applyFill="1" applyBorder="1" applyAlignment="1" applyProtection="1">
      <alignment horizontal="center" vertical="center"/>
      <protection hidden="1"/>
    </xf>
    <xf numFmtId="0" fontId="70" fillId="25" borderId="41" xfId="3" applyFont="1" applyFill="1" applyBorder="1" applyAlignment="1" applyProtection="1">
      <alignment horizontal="left" vertical="center"/>
      <protection hidden="1"/>
    </xf>
    <xf numFmtId="0" fontId="70" fillId="25" borderId="23" xfId="3" applyFont="1" applyFill="1" applyBorder="1" applyAlignment="1" applyProtection="1">
      <alignment horizontal="left" vertical="center"/>
      <protection hidden="1"/>
    </xf>
    <xf numFmtId="0" fontId="70" fillId="26" borderId="41" xfId="3" applyFont="1" applyFill="1" applyBorder="1" applyAlignment="1" applyProtection="1">
      <alignment horizontal="left" vertical="center"/>
      <protection hidden="1"/>
    </xf>
    <xf numFmtId="0" fontId="70" fillId="26" borderId="23" xfId="3" applyFont="1" applyFill="1" applyBorder="1" applyAlignment="1" applyProtection="1">
      <alignment horizontal="left" vertical="center"/>
      <protection hidden="1"/>
    </xf>
    <xf numFmtId="0" fontId="70" fillId="13" borderId="41" xfId="3" applyFont="1" applyFill="1" applyBorder="1" applyAlignment="1" applyProtection="1">
      <alignment horizontal="left" vertical="center"/>
      <protection hidden="1"/>
    </xf>
    <xf numFmtId="0" fontId="70" fillId="13" borderId="23" xfId="3" applyFont="1" applyFill="1" applyBorder="1" applyAlignment="1" applyProtection="1">
      <alignment horizontal="left" vertical="center"/>
      <protection hidden="1"/>
    </xf>
    <xf numFmtId="0" fontId="37" fillId="0" borderId="26" xfId="3" applyFont="1" applyBorder="1" applyAlignment="1" applyProtection="1">
      <alignment horizontal="left" vertical="center"/>
      <protection hidden="1"/>
    </xf>
    <xf numFmtId="0" fontId="37" fillId="0" borderId="5" xfId="3" applyFont="1" applyBorder="1" applyAlignment="1" applyProtection="1">
      <alignment horizontal="left" vertical="center"/>
      <protection hidden="1"/>
    </xf>
    <xf numFmtId="0" fontId="37" fillId="0" borderId="44" xfId="3" applyFont="1" applyBorder="1" applyAlignment="1" applyProtection="1">
      <alignment horizontal="left" vertical="center"/>
      <protection hidden="1"/>
    </xf>
    <xf numFmtId="0" fontId="37" fillId="0" borderId="30" xfId="3" applyFont="1" applyBorder="1" applyAlignment="1" applyProtection="1">
      <alignment horizontal="left" vertical="center"/>
      <protection hidden="1"/>
    </xf>
    <xf numFmtId="0" fontId="37" fillId="0" borderId="18" xfId="3" applyFont="1" applyBorder="1" applyAlignment="1" applyProtection="1">
      <alignment horizontal="left" vertical="center"/>
      <protection hidden="1"/>
    </xf>
    <xf numFmtId="0" fontId="37" fillId="0" borderId="45" xfId="3" applyFont="1" applyBorder="1" applyAlignment="1" applyProtection="1">
      <alignment horizontal="left" vertical="center"/>
      <protection hidden="1"/>
    </xf>
    <xf numFmtId="0" fontId="37" fillId="0" borderId="26" xfId="3" applyFont="1" applyBorder="1" applyAlignment="1" applyProtection="1">
      <alignment horizontal="left" vertical="center" wrapText="1"/>
      <protection hidden="1"/>
    </xf>
    <xf numFmtId="0" fontId="37" fillId="0" borderId="5" xfId="3" applyFont="1" applyBorder="1" applyAlignment="1" applyProtection="1">
      <alignment horizontal="left" vertical="center" wrapText="1"/>
      <protection hidden="1"/>
    </xf>
    <xf numFmtId="0" fontId="37" fillId="0" borderId="44" xfId="3" applyFont="1" applyBorder="1" applyAlignment="1" applyProtection="1">
      <alignment horizontal="left" vertical="center" wrapText="1"/>
      <protection hidden="1"/>
    </xf>
    <xf numFmtId="0" fontId="37" fillId="0" borderId="27" xfId="3" applyFont="1" applyBorder="1" applyAlignment="1" applyProtection="1">
      <alignment horizontal="left" vertical="center" wrapText="1"/>
      <protection hidden="1"/>
    </xf>
    <xf numFmtId="0" fontId="37" fillId="0" borderId="1" xfId="3" applyFont="1" applyBorder="1" applyAlignment="1" applyProtection="1">
      <alignment horizontal="left" vertical="center" wrapText="1"/>
      <protection hidden="1"/>
    </xf>
    <xf numFmtId="0" fontId="37" fillId="0" borderId="29" xfId="3" applyFont="1" applyBorder="1" applyAlignment="1" applyProtection="1">
      <alignment horizontal="left" vertical="center" wrapText="1"/>
      <protection hidden="1"/>
    </xf>
    <xf numFmtId="3" fontId="37" fillId="0" borderId="26" xfId="0" applyNumberFormat="1" applyFont="1" applyFill="1" applyBorder="1" applyAlignment="1" applyProtection="1">
      <alignment horizontal="center" vertical="center" wrapText="1"/>
      <protection hidden="1"/>
    </xf>
    <xf numFmtId="3" fontId="37" fillId="0" borderId="5" xfId="0" applyNumberFormat="1" applyFont="1" applyFill="1" applyBorder="1" applyAlignment="1" applyProtection="1">
      <alignment horizontal="center" vertical="center" wrapText="1"/>
      <protection hidden="1"/>
    </xf>
    <xf numFmtId="3" fontId="37" fillId="0" borderId="30" xfId="0" applyNumberFormat="1" applyFont="1" applyFill="1" applyBorder="1" applyAlignment="1" applyProtection="1">
      <alignment horizontal="center" vertical="center" wrapText="1"/>
      <protection hidden="1"/>
    </xf>
    <xf numFmtId="3" fontId="37" fillId="0" borderId="18" xfId="0" applyNumberFormat="1" applyFont="1" applyFill="1" applyBorder="1" applyAlignment="1" applyProtection="1">
      <alignment horizontal="center" vertical="center" wrapText="1"/>
      <protection hidden="1"/>
    </xf>
    <xf numFmtId="3" fontId="37" fillId="0" borderId="2" xfId="0" applyNumberFormat="1" applyFont="1" applyFill="1" applyBorder="1" applyAlignment="1" applyProtection="1">
      <alignment horizontal="center" vertical="center"/>
      <protection hidden="1"/>
    </xf>
    <xf numFmtId="3" fontId="37" fillId="0" borderId="15" xfId="0" applyNumberFormat="1" applyFont="1" applyFill="1" applyBorder="1" applyAlignment="1" applyProtection="1">
      <alignment horizontal="center" vertical="center"/>
      <protection hidden="1"/>
    </xf>
    <xf numFmtId="3" fontId="37" fillId="0" borderId="3" xfId="0" applyNumberFormat="1" applyFont="1" applyFill="1" applyBorder="1" applyAlignment="1" applyProtection="1">
      <alignment horizontal="center" vertical="center"/>
      <protection hidden="1"/>
    </xf>
    <xf numFmtId="3" fontId="37" fillId="0" borderId="27" xfId="0" applyNumberFormat="1" applyFont="1" applyFill="1" applyBorder="1" applyAlignment="1" applyProtection="1">
      <alignment horizontal="center" vertical="center" wrapText="1"/>
      <protection hidden="1"/>
    </xf>
    <xf numFmtId="3" fontId="37" fillId="0" borderId="1" xfId="0" applyNumberFormat="1" applyFont="1" applyFill="1" applyBorder="1" applyAlignment="1" applyProtection="1">
      <alignment horizontal="center" vertical="center" wrapText="1"/>
      <protection hidden="1"/>
    </xf>
    <xf numFmtId="3" fontId="37" fillId="0" borderId="2" xfId="0" applyNumberFormat="1" applyFont="1" applyFill="1" applyBorder="1" applyAlignment="1" applyProtection="1">
      <alignment horizontal="left" vertical="center"/>
      <protection hidden="1"/>
    </xf>
    <xf numFmtId="3" fontId="37" fillId="0" borderId="15" xfId="0" applyNumberFormat="1" applyFont="1" applyFill="1" applyBorder="1" applyAlignment="1" applyProtection="1">
      <alignment horizontal="left" vertical="center"/>
      <protection hidden="1"/>
    </xf>
    <xf numFmtId="0" fontId="0" fillId="0" borderId="28" xfId="3" applyFont="1" applyFill="1" applyBorder="1" applyAlignment="1" applyProtection="1">
      <alignment horizontal="center" vertical="center"/>
      <protection hidden="1"/>
    </xf>
    <xf numFmtId="176" fontId="1" fillId="0" borderId="32" xfId="3" applyNumberFormat="1" applyFont="1" applyBorder="1" applyAlignment="1" applyProtection="1">
      <alignment horizontal="center" vertical="center"/>
      <protection hidden="1"/>
    </xf>
    <xf numFmtId="176" fontId="1" fillId="0" borderId="76" xfId="3" applyNumberFormat="1" applyFont="1" applyBorder="1" applyAlignment="1" applyProtection="1">
      <alignment horizontal="center" vertical="center"/>
      <protection hidden="1"/>
    </xf>
    <xf numFmtId="176" fontId="1" fillId="0" borderId="39" xfId="3" applyNumberFormat="1" applyFont="1" applyBorder="1" applyAlignment="1" applyProtection="1">
      <alignment horizontal="center" vertical="center"/>
      <protection hidden="1"/>
    </xf>
    <xf numFmtId="0" fontId="105" fillId="24" borderId="40" xfId="3" applyFont="1" applyFill="1" applyBorder="1" applyAlignment="1" applyProtection="1">
      <alignment horizontal="center" vertical="center"/>
      <protection hidden="1"/>
    </xf>
    <xf numFmtId="0" fontId="105" fillId="24" borderId="21" xfId="3" applyFont="1" applyFill="1" applyBorder="1" applyAlignment="1" applyProtection="1">
      <alignment horizontal="center" vertical="center"/>
      <protection hidden="1"/>
    </xf>
    <xf numFmtId="0" fontId="105" fillId="24" borderId="22" xfId="3" applyFont="1" applyFill="1" applyBorder="1" applyAlignment="1" applyProtection="1">
      <alignment horizontal="center" vertical="center"/>
      <protection hidden="1"/>
    </xf>
    <xf numFmtId="0" fontId="16" fillId="20" borderId="40" xfId="3" applyFont="1" applyFill="1" applyBorder="1" applyAlignment="1" applyProtection="1">
      <alignment horizontal="center" vertical="center"/>
      <protection hidden="1"/>
    </xf>
    <xf numFmtId="0" fontId="16" fillId="20" borderId="21" xfId="3" applyFont="1" applyFill="1" applyBorder="1" applyAlignment="1" applyProtection="1">
      <alignment horizontal="center" vertical="center"/>
      <protection hidden="1"/>
    </xf>
    <xf numFmtId="0" fontId="16" fillId="20" borderId="22" xfId="3" applyFont="1" applyFill="1" applyBorder="1" applyAlignment="1" applyProtection="1">
      <alignment horizontal="center" vertical="center"/>
      <protection hidden="1"/>
    </xf>
    <xf numFmtId="185" fontId="99" fillId="6" borderId="27" xfId="3" applyNumberFormat="1" applyFont="1" applyFill="1" applyBorder="1" applyAlignment="1" applyProtection="1">
      <alignment horizontal="center" vertical="center"/>
      <protection hidden="1"/>
    </xf>
    <xf numFmtId="185" fontId="99" fillId="6" borderId="29" xfId="3" applyNumberFormat="1" applyFont="1" applyFill="1" applyBorder="1" applyAlignment="1" applyProtection="1">
      <alignment horizontal="center" vertical="center"/>
      <protection hidden="1"/>
    </xf>
    <xf numFmtId="0" fontId="0" fillId="0" borderId="41" xfId="3" applyFont="1" applyBorder="1" applyAlignment="1" applyProtection="1">
      <alignment horizontal="center" vertical="center"/>
      <protection hidden="1"/>
    </xf>
    <xf numFmtId="0" fontId="0" fillId="0" borderId="23" xfId="3" applyFont="1" applyBorder="1" applyAlignment="1" applyProtection="1">
      <alignment horizontal="center" vertical="center"/>
      <protection hidden="1"/>
    </xf>
    <xf numFmtId="0" fontId="0" fillId="0" borderId="46" xfId="3" applyFont="1" applyBorder="1" applyAlignment="1" applyProtection="1">
      <alignment horizontal="center" vertical="center"/>
      <protection hidden="1"/>
    </xf>
    <xf numFmtId="0" fontId="0" fillId="0" borderId="31" xfId="3" applyFont="1" applyBorder="1" applyAlignment="1" applyProtection="1">
      <alignment horizontal="center" vertical="center"/>
      <protection hidden="1"/>
    </xf>
    <xf numFmtId="0" fontId="16" fillId="22" borderId="41" xfId="3" applyFont="1" applyFill="1" applyBorder="1" applyAlignment="1" applyProtection="1">
      <alignment horizontal="center" vertical="center"/>
      <protection hidden="1"/>
    </xf>
    <xf numFmtId="0" fontId="16" fillId="22" borderId="23" xfId="3" applyFont="1" applyFill="1" applyBorder="1" applyAlignment="1" applyProtection="1">
      <alignment horizontal="center" vertical="center"/>
      <protection hidden="1"/>
    </xf>
    <xf numFmtId="0" fontId="16" fillId="22" borderId="12" xfId="3" applyFont="1" applyFill="1" applyBorder="1" applyAlignment="1" applyProtection="1">
      <alignment horizontal="center" vertical="center"/>
      <protection hidden="1"/>
    </xf>
    <xf numFmtId="0" fontId="16" fillId="22" borderId="16" xfId="3" applyFont="1" applyFill="1" applyBorder="1" applyAlignment="1" applyProtection="1">
      <alignment horizontal="center" vertical="center"/>
      <protection hidden="1"/>
    </xf>
    <xf numFmtId="0" fontId="16" fillId="22" borderId="1" xfId="3" applyFont="1" applyFill="1" applyBorder="1" applyAlignment="1" applyProtection="1">
      <alignment horizontal="center" vertical="center"/>
      <protection hidden="1"/>
    </xf>
    <xf numFmtId="0" fontId="16" fillId="22" borderId="17" xfId="3" applyFont="1" applyFill="1" applyBorder="1" applyAlignment="1" applyProtection="1">
      <alignment horizontal="center" vertical="center"/>
      <protection hidden="1"/>
    </xf>
    <xf numFmtId="0" fontId="0" fillId="0" borderId="0" xfId="0" applyAlignment="1">
      <alignment vertical="center"/>
    </xf>
  </cellXfs>
  <cellStyles count="10">
    <cellStyle name="ハイパーリンク" xfId="1" builtinId="8"/>
    <cellStyle name="桁区切り 2" xfId="6"/>
    <cellStyle name="標準" xfId="0" builtinId="0"/>
    <cellStyle name="標準 2" xfId="7"/>
    <cellStyle name="標準 3" xfId="8"/>
    <cellStyle name="標準 4" xfId="2"/>
    <cellStyle name="標準 5" xfId="5"/>
    <cellStyle name="標準 6" xfId="9"/>
    <cellStyle name="標準_CASBEE堺（重点項目シート）" xfId="3"/>
    <cellStyle name="標準_選定シートV1.0" xfId="4"/>
  </cellStyles>
  <dxfs count="1">
    <dxf>
      <font>
        <condense val="0"/>
        <extend val="0"/>
        <color auto="1"/>
      </font>
      <fill>
        <patternFill patternType="lightTrellis">
          <bgColor indexed="22"/>
        </patternFill>
      </fill>
    </dxf>
  </dxfs>
  <tableStyles count="0" defaultTableStyle="TableStyleMedium2" defaultPivotStyle="PivotStyleLight16"/>
  <colors>
    <mruColors>
      <color rgb="FF0000FF"/>
      <color rgb="FF808080"/>
      <color rgb="FFCCFFFF"/>
      <color rgb="FFFFFFCC"/>
      <color rgb="FFFF9933"/>
      <color rgb="FFFF6600"/>
      <color rgb="FF00FF00"/>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1095375</xdr:colOff>
      <xdr:row>1</xdr:row>
      <xdr:rowOff>0</xdr:rowOff>
    </xdr:from>
    <xdr:to>
      <xdr:col>7</xdr:col>
      <xdr:colOff>85725</xdr:colOff>
      <xdr:row>7</xdr:row>
      <xdr:rowOff>95250</xdr:rowOff>
    </xdr:to>
    <xdr:sp macro="" textlink="">
      <xdr:nvSpPr>
        <xdr:cNvPr id="2" name="Text Box 1"/>
        <xdr:cNvSpPr txBox="1">
          <a:spLocks noChangeArrowheads="1"/>
        </xdr:cNvSpPr>
      </xdr:nvSpPr>
      <xdr:spPr bwMode="auto">
        <a:xfrm>
          <a:off x="1828800" y="180975"/>
          <a:ext cx="7724775" cy="1676400"/>
        </a:xfrm>
        <a:prstGeom prst="rect">
          <a:avLst/>
        </a:prstGeom>
        <a:noFill/>
        <a:ln w="9525">
          <a:noFill/>
          <a:miter lim="800000"/>
          <a:headEnd/>
          <a:tailEnd/>
        </a:ln>
      </xdr:spPr>
      <xdr:txBody>
        <a:bodyPr vertOverflow="clip" wrap="square" lIns="54864" tIns="32004" rIns="54864" bIns="0" anchor="t" upright="1"/>
        <a:lstStyle/>
        <a:p>
          <a:pPr algn="ctr" rtl="0">
            <a:defRPr sz="1000"/>
          </a:pPr>
          <a:r>
            <a:rPr lang="ja-JP" altLang="en-US" sz="2400" b="1" i="0" u="none" strike="noStrike" baseline="0">
              <a:solidFill>
                <a:srgbClr val="000000"/>
              </a:solidFill>
              <a:latin typeface="ＭＳ Ｐゴシック"/>
              <a:ea typeface="ＭＳ Ｐゴシック"/>
            </a:rPr>
            <a:t>堺市建築物の総合環境配慮制度</a:t>
          </a:r>
        </a:p>
        <a:p>
          <a:pPr algn="ctr" rtl="0">
            <a:defRPr sz="1000"/>
          </a:pPr>
          <a:r>
            <a:rPr lang="ja-JP" altLang="en-US" sz="2400" b="1" i="0" u="none" strike="noStrike" baseline="0">
              <a:solidFill>
                <a:srgbClr val="0000FF"/>
              </a:solidFill>
              <a:latin typeface="ＭＳ Ｐゴシック"/>
              <a:ea typeface="ＭＳ Ｐゴシック"/>
            </a:rPr>
            <a:t>堺市重点項目シート（採点ソフト）</a:t>
          </a:r>
        </a:p>
        <a:p>
          <a:pPr algn="ctr" rtl="0">
            <a:defRPr sz="1000"/>
          </a:pPr>
          <a:endParaRPr lang="ja-JP" altLang="en-US" sz="900" b="0" i="0" u="none" strike="noStrike" baseline="0">
            <a:solidFill>
              <a:srgbClr val="0000FF"/>
            </a:solidFill>
            <a:latin typeface="ＭＳ Ｐゴシック"/>
            <a:ea typeface="ＭＳ Ｐゴシック"/>
          </a:endParaRPr>
        </a:p>
        <a:p>
          <a:pPr algn="ctr" rtl="0">
            <a:defRPr sz="1000"/>
          </a:pPr>
          <a:r>
            <a:rPr lang="en-US" altLang="ja-JP" sz="2400" b="1" i="0" u="none" strike="noStrike" baseline="0">
              <a:solidFill>
                <a:srgbClr val="000000"/>
              </a:solidFill>
              <a:latin typeface="ＭＳ Ｐゴシック"/>
              <a:ea typeface="ＭＳ Ｐゴシック"/>
            </a:rPr>
            <a:t>【</a:t>
          </a:r>
          <a:r>
            <a:rPr lang="ja-JP" altLang="en-US" sz="2400" b="1" i="0" u="none" strike="noStrike" baseline="0">
              <a:solidFill>
                <a:srgbClr val="000000"/>
              </a:solidFill>
              <a:latin typeface="ＭＳ Ｐゴシック"/>
              <a:ea typeface="ＭＳ Ｐゴシック"/>
            </a:rPr>
            <a:t>（簡易版）</a:t>
          </a:r>
          <a:r>
            <a:rPr lang="en-US" altLang="ja-JP" sz="2400" b="1" i="0" u="none" strike="noStrike" baseline="0">
              <a:solidFill>
                <a:srgbClr val="000000"/>
              </a:solidFill>
              <a:latin typeface="ＭＳ Ｐゴシック"/>
              <a:ea typeface="ＭＳ Ｐゴシック"/>
            </a:rPr>
            <a:t>2,000㎡</a:t>
          </a:r>
          <a:r>
            <a:rPr lang="ja-JP" altLang="en-US" sz="2400" b="1" i="0" u="none" strike="noStrike" baseline="0">
              <a:solidFill>
                <a:srgbClr val="000000"/>
              </a:solidFill>
              <a:latin typeface="ＭＳ Ｐゴシック"/>
              <a:ea typeface="ＭＳ Ｐゴシック"/>
            </a:rPr>
            <a:t>未満 </a:t>
          </a:r>
          <a:r>
            <a:rPr lang="en-US" altLang="ja-JP" sz="2400" b="1" i="0" u="none" strike="noStrike" baseline="0">
              <a:solidFill>
                <a:srgbClr val="000000"/>
              </a:solidFill>
              <a:latin typeface="ＭＳ Ｐゴシック"/>
              <a:ea typeface="ＭＳ Ｐゴシック"/>
            </a:rPr>
            <a:t>】</a:t>
          </a:r>
        </a:p>
      </xdr:txBody>
    </xdr:sp>
    <xdr:clientData/>
  </xdr:twoCellAnchor>
  <xdr:twoCellAnchor editAs="oneCell">
    <xdr:from>
      <xdr:col>2</xdr:col>
      <xdr:colOff>0</xdr:colOff>
      <xdr:row>7</xdr:row>
      <xdr:rowOff>9524</xdr:rowOff>
    </xdr:from>
    <xdr:to>
      <xdr:col>9</xdr:col>
      <xdr:colOff>114300</xdr:colOff>
      <xdr:row>16</xdr:row>
      <xdr:rowOff>180974</xdr:rowOff>
    </xdr:to>
    <xdr:sp macro="" textlink="">
      <xdr:nvSpPr>
        <xdr:cNvPr id="3" name="Text Box 2"/>
        <xdr:cNvSpPr txBox="1">
          <a:spLocks noChangeArrowheads="1"/>
        </xdr:cNvSpPr>
      </xdr:nvSpPr>
      <xdr:spPr bwMode="auto">
        <a:xfrm>
          <a:off x="733425" y="1771649"/>
          <a:ext cx="9629775" cy="2143125"/>
        </a:xfrm>
        <a:prstGeom prst="rect">
          <a:avLst/>
        </a:prstGeom>
        <a:solidFill>
          <a:srgbClr val="FFFFFF"/>
        </a:solidFill>
        <a:ln w="38100">
          <a:solidFill>
            <a:srgbClr val="0000FF"/>
          </a:solidFill>
          <a:miter lim="800000"/>
          <a:headEnd/>
          <a:tailEnd/>
        </a:ln>
      </xdr:spPr>
      <xdr:txBody>
        <a:bodyPr vertOverflow="clip" wrap="square" lIns="180000" tIns="108000" rIns="180000" bIns="0" anchor="t" upright="1"/>
        <a:lstStyle/>
        <a:p>
          <a:pPr algn="l" rtl="0">
            <a:defRPr sz="1000"/>
          </a:pPr>
          <a:r>
            <a:rPr lang="ja-JP" altLang="en-US" sz="1200" b="0" i="0" u="none" strike="noStrike" baseline="0">
              <a:solidFill>
                <a:srgbClr val="000000"/>
              </a:solidFill>
              <a:latin typeface="ＭＳ Ｐゴシック"/>
              <a:ea typeface="ＭＳ Ｐゴシック"/>
            </a:rPr>
            <a:t>「堺市建築物の総合環境配慮制度」は、建築物の総合的な環境配慮の取</a:t>
          </a:r>
          <a:r>
            <a:rPr lang="ja-JP" altLang="en-US" sz="1200" b="1" i="0" u="none" strike="noStrike" baseline="0">
              <a:solidFill>
                <a:srgbClr val="000000"/>
              </a:solidFill>
              <a:latin typeface="ＭＳ Ｐゴシック"/>
              <a:ea typeface="ＭＳ Ｐゴシック"/>
            </a:rPr>
            <a:t>り組みを評価する</a:t>
          </a:r>
        </a:p>
        <a:p>
          <a:pPr algn="l" rtl="0">
            <a:defRPr sz="1000"/>
          </a:pPr>
          <a:r>
            <a:rPr lang="ja-JP" altLang="en-US" sz="1200" b="1" i="0" u="none" strike="noStrike" baseline="0">
              <a:solidFill>
                <a:srgbClr val="FF0000"/>
              </a:solidFill>
              <a:latin typeface="ＭＳ Ｐゴシック"/>
              <a:ea typeface="ＭＳ Ｐゴシック"/>
            </a:rPr>
            <a:t>「</a:t>
          </a:r>
          <a:r>
            <a:rPr lang="en-US" altLang="ja-JP" sz="1200" b="1" i="0" u="none" strike="noStrike" baseline="0">
              <a:solidFill>
                <a:srgbClr val="FF0000"/>
              </a:solidFill>
              <a:latin typeface="ＭＳ Ｐゴシック"/>
              <a:ea typeface="ＭＳ Ｐゴシック"/>
            </a:rPr>
            <a:t>CASBEE-</a:t>
          </a:r>
          <a:r>
            <a:rPr lang="ja-JP" altLang="en-US" sz="1200" b="1" i="0" u="none" strike="noStrike" baseline="0">
              <a:solidFill>
                <a:srgbClr val="FF0000"/>
              </a:solidFill>
              <a:latin typeface="ＭＳ Ｐゴシック"/>
              <a:ea typeface="ＭＳ Ｐゴシック"/>
            </a:rPr>
            <a:t>新築（簡易版）」</a:t>
          </a:r>
          <a:r>
            <a:rPr lang="ja-JP" altLang="en-US" sz="1200" b="1" i="0" u="none" strike="noStrike" baseline="0">
              <a:solidFill>
                <a:srgbClr val="000000"/>
              </a:solidFill>
              <a:latin typeface="ＭＳ Ｐゴシック"/>
              <a:ea typeface="ＭＳ Ｐゴシック"/>
            </a:rPr>
            <a:t>または</a:t>
          </a:r>
          <a:r>
            <a:rPr lang="ja-JP" altLang="en-US" sz="1200" b="1" i="0" u="none" strike="noStrike" baseline="0">
              <a:solidFill>
                <a:srgbClr val="FF0000"/>
              </a:solidFill>
              <a:latin typeface="ＭＳ Ｐゴシック"/>
              <a:ea typeface="ＭＳ Ｐゴシック"/>
            </a:rPr>
            <a:t>「</a:t>
          </a:r>
          <a:r>
            <a:rPr lang="en-US" altLang="ja-JP" sz="1200" b="1" i="0" u="none" strike="noStrike" baseline="0">
              <a:solidFill>
                <a:srgbClr val="FF0000"/>
              </a:solidFill>
              <a:latin typeface="ＭＳ Ｐゴシック"/>
              <a:ea typeface="ＭＳ Ｐゴシック"/>
            </a:rPr>
            <a:t>CASBEE-</a:t>
          </a:r>
          <a:r>
            <a:rPr lang="ja-JP" altLang="en-US" sz="1200" b="1" i="0" u="none" strike="noStrike" baseline="0">
              <a:solidFill>
                <a:srgbClr val="FF0000"/>
              </a:solidFill>
              <a:latin typeface="ＭＳ Ｐゴシック"/>
              <a:ea typeface="ＭＳ Ｐゴシック"/>
            </a:rPr>
            <a:t>既存（簡易版）」</a:t>
          </a:r>
          <a:r>
            <a:rPr lang="ja-JP" altLang="en-US" sz="1200" b="1" i="0" u="none" strike="noStrike" baseline="0">
              <a:solidFill>
                <a:srgbClr val="000000"/>
              </a:solidFill>
              <a:latin typeface="ＭＳ Ｐゴシック"/>
              <a:ea typeface="ＭＳ Ｐゴシック"/>
            </a:rPr>
            <a:t>と</a:t>
          </a:r>
        </a:p>
        <a:p>
          <a:pPr algn="l" rtl="0">
            <a:defRPr sz="1000"/>
          </a:pPr>
          <a:r>
            <a:rPr lang="ja-JP" altLang="en-US" sz="1200" b="1" i="0" u="none" strike="noStrike" baseline="0">
              <a:solidFill>
                <a:srgbClr val="000000"/>
              </a:solidFill>
              <a:latin typeface="ＭＳ Ｐゴシック"/>
              <a:ea typeface="ＭＳ Ｐゴシック"/>
            </a:rPr>
            <a:t>地球温暖化やヒートアイランド対策などを重点的に評価する</a:t>
          </a:r>
          <a:r>
            <a:rPr lang="ja-JP" altLang="en-US" sz="1200" b="1" i="0" u="none" strike="noStrike" baseline="0">
              <a:solidFill>
                <a:srgbClr val="FF0000"/>
              </a:solidFill>
              <a:latin typeface="ＭＳ Ｐゴシック"/>
              <a:ea typeface="ＭＳ Ｐゴシック"/>
            </a:rPr>
            <a:t>「堺市重点項目シート」</a:t>
          </a:r>
          <a:r>
            <a:rPr lang="ja-JP" altLang="en-US" sz="1200" b="1" i="0" u="none" strike="noStrike" baseline="0">
              <a:solidFill>
                <a:srgbClr val="000000"/>
              </a:solidFill>
              <a:latin typeface="ＭＳ Ｐゴシック"/>
              <a:ea typeface="ＭＳ Ｐゴシック"/>
            </a:rPr>
            <a:t>から成り立っています。</a:t>
          </a:r>
        </a:p>
        <a:p>
          <a:pPr algn="l" rtl="0">
            <a:defRPr sz="1000"/>
          </a:pPr>
          <a:endParaRPr lang="ja-JP" altLang="en-US" sz="1400" b="0" i="0" u="none" strike="noStrike" baseline="0">
            <a:solidFill>
              <a:srgbClr val="0000FF"/>
            </a:solidFill>
            <a:latin typeface="+mj-ea"/>
            <a:ea typeface="+mj-ea"/>
          </a:endParaRPr>
        </a:p>
        <a:p>
          <a:pPr algn="l" rtl="0">
            <a:defRPr sz="1000"/>
          </a:pPr>
          <a:r>
            <a:rPr lang="ja-JP" altLang="en-US" sz="1400" b="1" i="0" u="none" strike="noStrike" baseline="0">
              <a:solidFill>
                <a:srgbClr val="0000FF"/>
              </a:solidFill>
              <a:latin typeface="HGP創英角ｺﾞｼｯｸUB"/>
              <a:ea typeface="HGP創英角ｺﾞｼｯｸUB"/>
            </a:rPr>
            <a:t>この採点ソフトは、</a:t>
          </a:r>
          <a:r>
            <a:rPr lang="en-US" altLang="ja-JP" sz="1400" b="1" i="0" u="none" strike="noStrike" baseline="0">
              <a:solidFill>
                <a:srgbClr val="0000FF"/>
              </a:solidFill>
              <a:latin typeface="HGP創英角ｺﾞｼｯｸUB"/>
              <a:ea typeface="HGP創英角ｺﾞｼｯｸUB"/>
            </a:rPr>
            <a:t>2,000㎡</a:t>
          </a:r>
          <a:r>
            <a:rPr lang="ja-JP" altLang="en-US" sz="1400" b="1" i="0" u="none" strike="noStrike" baseline="0">
              <a:solidFill>
                <a:srgbClr val="0000FF"/>
              </a:solidFill>
              <a:latin typeface="HGP創英角ｺﾞｼｯｸUB"/>
              <a:ea typeface="HGP創英角ｺﾞｼｯｸUB"/>
            </a:rPr>
            <a:t>未満の建築物に使用する「堺市重点項目シート（</a:t>
          </a:r>
          <a:r>
            <a:rPr lang="en-US" altLang="ja-JP" sz="1400" b="1" i="0" u="none" strike="noStrike" baseline="0">
              <a:solidFill>
                <a:srgbClr val="0000FF"/>
              </a:solidFill>
              <a:latin typeface="HGP創英角ｺﾞｼｯｸUB"/>
              <a:ea typeface="HGP創英角ｺﾞｼｯｸUB"/>
            </a:rPr>
            <a:t>Sakai_k2018v1.0)</a:t>
          </a:r>
          <a:r>
            <a:rPr lang="ja-JP" altLang="en-US" sz="1400" b="1" i="0" u="none" strike="noStrike" baseline="0">
              <a:solidFill>
                <a:srgbClr val="0000FF"/>
              </a:solidFill>
              <a:latin typeface="HGP創英角ｺﾞｼｯｸUB"/>
              <a:ea typeface="HGP創英角ｺﾞｼｯｸUB"/>
            </a:rPr>
            <a:t>」です。</a:t>
          </a:r>
        </a:p>
        <a:p>
          <a:pPr algn="l" rtl="0">
            <a:defRPr sz="1000"/>
          </a:pPr>
          <a:endParaRPr lang="ja-JP" altLang="en-US" sz="1400" b="0" i="0" u="none" strike="noStrike" baseline="0">
            <a:solidFill>
              <a:srgbClr val="FF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重点評価入力シートに該当項目を入力するには、「</a:t>
          </a:r>
          <a:r>
            <a:rPr lang="en-US" altLang="ja-JP" sz="1200" b="1" i="0" u="none" strike="noStrike" baseline="0">
              <a:solidFill>
                <a:srgbClr val="000000"/>
              </a:solidFill>
              <a:latin typeface="ＭＳ Ｐゴシック"/>
              <a:ea typeface="ＭＳ Ｐゴシック"/>
            </a:rPr>
            <a:t>CASBEE-</a:t>
          </a:r>
          <a:r>
            <a:rPr lang="ja-JP" altLang="en-US" sz="1200" b="1" i="0" u="none" strike="noStrike" baseline="0">
              <a:solidFill>
                <a:srgbClr val="000000"/>
              </a:solidFill>
              <a:latin typeface="ＭＳ Ｐゴシック"/>
              <a:ea typeface="ＭＳ Ｐゴシック"/>
            </a:rPr>
            <a:t>新築（簡易版）」または「</a:t>
          </a:r>
          <a:r>
            <a:rPr lang="en-US" altLang="ja-JP" sz="1200" b="1" i="0" u="none" strike="noStrike" baseline="0">
              <a:solidFill>
                <a:srgbClr val="000000"/>
              </a:solidFill>
              <a:latin typeface="ＭＳ Ｐゴシック"/>
              <a:ea typeface="ＭＳ Ｐゴシック"/>
            </a:rPr>
            <a:t>CASBEE</a:t>
          </a:r>
          <a:r>
            <a:rPr lang="ja-JP" altLang="en-US" sz="1200" b="1" i="0" u="none" strike="noStrike" baseline="0">
              <a:solidFill>
                <a:srgbClr val="000000"/>
              </a:solidFill>
              <a:latin typeface="ＭＳ Ｐゴシック"/>
              <a:ea typeface="ＭＳ Ｐゴシック"/>
            </a:rPr>
            <a:t>－既存（簡易版）」</a:t>
          </a:r>
        </a:p>
        <a:p>
          <a:pPr algn="l" rtl="0">
            <a:defRPr sz="1000"/>
          </a:pPr>
          <a:r>
            <a:rPr lang="ja-JP" altLang="en-US" sz="1200" b="1" i="0" u="none" strike="noStrike" baseline="0">
              <a:solidFill>
                <a:srgbClr val="000000"/>
              </a:solidFill>
              <a:latin typeface="ＭＳ Ｐゴシック"/>
              <a:ea typeface="ＭＳ Ｐゴシック"/>
            </a:rPr>
            <a:t>の評価結果が必要となりますので、事前に評価を行ってください。</a:t>
          </a:r>
        </a:p>
        <a:p>
          <a:pPr algn="l" rtl="0">
            <a:defRPr sz="1000"/>
          </a:pPr>
          <a:endParaRPr lang="ja-JP" altLang="en-US" sz="1400" b="0" i="0" u="none" strike="noStrike" baseline="0">
            <a:solidFill>
              <a:srgbClr val="FF0000"/>
            </a:solidFill>
            <a:latin typeface="ＭＳ Ｐゴシック"/>
            <a:ea typeface="ＭＳ Ｐゴシック"/>
          </a:endParaRPr>
        </a:p>
        <a:p>
          <a:pPr algn="l"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5</xdr:col>
      <xdr:colOff>933450</xdr:colOff>
      <xdr:row>2</xdr:row>
      <xdr:rowOff>9525</xdr:rowOff>
    </xdr:to>
    <xdr:grpSp>
      <xdr:nvGrpSpPr>
        <xdr:cNvPr id="2" name="グループ化 29">
          <a:extLst>
            <a:ext uri="{FF2B5EF4-FFF2-40B4-BE49-F238E27FC236}">
              <a16:creationId xmlns:a16="http://schemas.microsoft.com/office/drawing/2014/main" xmlns="" id="{00000000-0008-0000-0200-000002000000}"/>
            </a:ext>
          </a:extLst>
        </xdr:cNvPr>
        <xdr:cNvGrpSpPr>
          <a:grpSpLocks/>
        </xdr:cNvGrpSpPr>
      </xdr:nvGrpSpPr>
      <xdr:grpSpPr bwMode="auto">
        <a:xfrm>
          <a:off x="132229" y="132229"/>
          <a:ext cx="2168339" cy="504825"/>
          <a:chOff x="209551" y="3108686"/>
          <a:chExt cx="2056044" cy="476196"/>
        </a:xfrm>
      </xdr:grpSpPr>
      <xdr:pic>
        <xdr:nvPicPr>
          <xdr:cNvPr id="3" name="Picture 9" descr="ロゴマークver10">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1" y="3190875"/>
            <a:ext cx="1718024" cy="310896"/>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1933396" y="3108686"/>
            <a:ext cx="332199" cy="476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noAutofit/>
          </a:bodyPr>
          <a:lstStyle/>
          <a:p>
            <a:r>
              <a:rPr kumimoji="1" lang="ja-JP" altLang="en-US" sz="2800">
                <a:solidFill>
                  <a:srgbClr val="009900"/>
                </a:solidFill>
                <a:latin typeface="HGP創英角ｺﾞｼｯｸUB" pitchFamily="50" charset="-128"/>
                <a:ea typeface="HGP創英角ｺﾞｼｯｸUB" pitchFamily="50" charset="-128"/>
              </a:rPr>
              <a:t>堺</a:t>
            </a:r>
          </a:p>
        </xdr:txBody>
      </xdr:sp>
    </xdr:grpSp>
    <xdr:clientData/>
  </xdr:twoCellAnchor>
  <xdr:twoCellAnchor editAs="oneCell">
    <xdr:from>
      <xdr:col>6</xdr:col>
      <xdr:colOff>304800</xdr:colOff>
      <xdr:row>1</xdr:row>
      <xdr:rowOff>57150</xdr:rowOff>
    </xdr:from>
    <xdr:to>
      <xdr:col>9</xdr:col>
      <xdr:colOff>85725</xdr:colOff>
      <xdr:row>1</xdr:row>
      <xdr:rowOff>533400</xdr:rowOff>
    </xdr:to>
    <xdr:pic>
      <xdr:nvPicPr>
        <xdr:cNvPr id="5" name="Picture 6">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7950" y="114300"/>
          <a:ext cx="1333500" cy="4762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14</xdr:col>
          <xdr:colOff>157443</xdr:colOff>
          <xdr:row>9</xdr:row>
          <xdr:rowOff>419100</xdr:rowOff>
        </xdr:to>
        <xdr:pic>
          <xdr:nvPicPr>
            <xdr:cNvPr id="7" name="Picture 1104"/>
            <xdr:cNvPicPr>
              <a:picLocks noChangeAspect="1" noChangeArrowheads="1"/>
              <a:extLst>
                <a:ext uri="{84589F7E-364E-4C9E-8A38-B11213B215E9}">
                  <a14:cameraTool cellRange="CO2削減_取組み度" spid="_x0000_s2774"/>
                </a:ext>
              </a:extLst>
            </xdr:cNvPicPr>
          </xdr:nvPicPr>
          <xdr:blipFill>
            <a:blip xmlns:r="http://schemas.openxmlformats.org/officeDocument/2006/relationships" r:embed="rId3"/>
            <a:srcRect/>
            <a:stretch>
              <a:fillRect/>
            </a:stretch>
          </xdr:blipFill>
          <xdr:spPr bwMode="auto">
            <a:xfrm>
              <a:off x="4706471" y="2017059"/>
              <a:ext cx="260032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157443</xdr:colOff>
          <xdr:row>11</xdr:row>
          <xdr:rowOff>419100</xdr:rowOff>
        </xdr:to>
        <xdr:pic>
          <xdr:nvPicPr>
            <xdr:cNvPr id="9" name="Picture 1104"/>
            <xdr:cNvPicPr>
              <a:picLocks noChangeAspect="1" noChangeArrowheads="1"/>
              <a:extLst>
                <a:ext uri="{84589F7E-364E-4C9E-8A38-B11213B215E9}">
                  <a14:cameraTool cellRange="エネルギー削減_取組み度" spid="_x0000_s2775"/>
                </a:ext>
              </a:extLst>
            </xdr:cNvPicPr>
          </xdr:nvPicPr>
          <xdr:blipFill>
            <a:blip xmlns:r="http://schemas.openxmlformats.org/officeDocument/2006/relationships" r:embed="rId3"/>
            <a:srcRect/>
            <a:stretch>
              <a:fillRect/>
            </a:stretch>
          </xdr:blipFill>
          <xdr:spPr bwMode="auto">
            <a:xfrm>
              <a:off x="4706471" y="2868706"/>
              <a:ext cx="260032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0</xdr:rowOff>
        </xdr:from>
        <xdr:to>
          <xdr:col>14</xdr:col>
          <xdr:colOff>157443</xdr:colOff>
          <xdr:row>12</xdr:row>
          <xdr:rowOff>419100</xdr:rowOff>
        </xdr:to>
        <xdr:pic>
          <xdr:nvPicPr>
            <xdr:cNvPr id="10" name="Picture 1104"/>
            <xdr:cNvPicPr>
              <a:picLocks noChangeAspect="1" noChangeArrowheads="1"/>
              <a:extLst>
                <a:ext uri="{84589F7E-364E-4C9E-8A38-B11213B215E9}">
                  <a14:cameraTool cellRange="建物の断熱性_取組み度" spid="_x0000_s2776"/>
                </a:ext>
              </a:extLst>
            </xdr:cNvPicPr>
          </xdr:nvPicPr>
          <xdr:blipFill>
            <a:blip xmlns:r="http://schemas.openxmlformats.org/officeDocument/2006/relationships" r:embed="rId3"/>
            <a:srcRect/>
            <a:stretch>
              <a:fillRect/>
            </a:stretch>
          </xdr:blipFill>
          <xdr:spPr bwMode="auto">
            <a:xfrm>
              <a:off x="4706471" y="3294529"/>
              <a:ext cx="260032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14</xdr:col>
          <xdr:colOff>157443</xdr:colOff>
          <xdr:row>13</xdr:row>
          <xdr:rowOff>419100</xdr:rowOff>
        </xdr:to>
        <xdr:pic>
          <xdr:nvPicPr>
            <xdr:cNvPr id="11" name="Picture 1104"/>
            <xdr:cNvPicPr>
              <a:picLocks noChangeAspect="1" noChangeArrowheads="1"/>
              <a:extLst>
                <a:ext uri="{84589F7E-364E-4C9E-8A38-B11213B215E9}">
                  <a14:cameraTool cellRange="安全快適な暮らし_取組み度" spid="_x0000_s2777"/>
                </a:ext>
              </a:extLst>
            </xdr:cNvPicPr>
          </xdr:nvPicPr>
          <xdr:blipFill>
            <a:blip xmlns:r="http://schemas.openxmlformats.org/officeDocument/2006/relationships" r:embed="rId3"/>
            <a:srcRect/>
            <a:stretch>
              <a:fillRect/>
            </a:stretch>
          </xdr:blipFill>
          <xdr:spPr bwMode="auto">
            <a:xfrm>
              <a:off x="4706471" y="3720353"/>
              <a:ext cx="260032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14</xdr:col>
          <xdr:colOff>157443</xdr:colOff>
          <xdr:row>10</xdr:row>
          <xdr:rowOff>390525</xdr:rowOff>
        </xdr:to>
        <xdr:pic>
          <xdr:nvPicPr>
            <xdr:cNvPr id="12" name="Picture 1276"/>
            <xdr:cNvPicPr>
              <a:picLocks noChangeAspect="1" noChangeArrowheads="1"/>
              <a:extLst>
                <a:ext uri="{84589F7E-364E-4C9E-8A38-B11213B215E9}">
                  <a14:cameraTool cellRange="みどり・ヒートアイランド対策_取組み度" spid="_x0000_s2778"/>
                </a:ext>
              </a:extLst>
            </xdr:cNvPicPr>
          </xdr:nvPicPr>
          <xdr:blipFill>
            <a:blip xmlns:r="http://schemas.openxmlformats.org/officeDocument/2006/relationships" r:embed="rId4"/>
            <a:srcRect/>
            <a:stretch>
              <a:fillRect/>
            </a:stretch>
          </xdr:blipFill>
          <xdr:spPr bwMode="auto">
            <a:xfrm>
              <a:off x="4706471" y="2442882"/>
              <a:ext cx="2600325" cy="390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3073" name="Text Box 1">
          <a:extLst>
            <a:ext uri="{FF2B5EF4-FFF2-40B4-BE49-F238E27FC236}">
              <a16:creationId xmlns:a16="http://schemas.microsoft.com/office/drawing/2014/main" xmlns="" id="{00000000-0008-0000-0400-0000010C0000}"/>
            </a:ext>
          </a:extLst>
        </xdr:cNvPr>
        <xdr:cNvSpPr txBox="1">
          <a:spLocks noChangeArrowheads="1"/>
        </xdr:cNvSpPr>
      </xdr:nvSpPr>
      <xdr:spPr bwMode="auto">
        <a:xfrm>
          <a:off x="4400550" y="104775"/>
          <a:ext cx="7419975"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堺市建築物の総合環境配慮制度 　　　堺市重点項目シート　（採点ソフト）</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Microsoft Excel 2010 for Windows 7</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Service</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Pack1</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Sakai_s2018v1.0</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2018</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月発行</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にてお送りください。なお、回答までに日　　　　　</a:t>
          </a:r>
        </a:p>
        <a:p>
          <a:pPr algn="l" rtl="0">
            <a:defRPr sz="1000"/>
          </a:pPr>
          <a:r>
            <a:rPr lang="ja-JP" altLang="en-US" sz="1100" b="0" i="0" u="none" strike="noStrike" baseline="0">
              <a:solidFill>
                <a:srgbClr val="000000"/>
              </a:solidFill>
              <a:latin typeface="ＭＳ Ｐゴシック"/>
              <a:ea typeface="ＭＳ Ｐゴシック"/>
            </a:rPr>
            <a:t>　　　　　数を要する場合がありますので、予めご了承ください。また、</a:t>
          </a:r>
          <a:r>
            <a:rPr lang="en-US" altLang="ja-JP" sz="1100" b="0" i="0" u="none" strike="noStrike" baseline="0">
              <a:solidFill>
                <a:srgbClr val="000000"/>
              </a:solidFill>
              <a:latin typeface="ＭＳ Ｐゴシック"/>
              <a:ea typeface="ＭＳ Ｐゴシック"/>
            </a:rPr>
            <a:t>Microsoft Windows</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Microsoft Excel 2002 </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for Windows Xp</a:t>
          </a:r>
          <a:r>
            <a:rPr lang="ja-JP" altLang="en-US" sz="1100" b="0" i="0" u="none" strike="noStrike" baseline="0">
              <a:solidFill>
                <a:srgbClr val="000000"/>
              </a:solidFill>
              <a:latin typeface="ＭＳ Ｐゴシック"/>
              <a:ea typeface="ＭＳ Ｐゴシック"/>
            </a:rPr>
            <a:t>等の操作に関しては、それぞれの操作マニュアルをご覧ください。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堺市　建築都市局　開発調整部　建築安全課</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590-0078</a:t>
          </a:r>
          <a:r>
            <a:rPr lang="ja-JP" altLang="en-US" sz="1100" b="0" i="0" u="none" strike="noStrike" baseline="0">
              <a:solidFill>
                <a:srgbClr val="000000"/>
              </a:solidFill>
              <a:latin typeface="ＭＳ Ｐゴシック"/>
              <a:ea typeface="ＭＳ Ｐゴシック"/>
            </a:rPr>
            <a:t>　　堺市堺区南瓦町３番１号　</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E-Mail  kenan@city.sakai.lg..jp</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mn-ea"/>
            </a:rPr>
            <a:t>URL http://www.city.sakai.lg.jp/kurashi/jutaku/kenchiku/shidou/kenchiku/casbeesakai.html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28575</xdr:colOff>
      <xdr:row>0</xdr:row>
      <xdr:rowOff>104775</xdr:rowOff>
    </xdr:from>
    <xdr:to>
      <xdr:col>7</xdr:col>
      <xdr:colOff>180975</xdr:colOff>
      <xdr:row>35</xdr:row>
      <xdr:rowOff>161925</xdr:rowOff>
    </xdr:to>
    <xdr:sp macro="" textlink="">
      <xdr:nvSpPr>
        <xdr:cNvPr id="3074" name="Text Box 2">
          <a:extLst>
            <a:ext uri="{FF2B5EF4-FFF2-40B4-BE49-F238E27FC236}">
              <a16:creationId xmlns:a16="http://schemas.microsoft.com/office/drawing/2014/main" xmlns="" id="{00000000-0008-0000-0400-0000020C0000}"/>
            </a:ext>
          </a:extLst>
        </xdr:cNvPr>
        <xdr:cNvSpPr txBox="1">
          <a:spLocks noChangeArrowheads="1"/>
        </xdr:cNvSpPr>
      </xdr:nvSpPr>
      <xdr:spPr bwMode="auto">
        <a:xfrm>
          <a:off x="114300" y="104775"/>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en-US" altLang="ja-JP" sz="1100" b="0" i="0" u="none" strike="noStrike" baseline="0">
              <a:solidFill>
                <a:srgbClr val="000000"/>
              </a:solidFill>
              <a:latin typeface="ＭＳ Ｐゴシック"/>
              <a:ea typeface="ＭＳ Ｐゴシック"/>
            </a:rPr>
            <a:t>1) Microsoft Excel</a:t>
          </a:r>
          <a:r>
            <a:rPr lang="en-US" altLang="ja-JP"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2002 for Windows Xp</a:t>
          </a:r>
          <a:r>
            <a:rPr lang="ja-JP" altLang="en-US" sz="1100" b="0" i="0" u="none" strike="noStrike" baseline="0">
              <a:solidFill>
                <a:srgbClr val="000000"/>
              </a:solidFill>
              <a:latin typeface="ＭＳ Ｐゴシック"/>
              <a:ea typeface="ＭＳ Ｐゴシック"/>
            </a:rPr>
            <a:t>は、米国</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3) </a:t>
          </a:r>
          <a:r>
            <a:rPr lang="ja-JP" altLang="en-US" sz="1100" b="0" i="0" u="none" strike="noStrike" baseline="0">
              <a:solidFill>
                <a:srgbClr val="000000"/>
              </a:solidFill>
              <a:latin typeface="ＭＳ Ｐゴシック"/>
              <a:ea typeface="ＭＳ Ｐゴシック"/>
            </a:rPr>
            <a:t>「堺市重点項目シート　（採点ソフト）」は、</a:t>
          </a:r>
          <a:r>
            <a:rPr lang="en-US" altLang="ja-JP" sz="1100" b="0" i="0" u="none" strike="noStrike" baseline="0">
              <a:solidFill>
                <a:srgbClr val="000000"/>
              </a:solidFill>
              <a:latin typeface="ＭＳ Ｐゴシック"/>
              <a:ea typeface="ＭＳ Ｐゴシック"/>
            </a:rPr>
            <a:t>Microsoft Excel</a:t>
          </a:r>
          <a:r>
            <a:rPr lang="en-US" altLang="ja-JP"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2002 for Windows Xp</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4) </a:t>
          </a:r>
          <a:r>
            <a:rPr lang="ja-JP" altLang="en-US" sz="1100" b="0" i="0" u="none" strike="noStrike" baseline="0">
              <a:solidFill>
                <a:srgbClr val="000000"/>
              </a:solidFill>
              <a:latin typeface="ＭＳ Ｐゴシック"/>
              <a:ea typeface="ＭＳ Ｐゴシック"/>
            </a:rPr>
            <a:t>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a:t>
          </a:r>
          <a:r>
            <a:rPr lang="en-US" altLang="ja-JP" sz="1100" b="0" i="0" u="none" strike="noStrike" baseline="0">
              <a:solidFill>
                <a:srgbClr val="000000"/>
              </a:solidFill>
              <a:latin typeface="ＭＳ Ｐゴシック"/>
              <a:ea typeface="ＭＳ Ｐゴシック"/>
            </a:rPr>
            <a:t>Microsoft Corporation</a:t>
          </a:r>
          <a:r>
            <a:rPr lang="ja-JP" altLang="en-US" sz="1100" b="0" i="0" u="none" strike="noStrike" baseline="0">
              <a:solidFill>
                <a:srgbClr val="000000"/>
              </a:solidFill>
              <a:latin typeface="ＭＳ Ｐゴシック"/>
              <a:ea typeface="ＭＳ Ｐゴシック"/>
            </a:rPr>
            <a:t>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5) </a:t>
          </a:r>
          <a:r>
            <a:rPr lang="ja-JP" altLang="en-US" sz="1100" b="0" i="0" u="none" strike="noStrike" baseline="0">
              <a:solidFill>
                <a:srgbClr val="000000"/>
              </a:solidFill>
              <a:latin typeface="ＭＳ Ｐゴシック"/>
              <a:ea typeface="ＭＳ Ｐゴシック"/>
            </a:rPr>
            <a:t>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6) </a:t>
          </a:r>
          <a:r>
            <a:rPr lang="ja-JP" altLang="en-US" sz="1100" b="0" i="0" u="none" strike="noStrike" baseline="0">
              <a:solidFill>
                <a:srgbClr val="000000"/>
              </a:solidFill>
              <a:latin typeface="ＭＳ Ｐゴシック"/>
              <a:ea typeface="ＭＳ Ｐゴシック"/>
            </a:rPr>
            <a:t>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7) </a:t>
          </a:r>
          <a:r>
            <a:rPr lang="ja-JP" altLang="en-US" sz="1100" b="0" i="0" u="none" strike="noStrike" baseline="0">
              <a:solidFill>
                <a:srgbClr val="000000"/>
              </a:solidFill>
              <a:latin typeface="ＭＳ Ｐゴシック"/>
              <a:ea typeface="ＭＳ Ｐゴシック"/>
            </a:rPr>
            <a:t>この評価ソフトは </a:t>
          </a:r>
          <a:r>
            <a:rPr lang="en-US" altLang="ja-JP" sz="1100" b="0" i="0" u="none" strike="noStrike" baseline="0">
              <a:solidFill>
                <a:srgbClr val="000000"/>
              </a:solidFill>
              <a:latin typeface="ＭＳ Ｐゴシック"/>
              <a:ea typeface="ＭＳ Ｐゴシック"/>
            </a:rPr>
            <a:t>Microsoft Excel 2002 for Windows Xp</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1</xdr:row>
      <xdr:rowOff>47625</xdr:rowOff>
    </xdr:from>
    <xdr:to>
      <xdr:col>4</xdr:col>
      <xdr:colOff>419100</xdr:colOff>
      <xdr:row>1</xdr:row>
      <xdr:rowOff>371475</xdr:rowOff>
    </xdr:to>
    <xdr:pic>
      <xdr:nvPicPr>
        <xdr:cNvPr id="723475" name="図 1" descr="桜花びら５点.png">
          <a:extLst>
            <a:ext uri="{FF2B5EF4-FFF2-40B4-BE49-F238E27FC236}">
              <a16:creationId xmlns:a16="http://schemas.microsoft.com/office/drawing/2014/main" xmlns="" id="{00000000-0008-0000-0300-0000130A0B00}"/>
            </a:ext>
          </a:extLst>
        </xdr:cNvPr>
        <xdr:cNvPicPr>
          <a:picLocks noChangeAspect="1"/>
        </xdr:cNvPicPr>
      </xdr:nvPicPr>
      <xdr:blipFill>
        <a:blip xmlns:r="http://schemas.openxmlformats.org/officeDocument/2006/relationships" r:embed="rId1" cstate="print"/>
        <a:srcRect/>
        <a:stretch>
          <a:fillRect/>
        </a:stretch>
      </xdr:blipFill>
      <xdr:spPr bwMode="auto">
        <a:xfrm>
          <a:off x="971550" y="476250"/>
          <a:ext cx="2085975" cy="323850"/>
        </a:xfrm>
        <a:prstGeom prst="rect">
          <a:avLst/>
        </a:prstGeom>
        <a:noFill/>
        <a:ln w="9525">
          <a:noFill/>
          <a:miter lim="800000"/>
          <a:headEnd/>
          <a:tailEnd/>
        </a:ln>
      </xdr:spPr>
    </xdr:pic>
    <xdr:clientData/>
  </xdr:twoCellAnchor>
  <xdr:twoCellAnchor editAs="oneCell">
    <xdr:from>
      <xdr:col>1</xdr:col>
      <xdr:colOff>295275</xdr:colOff>
      <xdr:row>2</xdr:row>
      <xdr:rowOff>57150</xdr:rowOff>
    </xdr:from>
    <xdr:to>
      <xdr:col>4</xdr:col>
      <xdr:colOff>285750</xdr:colOff>
      <xdr:row>2</xdr:row>
      <xdr:rowOff>371475</xdr:rowOff>
    </xdr:to>
    <xdr:pic>
      <xdr:nvPicPr>
        <xdr:cNvPr id="723476" name="図 2" descr="桜花びら４点.png">
          <a:extLst>
            <a:ext uri="{FF2B5EF4-FFF2-40B4-BE49-F238E27FC236}">
              <a16:creationId xmlns:a16="http://schemas.microsoft.com/office/drawing/2014/main" xmlns="" id="{00000000-0008-0000-0300-0000140A0B00}"/>
            </a:ext>
          </a:extLst>
        </xdr:cNvPr>
        <xdr:cNvPicPr>
          <a:picLocks noChangeAspect="1"/>
        </xdr:cNvPicPr>
      </xdr:nvPicPr>
      <xdr:blipFill>
        <a:blip xmlns:r="http://schemas.openxmlformats.org/officeDocument/2006/relationships" r:embed="rId2" cstate="print"/>
        <a:srcRect/>
        <a:stretch>
          <a:fillRect/>
        </a:stretch>
      </xdr:blipFill>
      <xdr:spPr bwMode="auto">
        <a:xfrm>
          <a:off x="981075" y="914400"/>
          <a:ext cx="1943100" cy="314325"/>
        </a:xfrm>
        <a:prstGeom prst="rect">
          <a:avLst/>
        </a:prstGeom>
        <a:noFill/>
        <a:ln w="9525">
          <a:noFill/>
          <a:miter lim="800000"/>
          <a:headEnd/>
          <a:tailEnd/>
        </a:ln>
      </xdr:spPr>
    </xdr:pic>
    <xdr:clientData/>
  </xdr:twoCellAnchor>
  <xdr:twoCellAnchor editAs="oneCell">
    <xdr:from>
      <xdr:col>1</xdr:col>
      <xdr:colOff>285750</xdr:colOff>
      <xdr:row>3</xdr:row>
      <xdr:rowOff>57150</xdr:rowOff>
    </xdr:from>
    <xdr:to>
      <xdr:col>4</xdr:col>
      <xdr:colOff>285750</xdr:colOff>
      <xdr:row>3</xdr:row>
      <xdr:rowOff>371475</xdr:rowOff>
    </xdr:to>
    <xdr:pic>
      <xdr:nvPicPr>
        <xdr:cNvPr id="723477" name="図 3" descr="桜花びら３点.png">
          <a:extLst>
            <a:ext uri="{FF2B5EF4-FFF2-40B4-BE49-F238E27FC236}">
              <a16:creationId xmlns:a16="http://schemas.microsoft.com/office/drawing/2014/main" xmlns="" id="{00000000-0008-0000-0300-0000150A0B00}"/>
            </a:ext>
          </a:extLst>
        </xdr:cNvPr>
        <xdr:cNvPicPr>
          <a:picLocks noChangeAspect="1"/>
        </xdr:cNvPicPr>
      </xdr:nvPicPr>
      <xdr:blipFill>
        <a:blip xmlns:r="http://schemas.openxmlformats.org/officeDocument/2006/relationships" r:embed="rId3" cstate="print"/>
        <a:srcRect/>
        <a:stretch>
          <a:fillRect/>
        </a:stretch>
      </xdr:blipFill>
      <xdr:spPr bwMode="auto">
        <a:xfrm>
          <a:off x="971550" y="1343025"/>
          <a:ext cx="1952625" cy="314325"/>
        </a:xfrm>
        <a:prstGeom prst="rect">
          <a:avLst/>
        </a:prstGeom>
        <a:noFill/>
        <a:ln w="9525">
          <a:noFill/>
          <a:miter lim="800000"/>
          <a:headEnd/>
          <a:tailEnd/>
        </a:ln>
      </xdr:spPr>
    </xdr:pic>
    <xdr:clientData/>
  </xdr:twoCellAnchor>
  <xdr:twoCellAnchor editAs="oneCell">
    <xdr:from>
      <xdr:col>1</xdr:col>
      <xdr:colOff>295275</xdr:colOff>
      <xdr:row>4</xdr:row>
      <xdr:rowOff>57150</xdr:rowOff>
    </xdr:from>
    <xdr:to>
      <xdr:col>4</xdr:col>
      <xdr:colOff>285750</xdr:colOff>
      <xdr:row>4</xdr:row>
      <xdr:rowOff>371475</xdr:rowOff>
    </xdr:to>
    <xdr:pic>
      <xdr:nvPicPr>
        <xdr:cNvPr id="723478" name="図 4" descr="桜花びら２点.png">
          <a:extLst>
            <a:ext uri="{FF2B5EF4-FFF2-40B4-BE49-F238E27FC236}">
              <a16:creationId xmlns:a16="http://schemas.microsoft.com/office/drawing/2014/main" xmlns="" id="{00000000-0008-0000-0300-0000160A0B00}"/>
            </a:ext>
          </a:extLst>
        </xdr:cNvPr>
        <xdr:cNvPicPr>
          <a:picLocks noChangeAspect="1"/>
        </xdr:cNvPicPr>
      </xdr:nvPicPr>
      <xdr:blipFill>
        <a:blip xmlns:r="http://schemas.openxmlformats.org/officeDocument/2006/relationships" r:embed="rId4" cstate="print"/>
        <a:srcRect/>
        <a:stretch>
          <a:fillRect/>
        </a:stretch>
      </xdr:blipFill>
      <xdr:spPr bwMode="auto">
        <a:xfrm>
          <a:off x="981075" y="1771650"/>
          <a:ext cx="1943100" cy="314325"/>
        </a:xfrm>
        <a:prstGeom prst="rect">
          <a:avLst/>
        </a:prstGeom>
        <a:noFill/>
        <a:ln w="9525">
          <a:noFill/>
          <a:miter lim="800000"/>
          <a:headEnd/>
          <a:tailEnd/>
        </a:ln>
      </xdr:spPr>
    </xdr:pic>
    <xdr:clientData/>
  </xdr:twoCellAnchor>
  <xdr:twoCellAnchor editAs="oneCell">
    <xdr:from>
      <xdr:col>1</xdr:col>
      <xdr:colOff>266700</xdr:colOff>
      <xdr:row>5</xdr:row>
      <xdr:rowOff>57150</xdr:rowOff>
    </xdr:from>
    <xdr:to>
      <xdr:col>4</xdr:col>
      <xdr:colOff>257175</xdr:colOff>
      <xdr:row>5</xdr:row>
      <xdr:rowOff>371475</xdr:rowOff>
    </xdr:to>
    <xdr:pic>
      <xdr:nvPicPr>
        <xdr:cNvPr id="723479" name="図 5" descr="桜花びら１点.png">
          <a:extLst>
            <a:ext uri="{FF2B5EF4-FFF2-40B4-BE49-F238E27FC236}">
              <a16:creationId xmlns:a16="http://schemas.microsoft.com/office/drawing/2014/main" xmlns="" id="{00000000-0008-0000-0300-0000170A0B00}"/>
            </a:ext>
          </a:extLst>
        </xdr:cNvPr>
        <xdr:cNvPicPr>
          <a:picLocks noChangeAspect="1"/>
        </xdr:cNvPicPr>
      </xdr:nvPicPr>
      <xdr:blipFill>
        <a:blip xmlns:r="http://schemas.openxmlformats.org/officeDocument/2006/relationships" r:embed="rId5" cstate="print"/>
        <a:srcRect/>
        <a:stretch>
          <a:fillRect/>
        </a:stretch>
      </xdr:blipFill>
      <xdr:spPr bwMode="auto">
        <a:xfrm>
          <a:off x="952500" y="2200275"/>
          <a:ext cx="1943100" cy="314325"/>
        </a:xfrm>
        <a:prstGeom prst="rect">
          <a:avLst/>
        </a:prstGeom>
        <a:noFill/>
        <a:ln w="9525">
          <a:noFill/>
          <a:miter lim="800000"/>
          <a:headEnd/>
          <a:tailEnd/>
        </a:ln>
      </xdr:spPr>
    </xdr:pic>
    <xdr:clientData/>
  </xdr:twoCellAnchor>
  <xdr:twoCellAnchor editAs="oneCell">
    <xdr:from>
      <xdr:col>1</xdr:col>
      <xdr:colOff>419100</xdr:colOff>
      <xdr:row>6</xdr:row>
      <xdr:rowOff>171450</xdr:rowOff>
    </xdr:from>
    <xdr:to>
      <xdr:col>4</xdr:col>
      <xdr:colOff>276225</xdr:colOff>
      <xdr:row>6</xdr:row>
      <xdr:rowOff>247650</xdr:rowOff>
    </xdr:to>
    <xdr:pic>
      <xdr:nvPicPr>
        <xdr:cNvPr id="723480" name="図 6" descr="桜花びら０点.png">
          <a:extLst>
            <a:ext uri="{FF2B5EF4-FFF2-40B4-BE49-F238E27FC236}">
              <a16:creationId xmlns:a16="http://schemas.microsoft.com/office/drawing/2014/main" xmlns="" id="{00000000-0008-0000-0300-0000180A0B00}"/>
            </a:ext>
          </a:extLst>
        </xdr:cNvPr>
        <xdr:cNvPicPr>
          <a:picLocks noChangeAspect="1"/>
        </xdr:cNvPicPr>
      </xdr:nvPicPr>
      <xdr:blipFill>
        <a:blip xmlns:r="http://schemas.openxmlformats.org/officeDocument/2006/relationships" r:embed="rId6" cstate="print"/>
        <a:srcRect/>
        <a:stretch>
          <a:fillRect/>
        </a:stretch>
      </xdr:blipFill>
      <xdr:spPr bwMode="auto">
        <a:xfrm>
          <a:off x="1104900" y="2743200"/>
          <a:ext cx="1809750" cy="76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bec.or.jp/CASBEE/download/Documents%20and%20Settings/mkyhk/&#12487;&#12473;&#12463;&#12488;&#12483;&#12503;/&#20303;&#23429;&#12510;&#12463;&#12525;&#12514;&#12487;&#12523;_&#22238;&#24112;&#24335;&#22793;&#26356;200605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bec.or.jp/CASBEE/download/2007&#24180;&#29256;&#12477;&#12501;&#12488;/&#12377;&#12414;&#12356;&#12477;&#12501;&#12488;/Re_%20CASBEE_LCCO2&#12395;&#38306;&#12377;&#12427;&#25972;&#29702;&#12513;&#12514;/&#23621;&#20303;&#26178;&#12465;&#12540;&#12473;&#12473;&#12479;&#12487;&#12451;/070519_&#36939;&#29992;&#26178;CO2&#27010;&#31639;&#65288;&#36817;&#30000;&#2591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764929/AppData/Local/Microsoft/Windows/Temporary%20Internet%20Files/Content.Outlook/6P8HZBGP/&#22586;&#24066;&#37325;&#28857;&#38917;&#30446;&#65404;&#65392;&#65412;(&#26032;&#31689;&amp;&#26082;&#23384;)s2010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bec.or.jp/CASBEE/download/te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電温暖化_条件設定"/>
      <sheetName val="☆世帯条件"/>
      <sheetName val="☆世帯結果"/>
      <sheetName val="■□使用方法□■"/>
      <sheetName val="★計算シート★"/>
      <sheetName val="選択都市の情報"/>
      <sheetName val="【DB】世帯数"/>
      <sheetName val="【DB】平均延べ床面積"/>
      <sheetName val="省エネメニュー"/>
      <sheetName val="web_条件"/>
      <sheetName val="web_ENE_用途"/>
      <sheetName val="web_ENE_燃料"/>
      <sheetName val="web_CO2_用途"/>
      <sheetName val="web_CO2_燃料"/>
      <sheetName val="【DB】断熱水準別シェア"/>
      <sheetName val="燃料別ｴﾈ消費"/>
      <sheetName val="【DB】熱損失係数"/>
      <sheetName val="【DB】暖冷房条件"/>
      <sheetName val="【DB】機器効率・機器特性"/>
      <sheetName val="【DB】対策係数"/>
      <sheetName val="【DB】暖冷房回帰式"/>
      <sheetName val="【DB】太陽エネルギー"/>
      <sheetName val="燃料別負荷分担・効率"/>
      <sheetName val="暖冷房(月_都道府県）"/>
      <sheetName val="暖冷房(月_世帯)"/>
      <sheetName val="給湯・機器(月_都道府県）"/>
      <sheetName val="給湯・機器(月_世帯)"/>
      <sheetName val="給湯・機器(季_日_世帯)"/>
      <sheetName val="冬季平日"/>
      <sheetName val="冬季休日"/>
      <sheetName val="夏季平日"/>
      <sheetName val="夏季休日"/>
      <sheetName val="中間季平日"/>
      <sheetName val="中間季休日"/>
      <sheetName val="【DB】燃料別分担(暖冷房)"/>
      <sheetName val="【DB】燃料別分担(給湯・厨房)"/>
      <sheetName val="【DB】平均世帯人員"/>
      <sheetName val="【DB】気温"/>
      <sheetName val="【DB】暖デグリデー"/>
      <sheetName val="【DB】冷デグリデー"/>
      <sheetName val="【DB】月気温_給水温度"/>
      <sheetName val="【DB】給湯原単位"/>
      <sheetName val="【DB】機器一覧"/>
      <sheetName val="【DB】機器普及台数"/>
      <sheetName val="カレンダー"/>
      <sheetName val="その他パラ"/>
      <sheetName val="【ﾃﾝﾌﾟﾚｰﾄ】全国集計"/>
      <sheetName val="【ﾃﾝﾌﾟﾚｰﾄ】全都道府県"/>
    </sheetNames>
    <sheetDataSet>
      <sheetData sheetId="0"/>
      <sheetData sheetId="1"/>
      <sheetData sheetId="2"/>
      <sheetData sheetId="3"/>
      <sheetData sheetId="4"/>
      <sheetData sheetId="5"/>
      <sheetData sheetId="6"/>
      <sheetData sheetId="7"/>
      <sheetData sheetId="8">
        <row r="2">
          <cell r="L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 val="070519_CO2感度評価CS"/>
      <sheetName val="070519_感度評価まとめ"/>
      <sheetName val="070507住宅マクロ感度評価"/>
      <sheetName val="070507住宅マクロ条件一覧"/>
      <sheetName val="070501CO2感度評価全館"/>
      <sheetName val="070501CO2感度評価間欠"/>
      <sheetName val="補正"/>
      <sheetName val="レベル設定比較"/>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重点評価入力"/>
      <sheetName val="（堺市）重点項目シート"/>
      <sheetName val="桜"/>
      <sheetName val="クレジット"/>
    </sheetNames>
    <sheetDataSet>
      <sheetData sheetId="0"/>
      <sheetData sheetId="1"/>
      <sheetData sheetId="2">
        <row r="10">
          <cell r="I10">
            <v>3</v>
          </cell>
        </row>
        <row r="11">
          <cell r="I11">
            <v>3</v>
          </cell>
        </row>
        <row r="12">
          <cell r="I12">
            <v>4</v>
          </cell>
        </row>
        <row r="13">
          <cell r="I13">
            <v>3</v>
          </cell>
        </row>
      </sheetData>
      <sheetData sheetId="3">
        <row r="2">
          <cell r="A2">
            <v>5</v>
          </cell>
        </row>
        <row r="3">
          <cell r="A3">
            <v>4</v>
          </cell>
        </row>
        <row r="4">
          <cell r="A4">
            <v>3</v>
          </cell>
        </row>
        <row r="5">
          <cell r="A5">
            <v>2</v>
          </cell>
        </row>
        <row r="6">
          <cell r="A6">
            <v>1</v>
          </cell>
        </row>
        <row r="7">
          <cell r="A7">
            <v>0</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⑬原単位"/>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4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bec.or.jp/CASBEE/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topLeftCell="B10" zoomScaleNormal="75" zoomScaleSheetLayoutView="100" workbookViewId="0">
      <selection activeCell="J12" sqref="J12"/>
    </sheetView>
  </sheetViews>
  <sheetFormatPr defaultColWidth="0" defaultRowHeight="0" customHeight="1" zeroHeight="1" x14ac:dyDescent="0.15"/>
  <cols>
    <col min="1" max="1" width="1.625" style="405" hidden="1" customWidth="1"/>
    <col min="2" max="2" width="9.625" style="392" customWidth="1"/>
    <col min="3" max="3" width="24.625" style="392" customWidth="1"/>
    <col min="4" max="4" width="14.125" style="392" customWidth="1"/>
    <col min="5" max="5" width="6.625" style="392" customWidth="1"/>
    <col min="6" max="6" width="43.625" style="392" customWidth="1"/>
    <col min="7" max="7" width="25.625" style="392" customWidth="1"/>
    <col min="8" max="8" width="2.625" style="392" customWidth="1"/>
    <col min="9" max="9" width="7.625" style="392" customWidth="1"/>
    <col min="10" max="10" width="11.625" style="392" customWidth="1"/>
    <col min="11" max="11" width="7.125" style="392" hidden="1" customWidth="1"/>
    <col min="12" max="12" width="7.625" style="392" hidden="1" customWidth="1"/>
    <col min="13" max="16384" width="9" style="392" hidden="1"/>
  </cols>
  <sheetData>
    <row r="1" spans="1:13" ht="14.25" customHeight="1" x14ac:dyDescent="0.15">
      <c r="A1" s="389"/>
      <c r="B1" s="390"/>
      <c r="C1" s="390"/>
      <c r="D1" s="390"/>
      <c r="E1" s="390"/>
      <c r="F1" s="390"/>
      <c r="G1" s="390"/>
      <c r="H1" s="390"/>
      <c r="I1" s="390"/>
      <c r="J1" s="390"/>
      <c r="K1" s="391"/>
      <c r="L1" s="391"/>
      <c r="M1" s="391"/>
    </row>
    <row r="2" spans="1:13" ht="23.25" customHeight="1" x14ac:dyDescent="0.15">
      <c r="A2" s="389"/>
      <c r="B2" s="390"/>
      <c r="C2" s="390"/>
      <c r="D2" s="390"/>
      <c r="E2" s="390"/>
      <c r="F2" s="390"/>
      <c r="G2" s="390"/>
      <c r="H2" s="390"/>
      <c r="I2" s="390"/>
      <c r="J2" s="390"/>
    </row>
    <row r="3" spans="1:13" s="394" customFormat="1" ht="32.25" customHeight="1" x14ac:dyDescent="0.15">
      <c r="A3" s="389"/>
      <c r="B3" s="390"/>
      <c r="C3" s="390"/>
      <c r="D3" s="390"/>
      <c r="E3" s="390"/>
      <c r="F3" s="390"/>
      <c r="G3" s="390"/>
      <c r="H3" s="390"/>
      <c r="I3" s="390"/>
      <c r="J3" s="390"/>
      <c r="K3" s="393"/>
      <c r="L3" s="393"/>
      <c r="M3" s="393"/>
    </row>
    <row r="4" spans="1:13" s="394" customFormat="1" ht="17.25" customHeight="1" x14ac:dyDescent="0.15">
      <c r="A4" s="389"/>
      <c r="B4" s="390"/>
      <c r="C4" s="390"/>
      <c r="D4" s="390"/>
      <c r="E4" s="390"/>
      <c r="F4" s="390"/>
      <c r="G4" s="390"/>
      <c r="H4" s="390"/>
      <c r="I4" s="390"/>
      <c r="J4" s="390"/>
      <c r="K4" s="393"/>
      <c r="L4" s="393"/>
      <c r="M4" s="393"/>
    </row>
    <row r="5" spans="1:13" s="394" customFormat="1" ht="17.25" customHeight="1" x14ac:dyDescent="0.15">
      <c r="A5" s="389"/>
      <c r="B5" s="390"/>
      <c r="C5" s="390"/>
      <c r="D5" s="390"/>
      <c r="E5" s="390"/>
      <c r="F5" s="390"/>
      <c r="G5" s="390"/>
      <c r="H5" s="390"/>
      <c r="I5" s="390"/>
      <c r="J5" s="390"/>
      <c r="K5" s="395"/>
      <c r="L5" s="396"/>
      <c r="M5" s="395" t="s">
        <v>10</v>
      </c>
    </row>
    <row r="6" spans="1:13" s="394" customFormat="1" ht="17.25" customHeight="1" x14ac:dyDescent="0.15">
      <c r="A6" s="389"/>
      <c r="B6" s="390"/>
      <c r="C6" s="390"/>
      <c r="D6" s="390"/>
      <c r="E6" s="390"/>
      <c r="F6" s="390"/>
      <c r="G6" s="390"/>
      <c r="H6" s="390"/>
      <c r="I6" s="390"/>
      <c r="J6" s="390"/>
      <c r="K6" s="397" t="s">
        <v>4</v>
      </c>
      <c r="L6" s="396">
        <f t="shared" ref="L6:L14" si="0">IF($G$7=K6,$H$7,0)+IF($G$8=K6,$H$8,0)+IF($G$9=K6,$H$9,0)+IF($G$10=K6,$H$10,0)</f>
        <v>0</v>
      </c>
      <c r="M6" s="397"/>
    </row>
    <row r="7" spans="1:13" s="394" customFormat="1" ht="17.25" customHeight="1" x14ac:dyDescent="0.15">
      <c r="A7" s="389"/>
      <c r="B7" s="390"/>
      <c r="C7" s="390"/>
      <c r="D7" s="390"/>
      <c r="E7" s="390"/>
      <c r="F7" s="390"/>
      <c r="G7" s="390"/>
      <c r="H7" s="390"/>
      <c r="I7" s="390"/>
      <c r="J7" s="390"/>
      <c r="K7" s="397" t="s">
        <v>5</v>
      </c>
      <c r="L7" s="396">
        <f t="shared" si="0"/>
        <v>0</v>
      </c>
      <c r="M7" s="397"/>
    </row>
    <row r="8" spans="1:13" ht="17.25" customHeight="1" x14ac:dyDescent="0.15">
      <c r="A8" s="389"/>
      <c r="B8" s="390"/>
      <c r="C8" s="390"/>
      <c r="D8" s="390"/>
      <c r="E8" s="390"/>
      <c r="F8" s="390"/>
      <c r="G8" s="390"/>
      <c r="H8" s="390"/>
      <c r="I8" s="390"/>
      <c r="J8" s="390"/>
      <c r="K8" s="397" t="s">
        <v>6</v>
      </c>
      <c r="L8" s="396">
        <f t="shared" si="0"/>
        <v>0</v>
      </c>
      <c r="M8" s="397"/>
    </row>
    <row r="9" spans="1:13" ht="17.25" customHeight="1" x14ac:dyDescent="0.15">
      <c r="A9" s="389"/>
      <c r="B9" s="390"/>
      <c r="C9" s="390"/>
      <c r="D9" s="390"/>
      <c r="E9" s="390"/>
      <c r="F9" s="390"/>
      <c r="G9" s="390"/>
      <c r="H9" s="390"/>
      <c r="I9" s="390"/>
      <c r="J9" s="390"/>
      <c r="K9" s="397" t="s">
        <v>7</v>
      </c>
      <c r="L9" s="396">
        <f t="shared" si="0"/>
        <v>0</v>
      </c>
      <c r="M9" s="397"/>
    </row>
    <row r="10" spans="1:13" s="391" customFormat="1" ht="17.25" customHeight="1" x14ac:dyDescent="0.15">
      <c r="A10" s="389"/>
      <c r="B10" s="390"/>
      <c r="C10" s="390"/>
      <c r="D10" s="390"/>
      <c r="E10" s="390"/>
      <c r="F10" s="390"/>
      <c r="G10" s="390"/>
      <c r="H10" s="390"/>
      <c r="I10" s="390"/>
      <c r="J10" s="390"/>
      <c r="K10" s="397" t="s">
        <v>11</v>
      </c>
      <c r="L10" s="396">
        <f t="shared" si="0"/>
        <v>0</v>
      </c>
      <c r="M10" s="397"/>
    </row>
    <row r="11" spans="1:13" ht="17.25" customHeight="1" x14ac:dyDescent="0.15">
      <c r="A11" s="389"/>
      <c r="B11" s="390"/>
      <c r="C11" s="390"/>
      <c r="D11" s="390"/>
      <c r="E11" s="390"/>
      <c r="F11" s="390"/>
      <c r="G11" s="390"/>
      <c r="H11" s="390"/>
      <c r="I11" s="390"/>
      <c r="J11" s="390"/>
      <c r="K11" s="397" t="s">
        <v>8</v>
      </c>
      <c r="L11" s="396">
        <f t="shared" si="0"/>
        <v>0</v>
      </c>
      <c r="M11" s="397">
        <f>L11*H13</f>
        <v>0</v>
      </c>
    </row>
    <row r="12" spans="1:13" ht="17.25" customHeight="1" x14ac:dyDescent="0.15">
      <c r="A12" s="389"/>
      <c r="B12" s="390"/>
      <c r="C12" s="390"/>
      <c r="D12" s="390"/>
      <c r="E12" s="390"/>
      <c r="F12" s="390"/>
      <c r="G12" s="390"/>
      <c r="H12" s="390"/>
      <c r="I12" s="390"/>
      <c r="J12" s="390"/>
      <c r="K12" s="397" t="s">
        <v>184</v>
      </c>
      <c r="L12" s="396">
        <f t="shared" si="0"/>
        <v>0</v>
      </c>
      <c r="M12" s="397">
        <f>L12*H14</f>
        <v>0</v>
      </c>
    </row>
    <row r="13" spans="1:13" ht="17.25" customHeight="1" x14ac:dyDescent="0.15">
      <c r="A13" s="389"/>
      <c r="B13" s="390"/>
      <c r="C13" s="390"/>
      <c r="D13" s="390"/>
      <c r="E13" s="390"/>
      <c r="F13" s="390"/>
      <c r="G13" s="390"/>
      <c r="H13" s="390"/>
      <c r="I13" s="390"/>
      <c r="J13" s="390"/>
      <c r="K13" s="397" t="s">
        <v>9</v>
      </c>
      <c r="L13" s="396">
        <f t="shared" si="0"/>
        <v>0</v>
      </c>
      <c r="M13" s="397">
        <f>L13*H15</f>
        <v>0</v>
      </c>
    </row>
    <row r="14" spans="1:13" ht="17.25" customHeight="1" x14ac:dyDescent="0.15">
      <c r="A14" s="389"/>
      <c r="B14" s="390"/>
      <c r="C14" s="390"/>
      <c r="D14" s="390"/>
      <c r="E14" s="390"/>
      <c r="F14" s="390"/>
      <c r="G14" s="390"/>
      <c r="H14" s="390"/>
      <c r="I14" s="390"/>
      <c r="J14" s="390"/>
      <c r="K14" s="397" t="s">
        <v>13</v>
      </c>
      <c r="L14" s="396">
        <f t="shared" si="0"/>
        <v>0</v>
      </c>
      <c r="M14" s="397"/>
    </row>
    <row r="15" spans="1:13" ht="17.25" customHeight="1" x14ac:dyDescent="0.15">
      <c r="A15" s="389"/>
      <c r="B15" s="390"/>
      <c r="C15" s="390"/>
      <c r="D15" s="390"/>
      <c r="E15" s="390"/>
      <c r="F15" s="390"/>
      <c r="G15" s="390"/>
      <c r="H15" s="390"/>
      <c r="I15" s="390"/>
      <c r="J15" s="390"/>
      <c r="K15" s="397" t="s">
        <v>14</v>
      </c>
      <c r="L15" s="398">
        <f>SUM(L6:L14)</f>
        <v>0</v>
      </c>
      <c r="M15" s="397"/>
    </row>
    <row r="16" spans="1:13" ht="17.25" customHeight="1" x14ac:dyDescent="0.15">
      <c r="A16" s="389"/>
      <c r="B16" s="390"/>
      <c r="C16" s="390"/>
      <c r="D16" s="390"/>
      <c r="E16" s="390"/>
      <c r="F16" s="390"/>
      <c r="G16" s="390"/>
      <c r="H16" s="390"/>
      <c r="I16" s="390"/>
      <c r="J16" s="390"/>
      <c r="K16" s="397"/>
      <c r="L16" s="398"/>
      <c r="M16" s="397"/>
    </row>
    <row r="17" spans="1:13" ht="17.25" customHeight="1" x14ac:dyDescent="0.15">
      <c r="A17" s="389"/>
      <c r="B17" s="390"/>
      <c r="C17" s="390"/>
      <c r="D17" s="390"/>
      <c r="E17" s="390"/>
      <c r="F17" s="390"/>
      <c r="G17" s="390"/>
      <c r="H17" s="390"/>
      <c r="I17" s="390"/>
      <c r="J17" s="390"/>
      <c r="K17" s="397"/>
      <c r="L17" s="398"/>
      <c r="M17" s="397"/>
    </row>
    <row r="18" spans="1:13" s="394" customFormat="1" ht="17.25" customHeight="1" x14ac:dyDescent="0.15">
      <c r="A18" s="389"/>
      <c r="B18" s="390"/>
      <c r="C18" s="390"/>
      <c r="D18" s="390"/>
      <c r="E18" s="390"/>
      <c r="F18" s="390"/>
      <c r="G18" s="390"/>
      <c r="H18" s="390"/>
      <c r="I18" s="390"/>
      <c r="J18" s="390"/>
      <c r="K18" s="399"/>
      <c r="L18" s="395"/>
      <c r="M18" s="399"/>
    </row>
    <row r="19" spans="1:13" s="394" customFormat="1" ht="24" customHeight="1" x14ac:dyDescent="0.15">
      <c r="A19" s="389"/>
      <c r="B19" s="390"/>
      <c r="C19" s="400" t="s">
        <v>185</v>
      </c>
      <c r="D19" s="390"/>
      <c r="E19" s="390"/>
      <c r="F19" s="390"/>
      <c r="G19" s="390"/>
      <c r="H19" s="390"/>
      <c r="I19" s="390"/>
      <c r="J19" s="390"/>
      <c r="K19" s="399"/>
      <c r="L19" s="395"/>
      <c r="M19" s="399"/>
    </row>
    <row r="20" spans="1:13" s="394" customFormat="1" ht="24" customHeight="1" x14ac:dyDescent="0.15">
      <c r="A20" s="389"/>
      <c r="B20" s="390"/>
      <c r="C20" s="401"/>
      <c r="D20" s="460" t="s">
        <v>186</v>
      </c>
      <c r="E20" s="460"/>
      <c r="F20" s="460"/>
      <c r="G20" s="400" t="s">
        <v>15</v>
      </c>
      <c r="H20" s="390"/>
      <c r="I20" s="390"/>
      <c r="J20" s="390"/>
      <c r="K20" s="402"/>
      <c r="L20" s="403"/>
      <c r="M20" s="402"/>
    </row>
    <row r="21" spans="1:13" s="394" customFormat="1" ht="6" customHeight="1" x14ac:dyDescent="0.15">
      <c r="A21" s="389"/>
      <c r="B21" s="390"/>
      <c r="C21" s="401"/>
      <c r="D21" s="404"/>
      <c r="E21" s="401"/>
      <c r="F21" s="401"/>
      <c r="G21" s="401"/>
      <c r="H21" s="390"/>
      <c r="I21" s="390"/>
      <c r="J21" s="390"/>
      <c r="K21" s="402"/>
      <c r="L21" s="403"/>
      <c r="M21" s="402"/>
    </row>
    <row r="22" spans="1:13" s="394" customFormat="1" ht="6" customHeight="1" x14ac:dyDescent="0.15">
      <c r="A22" s="389"/>
      <c r="B22" s="390"/>
      <c r="C22" s="401"/>
      <c r="D22" s="404"/>
      <c r="E22" s="401"/>
      <c r="F22" s="401"/>
      <c r="G22" s="401"/>
      <c r="H22" s="390"/>
      <c r="I22" s="390"/>
      <c r="J22" s="390"/>
      <c r="K22" s="402"/>
      <c r="L22" s="403"/>
      <c r="M22" s="402"/>
    </row>
    <row r="23" spans="1:13" s="394" customFormat="1" ht="6" customHeight="1" x14ac:dyDescent="0.15">
      <c r="A23" s="389"/>
      <c r="B23" s="390"/>
      <c r="C23" s="401"/>
      <c r="D23" s="404"/>
      <c r="E23" s="401"/>
      <c r="F23" s="401"/>
      <c r="G23" s="401"/>
      <c r="H23" s="390"/>
      <c r="I23" s="390"/>
      <c r="J23" s="390"/>
      <c r="K23" s="402"/>
      <c r="L23" s="403"/>
      <c r="M23" s="402"/>
    </row>
    <row r="24" spans="1:13" s="394" customFormat="1" ht="6" customHeight="1" x14ac:dyDescent="0.15">
      <c r="A24" s="389"/>
      <c r="B24" s="390"/>
      <c r="C24" s="401"/>
      <c r="D24" s="404"/>
      <c r="E24" s="401"/>
      <c r="F24" s="401"/>
      <c r="G24" s="401"/>
      <c r="H24" s="390"/>
      <c r="I24" s="390"/>
      <c r="J24" s="390"/>
      <c r="K24" s="402"/>
      <c r="L24" s="403"/>
      <c r="M24" s="402"/>
    </row>
    <row r="25" spans="1:13" ht="13.5" hidden="1" x14ac:dyDescent="0.15"/>
    <row r="26" spans="1:13" ht="13.5" hidden="1" x14ac:dyDescent="0.15"/>
    <row r="27" spans="1:13" ht="13.5" hidden="1" x14ac:dyDescent="0.15"/>
    <row r="28" spans="1:13" ht="13.5" hidden="1" x14ac:dyDescent="0.15"/>
    <row r="29" spans="1:13" ht="13.5" hidden="1" x14ac:dyDescent="0.15"/>
    <row r="30" spans="1:13" ht="13.5" hidden="1" x14ac:dyDescent="0.15"/>
    <row r="31" spans="1:13" ht="13.5" hidden="1" x14ac:dyDescent="0.15"/>
    <row r="32" spans="1:13" ht="13.5" hidden="1" x14ac:dyDescent="0.15"/>
    <row r="33" ht="13.5" hidden="1" x14ac:dyDescent="0.15"/>
    <row r="34" ht="13.5" hidden="1" x14ac:dyDescent="0.15"/>
    <row r="35" ht="13.5" hidden="1" x14ac:dyDescent="0.15"/>
    <row r="36" ht="13.5" hidden="1" x14ac:dyDescent="0.15"/>
    <row r="37" ht="13.5" hidden="1" x14ac:dyDescent="0.15"/>
    <row r="38" ht="13.5" hidden="1" x14ac:dyDescent="0.15"/>
    <row r="39" ht="13.5" hidden="1" x14ac:dyDescent="0.15"/>
    <row r="40" ht="13.5" hidden="1" x14ac:dyDescent="0.15"/>
    <row r="41" ht="13.5" hidden="1" x14ac:dyDescent="0.15"/>
    <row r="42" ht="13.5" hidden="1" x14ac:dyDescent="0.15"/>
    <row r="43" ht="13.5" hidden="1" x14ac:dyDescent="0.15"/>
    <row r="44" ht="13.5" hidden="1" x14ac:dyDescent="0.15"/>
    <row r="45" ht="13.5" hidden="1" x14ac:dyDescent="0.15"/>
    <row r="46" ht="13.5" hidden="1" x14ac:dyDescent="0.15"/>
    <row r="47" ht="13.5" hidden="1" x14ac:dyDescent="0.15"/>
    <row r="48" ht="13.5" hidden="1" x14ac:dyDescent="0.15"/>
    <row r="49" ht="13.5" hidden="1" x14ac:dyDescent="0.15"/>
    <row r="50" ht="13.5" hidden="1" x14ac:dyDescent="0.15"/>
    <row r="51" ht="13.5" hidden="1" x14ac:dyDescent="0.15"/>
    <row r="52" ht="13.5" hidden="1" x14ac:dyDescent="0.15"/>
    <row r="53" ht="13.5" hidden="1" x14ac:dyDescent="0.15"/>
    <row r="54" ht="13.5" hidden="1" x14ac:dyDescent="0.15"/>
    <row r="55" ht="13.5" hidden="1" x14ac:dyDescent="0.15"/>
    <row r="56" ht="13.5" hidden="1" x14ac:dyDescent="0.15"/>
    <row r="57" ht="13.5" hidden="1" x14ac:dyDescent="0.15"/>
    <row r="58" ht="13.5" hidden="1" x14ac:dyDescent="0.15"/>
    <row r="59" ht="13.5" hidden="1" x14ac:dyDescent="0.15"/>
    <row r="60" ht="13.5" hidden="1" x14ac:dyDescent="0.15"/>
    <row r="61" ht="13.5" hidden="1" x14ac:dyDescent="0.15"/>
    <row r="62" ht="13.5" hidden="1" x14ac:dyDescent="0.15"/>
    <row r="63" ht="13.5" hidden="1" x14ac:dyDescent="0.15"/>
    <row r="64" ht="13.5" hidden="1" x14ac:dyDescent="0.15"/>
    <row r="65" ht="13.5" hidden="1" x14ac:dyDescent="0.15"/>
    <row r="66" ht="13.5" hidden="1" x14ac:dyDescent="0.15"/>
    <row r="67" ht="13.5" hidden="1" x14ac:dyDescent="0.15"/>
  </sheetData>
  <sheetProtection selectLockedCells="1"/>
  <mergeCells count="1">
    <mergeCell ref="D20:F20"/>
  </mergeCells>
  <phoneticPr fontId="4"/>
  <hyperlinks>
    <hyperlink ref="D20" r:id="rId1"/>
  </hyperlinks>
  <printOptions horizontalCentered="1" verticalCentered="1"/>
  <pageMargins left="0" right="0" top="0" bottom="0" header="0.51181102362204722" footer="0.51181102362204722"/>
  <pageSetup paperSize="9" orientation="landscape" horizontalDpi="1200" verticalDpi="1200" r:id="rId2"/>
  <headerFooter alignWithMargins="0"/>
  <colBreaks count="1" manualBreakCount="1">
    <brk id="10"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K206"/>
  <sheetViews>
    <sheetView showGridLines="0" tabSelected="1" view="pageBreakPreview" zoomScale="85" zoomScaleNormal="70" zoomScaleSheetLayoutView="85" workbookViewId="0">
      <selection activeCell="M18" sqref="M18:P18"/>
    </sheetView>
  </sheetViews>
  <sheetFormatPr defaultColWidth="9" defaultRowHeight="0" customHeight="1" zeroHeight="1" x14ac:dyDescent="0.15"/>
  <cols>
    <col min="1" max="1" width="0.75" style="23" customWidth="1"/>
    <col min="2" max="3" width="3.625" style="31" customWidth="1"/>
    <col min="4" max="4" width="13.375" style="31" customWidth="1"/>
    <col min="5" max="5" width="5.375" style="39" customWidth="1"/>
    <col min="6" max="6" width="9.75" style="40" customWidth="1"/>
    <col min="7" max="7" width="11.875" style="26" customWidth="1"/>
    <col min="8" max="8" width="1" style="26" hidden="1" customWidth="1"/>
    <col min="9" max="9" width="6.625" style="26" customWidth="1"/>
    <col min="10" max="10" width="11.125" style="27" customWidth="1"/>
    <col min="11" max="11" width="7.625" style="27" customWidth="1"/>
    <col min="12" max="12" width="6.625" style="26" customWidth="1"/>
    <col min="13" max="13" width="16.625" style="26" customWidth="1"/>
    <col min="14" max="14" width="15.75" style="28" customWidth="1"/>
    <col min="15" max="15" width="10.5" style="28" customWidth="1"/>
    <col min="16" max="16" width="9.875" style="29" customWidth="1"/>
    <col min="17" max="17" width="7.625" style="28" customWidth="1"/>
    <col min="18" max="18" width="0.75" style="28" customWidth="1"/>
    <col min="19" max="19" width="0.5" style="23" customWidth="1"/>
    <col min="20" max="20" width="7.625" style="23" hidden="1" customWidth="1"/>
    <col min="21" max="21" width="0.5" style="13" customWidth="1"/>
    <col min="22" max="22" width="12" style="14" hidden="1" customWidth="1"/>
    <col min="23" max="23" width="27.25" style="13" hidden="1" customWidth="1"/>
    <col min="24" max="24" width="23" style="13" hidden="1" customWidth="1"/>
    <col min="25" max="25" width="30.25" style="13" hidden="1" customWidth="1"/>
    <col min="26" max="26" width="23.5" style="13" hidden="1" customWidth="1"/>
    <col min="27" max="27" width="16.875" style="13" customWidth="1"/>
    <col min="28" max="28" width="19.75" style="13" customWidth="1"/>
    <col min="29" max="29" width="17.375" style="13" customWidth="1"/>
    <col min="30" max="30" width="27.375" style="13" customWidth="1"/>
    <col min="31" max="31" width="8.5" style="22" customWidth="1"/>
    <col min="32" max="32" width="7.5" style="22" customWidth="1"/>
    <col min="33" max="33" width="12.5" style="22" customWidth="1"/>
    <col min="34" max="34" width="18" style="22" customWidth="1"/>
    <col min="35" max="35" width="25.75" style="3" customWidth="1"/>
    <col min="36" max="36" width="36.125" style="3" customWidth="1"/>
    <col min="37" max="37" width="26.5" style="3" customWidth="1"/>
    <col min="38" max="38" width="24" style="3" customWidth="1"/>
    <col min="39" max="39" width="32" style="3" customWidth="1"/>
    <col min="40" max="40" width="20.625" style="3" customWidth="1"/>
    <col min="41" max="41" width="23.375" style="3" customWidth="1"/>
    <col min="42" max="42" width="24" style="3" customWidth="1"/>
    <col min="43" max="43" width="19" style="3" customWidth="1"/>
    <col min="44" max="44" width="20.75" style="3" customWidth="1"/>
    <col min="45" max="45" width="31.875" style="3" customWidth="1"/>
    <col min="46" max="46" width="24.5" style="3" customWidth="1"/>
    <col min="47" max="47" width="15" style="3" customWidth="1"/>
    <col min="48" max="48" width="12" style="3" customWidth="1"/>
    <col min="49" max="49" width="18" style="3" customWidth="1"/>
    <col min="50" max="50" width="20.125" style="3" customWidth="1"/>
    <col min="51" max="51" width="17.5" style="3" customWidth="1"/>
    <col min="52" max="16384" width="9" style="3"/>
  </cols>
  <sheetData>
    <row r="1" spans="1:34" s="4" customFormat="1" ht="6" customHeight="1" thickBot="1" x14ac:dyDescent="0.2">
      <c r="A1" s="41"/>
      <c r="B1" s="42"/>
      <c r="C1" s="42"/>
      <c r="D1" s="43"/>
      <c r="E1" s="44"/>
      <c r="F1" s="45"/>
      <c r="G1" s="46"/>
      <c r="H1" s="46"/>
      <c r="I1" s="46"/>
      <c r="J1" s="47"/>
      <c r="K1" s="47"/>
      <c r="L1" s="46"/>
      <c r="M1" s="48"/>
      <c r="N1" s="45"/>
      <c r="O1" s="45"/>
      <c r="P1" s="45"/>
      <c r="Q1" s="45"/>
      <c r="R1" s="41"/>
      <c r="S1" s="41"/>
      <c r="T1" s="49"/>
      <c r="U1" s="11"/>
      <c r="V1" s="12"/>
      <c r="W1" s="11"/>
      <c r="X1" s="11"/>
      <c r="Y1" s="11"/>
      <c r="Z1" s="11"/>
      <c r="AA1" s="11"/>
      <c r="AB1" s="11"/>
      <c r="AC1" s="11"/>
      <c r="AD1" s="11"/>
      <c r="AE1" s="11"/>
      <c r="AF1" s="11"/>
      <c r="AG1" s="11"/>
      <c r="AH1" s="11"/>
    </row>
    <row r="2" spans="1:34" s="4" customFormat="1" ht="6" customHeight="1" thickBot="1" x14ac:dyDescent="0.2">
      <c r="A2" s="41"/>
      <c r="B2" s="324"/>
      <c r="C2" s="325"/>
      <c r="D2" s="326"/>
      <c r="E2" s="327"/>
      <c r="F2" s="328"/>
      <c r="G2" s="329"/>
      <c r="H2" s="329"/>
      <c r="I2" s="329"/>
      <c r="J2" s="312"/>
      <c r="K2" s="330"/>
      <c r="L2" s="311"/>
      <c r="M2" s="313"/>
      <c r="N2" s="310"/>
      <c r="O2" s="310"/>
      <c r="P2" s="310"/>
      <c r="Q2" s="310"/>
      <c r="R2" s="323"/>
      <c r="S2" s="41"/>
      <c r="T2" s="49"/>
      <c r="U2" s="11"/>
      <c r="V2" s="12"/>
      <c r="W2" s="11"/>
      <c r="X2" s="11"/>
      <c r="Y2" s="11"/>
      <c r="Z2" s="11"/>
      <c r="AA2" s="11"/>
      <c r="AB2" s="11"/>
      <c r="AC2" s="11"/>
      <c r="AD2" s="11"/>
      <c r="AE2" s="11"/>
      <c r="AF2" s="11"/>
      <c r="AG2" s="11"/>
      <c r="AH2" s="11"/>
    </row>
    <row r="3" spans="1:34" s="2" customFormat="1" ht="30" customHeight="1" thickTop="1" thickBot="1" x14ac:dyDescent="0.2">
      <c r="A3" s="50"/>
      <c r="B3" s="314" t="s">
        <v>51</v>
      </c>
      <c r="C3" s="315"/>
      <c r="D3" s="316"/>
      <c r="E3" s="317"/>
      <c r="F3" s="318"/>
      <c r="G3" s="319"/>
      <c r="H3" s="319"/>
      <c r="I3" s="320"/>
      <c r="J3" s="540" t="s">
        <v>187</v>
      </c>
      <c r="K3" s="541"/>
      <c r="L3" s="321"/>
      <c r="M3" s="234" t="s">
        <v>113</v>
      </c>
      <c r="N3" s="544" t="s">
        <v>121</v>
      </c>
      <c r="O3" s="545"/>
      <c r="P3" s="545"/>
      <c r="Q3" s="545"/>
      <c r="R3" s="322"/>
      <c r="S3" s="50"/>
      <c r="T3" s="538" t="s">
        <v>0</v>
      </c>
      <c r="U3" s="13"/>
      <c r="V3" s="14"/>
      <c r="W3" s="13"/>
      <c r="X3" s="13"/>
      <c r="Y3" s="13"/>
      <c r="Z3" s="13"/>
      <c r="AA3" s="13"/>
      <c r="AB3" s="13"/>
      <c r="AC3" s="13"/>
      <c r="AD3" s="13"/>
      <c r="AE3" s="13"/>
      <c r="AF3" s="13"/>
      <c r="AG3" s="13"/>
      <c r="AH3" s="13"/>
    </row>
    <row r="4" spans="1:34" s="2" customFormat="1" ht="30" customHeight="1" thickBot="1" x14ac:dyDescent="0.2">
      <c r="A4" s="50"/>
      <c r="B4" s="240" t="s">
        <v>114</v>
      </c>
      <c r="C4" s="241"/>
      <c r="D4" s="242"/>
      <c r="E4" s="243"/>
      <c r="F4" s="244"/>
      <c r="G4" s="245"/>
      <c r="H4" s="246"/>
      <c r="I4" s="247"/>
      <c r="J4" s="542"/>
      <c r="K4" s="543"/>
      <c r="L4" s="332" t="s">
        <v>123</v>
      </c>
      <c r="M4" s="331"/>
      <c r="N4" s="309"/>
      <c r="O4" s="309"/>
      <c r="P4" s="308"/>
      <c r="Q4" s="308"/>
      <c r="R4" s="223"/>
      <c r="S4" s="50"/>
      <c r="T4" s="539"/>
      <c r="U4" s="13"/>
      <c r="V4" s="14"/>
      <c r="W4" s="13"/>
      <c r="X4" s="13"/>
      <c r="Y4" s="13"/>
      <c r="Z4" s="13"/>
      <c r="AA4" s="13"/>
      <c r="AB4" s="13"/>
      <c r="AC4" s="13"/>
      <c r="AD4" s="13"/>
      <c r="AE4" s="13"/>
      <c r="AF4" s="13"/>
      <c r="AG4" s="13"/>
      <c r="AH4" s="13"/>
    </row>
    <row r="5" spans="1:34" s="2" customFormat="1" ht="3.75" customHeight="1" thickBot="1" x14ac:dyDescent="0.2">
      <c r="A5" s="50"/>
      <c r="B5" s="235"/>
      <c r="C5" s="236"/>
      <c r="D5" s="237"/>
      <c r="E5" s="238"/>
      <c r="F5" s="239"/>
      <c r="G5" s="417"/>
      <c r="H5" s="417"/>
      <c r="I5" s="417"/>
      <c r="J5" s="418"/>
      <c r="K5" s="419"/>
      <c r="L5" s="420"/>
      <c r="M5" s="421"/>
      <c r="N5" s="422"/>
      <c r="O5" s="220"/>
      <c r="P5" s="221"/>
      <c r="Q5" s="422"/>
      <c r="R5" s="423"/>
      <c r="S5" s="50"/>
      <c r="T5" s="51"/>
      <c r="U5" s="13"/>
      <c r="V5" s="14"/>
      <c r="W5" s="13"/>
      <c r="X5" s="13"/>
      <c r="Y5" s="13"/>
      <c r="Z5" s="13"/>
      <c r="AA5" s="13"/>
      <c r="AB5" s="13"/>
      <c r="AC5" s="13"/>
      <c r="AD5" s="13"/>
      <c r="AE5" s="13"/>
      <c r="AF5" s="13"/>
      <c r="AG5" s="13"/>
      <c r="AH5" s="13"/>
    </row>
    <row r="6" spans="1:34" s="2" customFormat="1" ht="30" customHeight="1" thickBot="1" x14ac:dyDescent="0.2">
      <c r="A6" s="50"/>
      <c r="B6" s="195" t="s">
        <v>54</v>
      </c>
      <c r="C6" s="188"/>
      <c r="D6" s="189"/>
      <c r="E6" s="426" t="s">
        <v>216</v>
      </c>
      <c r="F6" s="190"/>
      <c r="G6" s="639"/>
      <c r="H6" s="640"/>
      <c r="I6" s="640"/>
      <c r="J6" s="640"/>
      <c r="K6" s="640"/>
      <c r="L6" s="640"/>
      <c r="M6" s="641"/>
      <c r="N6" s="427" t="s">
        <v>218</v>
      </c>
      <c r="O6" s="642"/>
      <c r="P6" s="643"/>
      <c r="Q6" s="429" t="s">
        <v>217</v>
      </c>
      <c r="R6" s="425"/>
      <c r="S6" s="50"/>
      <c r="T6" s="51"/>
      <c r="U6" s="13"/>
      <c r="V6" s="19"/>
      <c r="W6" s="13"/>
      <c r="X6" s="13"/>
      <c r="Y6" s="13"/>
      <c r="Z6" s="13"/>
      <c r="AA6" s="13"/>
      <c r="AB6" s="13"/>
      <c r="AC6" s="13"/>
      <c r="AD6" s="13"/>
    </row>
    <row r="7" spans="1:34" s="2" customFormat="1" ht="29.25" customHeight="1" thickBot="1" x14ac:dyDescent="0.2">
      <c r="A7" s="50"/>
      <c r="B7" s="187"/>
      <c r="C7" s="188"/>
      <c r="D7" s="189"/>
      <c r="E7" s="426" t="s">
        <v>220</v>
      </c>
      <c r="F7" s="190"/>
      <c r="G7" s="639"/>
      <c r="H7" s="640"/>
      <c r="I7" s="640"/>
      <c r="J7" s="640"/>
      <c r="K7" s="640"/>
      <c r="L7" s="640"/>
      <c r="M7" s="641"/>
      <c r="N7" s="428" t="s">
        <v>219</v>
      </c>
      <c r="O7" s="642"/>
      <c r="P7" s="643"/>
      <c r="Q7" s="430" t="s">
        <v>217</v>
      </c>
      <c r="R7" s="424"/>
      <c r="S7" s="50"/>
      <c r="T7" s="51"/>
      <c r="U7" s="13"/>
      <c r="V7" s="19"/>
      <c r="W7" s="13"/>
      <c r="X7" s="13"/>
      <c r="Y7" s="13"/>
      <c r="Z7" s="13"/>
      <c r="AA7" s="13"/>
      <c r="AB7" s="13"/>
      <c r="AC7" s="13"/>
      <c r="AD7" s="13"/>
    </row>
    <row r="8" spans="1:34" s="2" customFormat="1" ht="3" customHeight="1" thickBot="1" x14ac:dyDescent="0.2">
      <c r="A8" s="50"/>
      <c r="B8" s="191"/>
      <c r="C8" s="192"/>
      <c r="D8" s="192"/>
      <c r="E8" s="193"/>
      <c r="F8" s="194"/>
      <c r="G8" s="194"/>
      <c r="H8" s="194"/>
      <c r="I8" s="194"/>
      <c r="J8" s="194"/>
      <c r="K8" s="194"/>
      <c r="L8" s="107"/>
      <c r="M8" s="52"/>
      <c r="N8" s="52"/>
      <c r="O8" s="52"/>
      <c r="P8" s="52"/>
      <c r="Q8" s="52"/>
      <c r="R8" s="76"/>
      <c r="S8" s="50"/>
      <c r="T8" s="51"/>
      <c r="U8" s="13"/>
      <c r="V8" s="14"/>
      <c r="W8" s="15"/>
      <c r="X8" s="16"/>
      <c r="Y8" s="13"/>
      <c r="Z8" s="13"/>
      <c r="AA8" s="13"/>
      <c r="AB8" s="13"/>
      <c r="AC8" s="13"/>
      <c r="AD8" s="13"/>
      <c r="AE8" s="13"/>
      <c r="AF8" s="13"/>
      <c r="AG8" s="13"/>
      <c r="AH8" s="13"/>
    </row>
    <row r="9" spans="1:34" s="2" customFormat="1" ht="19.5" customHeight="1" x14ac:dyDescent="0.15">
      <c r="A9" s="54"/>
      <c r="B9" s="195" t="s">
        <v>55</v>
      </c>
      <c r="C9" s="122"/>
      <c r="D9" s="123"/>
      <c r="E9" s="124"/>
      <c r="F9" s="123"/>
      <c r="G9" s="123"/>
      <c r="H9" s="196"/>
      <c r="I9" s="570" t="s">
        <v>30</v>
      </c>
      <c r="J9" s="571"/>
      <c r="K9" s="197" t="s">
        <v>34</v>
      </c>
      <c r="L9" s="549"/>
      <c r="M9" s="550"/>
      <c r="N9" s="225" t="s">
        <v>107</v>
      </c>
      <c r="O9" s="499"/>
      <c r="P9" s="500"/>
      <c r="Q9" s="199" t="s">
        <v>104</v>
      </c>
      <c r="R9" s="70"/>
      <c r="S9" s="50"/>
      <c r="T9" s="51"/>
      <c r="U9" s="15"/>
      <c r="V9" s="15"/>
      <c r="W9" s="16"/>
      <c r="X9" s="99"/>
      <c r="Y9" s="13"/>
      <c r="Z9" s="13"/>
      <c r="AA9" s="13"/>
      <c r="AB9" s="13"/>
      <c r="AC9" s="13"/>
      <c r="AD9" s="13"/>
      <c r="AE9" s="13"/>
      <c r="AF9" s="13"/>
      <c r="AG9" s="13"/>
      <c r="AH9" s="13"/>
    </row>
    <row r="10" spans="1:34" s="2" customFormat="1" ht="20.100000000000001" customHeight="1" x14ac:dyDescent="0.15">
      <c r="A10" s="54"/>
      <c r="B10" s="566" t="s">
        <v>117</v>
      </c>
      <c r="C10" s="567"/>
      <c r="D10" s="567"/>
      <c r="E10" s="567"/>
      <c r="F10" s="567"/>
      <c r="G10" s="567"/>
      <c r="H10" s="233"/>
      <c r="I10" s="553" t="s">
        <v>31</v>
      </c>
      <c r="J10" s="554"/>
      <c r="K10" s="198" t="s">
        <v>34</v>
      </c>
      <c r="L10" s="551"/>
      <c r="M10" s="552"/>
      <c r="N10" s="226" t="s">
        <v>56</v>
      </c>
      <c r="O10" s="501"/>
      <c r="P10" s="502"/>
      <c r="Q10" s="200" t="s">
        <v>104</v>
      </c>
      <c r="R10" s="71"/>
      <c r="S10" s="50"/>
      <c r="T10" s="51"/>
      <c r="U10" s="15"/>
      <c r="V10" s="15"/>
      <c r="W10" s="16"/>
      <c r="X10" s="99"/>
      <c r="Y10" s="13"/>
      <c r="Z10" s="13"/>
      <c r="AA10" s="13"/>
      <c r="AB10" s="13"/>
      <c r="AC10" s="13"/>
      <c r="AD10" s="13"/>
      <c r="AE10" s="13"/>
      <c r="AF10" s="13"/>
      <c r="AG10" s="13"/>
      <c r="AH10" s="13"/>
    </row>
    <row r="11" spans="1:34" s="2" customFormat="1" ht="20.100000000000001" customHeight="1" x14ac:dyDescent="0.15">
      <c r="A11" s="54"/>
      <c r="B11" s="566"/>
      <c r="C11" s="567"/>
      <c r="D11" s="567"/>
      <c r="E11" s="567"/>
      <c r="F11" s="567"/>
      <c r="G11" s="567"/>
      <c r="H11" s="233"/>
      <c r="I11" s="553" t="s">
        <v>32</v>
      </c>
      <c r="J11" s="554"/>
      <c r="K11" s="198" t="s">
        <v>34</v>
      </c>
      <c r="L11" s="551"/>
      <c r="M11" s="552"/>
      <c r="N11" s="226" t="s">
        <v>56</v>
      </c>
      <c r="O11" s="503"/>
      <c r="P11" s="502"/>
      <c r="Q11" s="200" t="s">
        <v>104</v>
      </c>
      <c r="R11" s="71"/>
      <c r="S11" s="50"/>
      <c r="T11" s="51"/>
      <c r="U11" s="17"/>
      <c r="V11" s="105"/>
      <c r="W11" s="18"/>
      <c r="X11" s="99"/>
      <c r="Y11" s="13"/>
      <c r="Z11" s="13"/>
      <c r="AA11" s="13"/>
      <c r="AB11" s="13"/>
      <c r="AC11" s="13"/>
      <c r="AD11" s="13"/>
      <c r="AE11" s="13"/>
      <c r="AF11" s="13"/>
      <c r="AG11" s="13"/>
      <c r="AH11" s="13"/>
    </row>
    <row r="12" spans="1:34" s="2" customFormat="1" ht="20.100000000000001" customHeight="1" thickBot="1" x14ac:dyDescent="0.2">
      <c r="A12" s="54"/>
      <c r="B12" s="231"/>
      <c r="C12" s="232"/>
      <c r="D12" s="232"/>
      <c r="E12" s="232"/>
      <c r="F12" s="232"/>
      <c r="G12" s="232"/>
      <c r="H12" s="233"/>
      <c r="I12" s="553" t="s">
        <v>33</v>
      </c>
      <c r="J12" s="554"/>
      <c r="K12" s="198" t="s">
        <v>34</v>
      </c>
      <c r="L12" s="560"/>
      <c r="M12" s="561"/>
      <c r="N12" s="227" t="s">
        <v>56</v>
      </c>
      <c r="O12" s="504"/>
      <c r="P12" s="505"/>
      <c r="Q12" s="201" t="s">
        <v>104</v>
      </c>
      <c r="R12" s="72"/>
      <c r="S12" s="50"/>
      <c r="T12" s="51"/>
      <c r="U12" s="13"/>
      <c r="V12" s="106"/>
      <c r="W12" s="18"/>
      <c r="X12" s="100"/>
      <c r="Y12" s="13"/>
      <c r="Z12" s="13"/>
      <c r="AA12" s="13"/>
      <c r="AB12" s="13"/>
      <c r="AC12" s="13"/>
      <c r="AD12" s="13"/>
      <c r="AE12" s="13"/>
      <c r="AF12" s="13"/>
      <c r="AG12" s="13"/>
      <c r="AH12" s="13"/>
    </row>
    <row r="13" spans="1:34" s="2" customFormat="1" ht="20.100000000000001" customHeight="1" x14ac:dyDescent="0.15">
      <c r="A13" s="54"/>
      <c r="B13" s="121"/>
      <c r="C13" s="122"/>
      <c r="D13" s="123"/>
      <c r="E13" s="124"/>
      <c r="F13" s="123"/>
      <c r="G13" s="123"/>
      <c r="H13" s="125"/>
      <c r="I13" s="562" t="s">
        <v>106</v>
      </c>
      <c r="J13" s="563"/>
      <c r="K13" s="202"/>
      <c r="M13" s="53"/>
      <c r="N13" s="224" t="s">
        <v>105</v>
      </c>
      <c r="O13" s="407"/>
      <c r="P13" s="248">
        <f>SUM(O9:P12)</f>
        <v>0</v>
      </c>
      <c r="Q13" s="298" t="s">
        <v>104</v>
      </c>
      <c r="R13" s="302"/>
      <c r="S13" s="50"/>
      <c r="T13" s="51"/>
      <c r="U13" s="13"/>
      <c r="V13" s="106"/>
      <c r="W13" s="18"/>
      <c r="X13" s="101"/>
      <c r="Y13" s="13"/>
      <c r="Z13" s="13"/>
      <c r="AA13" s="13"/>
      <c r="AB13" s="13"/>
      <c r="AC13" s="13"/>
      <c r="AD13" s="13"/>
      <c r="AE13" s="13"/>
      <c r="AF13" s="13"/>
      <c r="AG13" s="13"/>
      <c r="AH13" s="13"/>
    </row>
    <row r="14" spans="1:34" s="2" customFormat="1" ht="3" customHeight="1" x14ac:dyDescent="0.15">
      <c r="A14" s="50"/>
      <c r="B14" s="203"/>
      <c r="C14" s="204"/>
      <c r="D14" s="205"/>
      <c r="E14" s="206"/>
      <c r="F14" s="205"/>
      <c r="G14" s="205"/>
      <c r="H14" s="205"/>
      <c r="I14" s="205"/>
      <c r="J14" s="205"/>
      <c r="K14" s="205"/>
      <c r="L14" s="207"/>
      <c r="M14" s="207"/>
      <c r="N14" s="208"/>
      <c r="O14" s="208"/>
      <c r="P14" s="208"/>
      <c r="Q14" s="208"/>
      <c r="R14" s="209"/>
      <c r="S14" s="50"/>
      <c r="T14" s="51"/>
      <c r="U14" s="13"/>
      <c r="V14" s="17"/>
      <c r="W14" s="18"/>
      <c r="X14" s="101"/>
      <c r="Y14" s="13"/>
      <c r="Z14" s="13"/>
      <c r="AA14" s="13"/>
      <c r="AB14" s="13"/>
      <c r="AC14" s="13"/>
      <c r="AD14" s="13"/>
      <c r="AE14" s="13"/>
      <c r="AF14" s="13"/>
      <c r="AG14" s="13"/>
      <c r="AH14" s="13"/>
    </row>
    <row r="15" spans="1:34" s="2" customFormat="1" ht="24.95" customHeight="1" x14ac:dyDescent="0.15">
      <c r="A15" s="50"/>
      <c r="B15" s="185" t="s">
        <v>1</v>
      </c>
      <c r="C15" s="126"/>
      <c r="D15" s="127"/>
      <c r="E15" s="128"/>
      <c r="F15" s="127"/>
      <c r="G15" s="127"/>
      <c r="H15" s="127"/>
      <c r="I15" s="127"/>
      <c r="J15" s="127"/>
      <c r="K15" s="127"/>
      <c r="L15" s="129"/>
      <c r="M15" s="129"/>
      <c r="N15" s="130"/>
      <c r="O15" s="130"/>
      <c r="P15" s="130"/>
      <c r="Q15" s="130"/>
      <c r="R15" s="131"/>
      <c r="S15" s="50"/>
      <c r="T15" s="51"/>
      <c r="U15" s="13"/>
      <c r="V15" s="17"/>
      <c r="W15" s="18"/>
      <c r="X15" s="102"/>
      <c r="Y15" s="13"/>
      <c r="Z15" s="13"/>
      <c r="AA15" s="13"/>
      <c r="AB15" s="13"/>
      <c r="AC15" s="13"/>
      <c r="AD15" s="13"/>
      <c r="AE15" s="13"/>
      <c r="AF15" s="13"/>
      <c r="AG15" s="13"/>
      <c r="AH15" s="13"/>
    </row>
    <row r="16" spans="1:34" s="2" customFormat="1" ht="24.95" customHeight="1" x14ac:dyDescent="0.15">
      <c r="A16" s="50"/>
      <c r="B16" s="555" t="s">
        <v>148</v>
      </c>
      <c r="C16" s="556"/>
      <c r="D16" s="556"/>
      <c r="E16" s="556"/>
      <c r="F16" s="556"/>
      <c r="G16" s="556"/>
      <c r="H16" s="556"/>
      <c r="I16" s="556"/>
      <c r="J16" s="556"/>
      <c r="K16" s="556"/>
      <c r="L16" s="556"/>
      <c r="M16" s="556"/>
      <c r="N16" s="556"/>
      <c r="O16" s="556"/>
      <c r="P16" s="556"/>
      <c r="Q16" s="556"/>
      <c r="R16" s="557"/>
      <c r="S16" s="50"/>
      <c r="T16" s="51"/>
      <c r="U16" s="13"/>
      <c r="V16" s="17"/>
      <c r="W16" s="18"/>
      <c r="X16" s="102"/>
      <c r="Y16" s="13"/>
      <c r="Z16" s="13"/>
      <c r="AA16" s="13"/>
      <c r="AB16" s="13"/>
      <c r="AC16" s="13"/>
      <c r="AD16" s="13"/>
      <c r="AE16" s="13"/>
      <c r="AF16" s="13"/>
      <c r="AG16" s="13"/>
      <c r="AH16" s="13"/>
    </row>
    <row r="17" spans="1:34" s="2" customFormat="1" ht="21" customHeight="1" thickBot="1" x14ac:dyDescent="0.2">
      <c r="A17" s="50"/>
      <c r="B17" s="461" t="s">
        <v>65</v>
      </c>
      <c r="C17" s="462"/>
      <c r="D17" s="462"/>
      <c r="E17" s="462"/>
      <c r="F17" s="462"/>
      <c r="G17" s="463"/>
      <c r="H17" s="508" t="s">
        <v>64</v>
      </c>
      <c r="I17" s="508"/>
      <c r="J17" s="508"/>
      <c r="K17" s="508"/>
      <c r="L17" s="508"/>
      <c r="M17" s="464" t="s">
        <v>58</v>
      </c>
      <c r="N17" s="509"/>
      <c r="O17" s="509"/>
      <c r="P17" s="510"/>
      <c r="Q17" s="511" t="s">
        <v>63</v>
      </c>
      <c r="R17" s="512"/>
      <c r="S17" s="50"/>
      <c r="T17" s="51"/>
      <c r="U17" s="13"/>
      <c r="V17" s="17"/>
      <c r="W17" s="18"/>
      <c r="X17" s="103"/>
      <c r="Y17" s="13"/>
      <c r="Z17" s="13"/>
      <c r="AA17" s="13"/>
      <c r="AB17" s="13"/>
      <c r="AC17" s="13"/>
      <c r="AD17" s="13"/>
      <c r="AE17" s="13"/>
      <c r="AF17" s="13"/>
      <c r="AG17" s="13"/>
      <c r="AH17" s="13"/>
    </row>
    <row r="18" spans="1:34" s="2" customFormat="1" ht="33" customHeight="1" thickBot="1" x14ac:dyDescent="0.2">
      <c r="A18" s="50"/>
      <c r="B18" s="568" t="s">
        <v>62</v>
      </c>
      <c r="C18" s="559"/>
      <c r="D18" s="559"/>
      <c r="E18" s="559"/>
      <c r="F18" s="559"/>
      <c r="G18" s="569"/>
      <c r="H18" s="558" t="s">
        <v>120</v>
      </c>
      <c r="I18" s="559"/>
      <c r="J18" s="559"/>
      <c r="K18" s="559"/>
      <c r="L18" s="559"/>
      <c r="M18" s="523"/>
      <c r="N18" s="564"/>
      <c r="O18" s="564"/>
      <c r="P18" s="565"/>
      <c r="Q18" s="299" t="str">
        <f>IF(M18=0,"―",(IF(M18&gt;=4.5,5,(IF(M18&gt;=3.5,4,(IF(M18&gt;=2.5,3,(IF(M18&gt;=1.5,2,1)))))))))</f>
        <v>―</v>
      </c>
      <c r="R18" s="301"/>
      <c r="S18" s="50"/>
      <c r="T18" s="51"/>
      <c r="U18" s="13"/>
      <c r="V18" s="17"/>
      <c r="W18" s="18"/>
      <c r="X18" s="104"/>
      <c r="Y18" s="13"/>
      <c r="Z18" s="13"/>
      <c r="AA18" s="13"/>
      <c r="AB18" s="13"/>
      <c r="AC18" s="13"/>
      <c r="AD18" s="13"/>
      <c r="AE18" s="13"/>
      <c r="AF18" s="13"/>
      <c r="AG18" s="13"/>
      <c r="AH18" s="13"/>
    </row>
    <row r="19" spans="1:34" s="2" customFormat="1" ht="12.75" customHeight="1" x14ac:dyDescent="0.15">
      <c r="A19" s="50"/>
      <c r="B19" s="572" t="s">
        <v>194</v>
      </c>
      <c r="C19" s="573"/>
      <c r="D19" s="573"/>
      <c r="E19" s="573"/>
      <c r="F19" s="573"/>
      <c r="G19" s="573"/>
      <c r="H19" s="139"/>
      <c r="I19" s="139"/>
      <c r="J19" s="139"/>
      <c r="K19" s="139"/>
      <c r="L19" s="139"/>
      <c r="M19" s="215"/>
      <c r="N19" s="215"/>
      <c r="O19" s="215"/>
      <c r="P19" s="215"/>
      <c r="Q19" s="139"/>
      <c r="R19" s="140"/>
      <c r="S19" s="50"/>
      <c r="T19" s="51"/>
      <c r="U19" s="13"/>
      <c r="V19" s="108" t="s">
        <v>41</v>
      </c>
      <c r="W19" s="109" t="s">
        <v>3</v>
      </c>
      <c r="X19" s="110" t="s">
        <v>50</v>
      </c>
      <c r="Y19" s="118" t="s">
        <v>157</v>
      </c>
      <c r="Z19" s="148" t="s">
        <v>59</v>
      </c>
      <c r="AA19" s="13"/>
      <c r="AB19" s="13"/>
      <c r="AC19" s="13"/>
      <c r="AD19" s="13"/>
      <c r="AE19" s="13"/>
      <c r="AF19" s="13"/>
      <c r="AG19" s="13"/>
      <c r="AH19" s="13"/>
    </row>
    <row r="20" spans="1:34" s="2" customFormat="1" ht="12.75" customHeight="1" x14ac:dyDescent="0.15">
      <c r="A20" s="50"/>
      <c r="B20" s="574"/>
      <c r="C20" s="575"/>
      <c r="D20" s="575"/>
      <c r="E20" s="575"/>
      <c r="F20" s="575"/>
      <c r="G20" s="575"/>
      <c r="H20" s="141"/>
      <c r="I20" s="141"/>
      <c r="J20" s="141"/>
      <c r="K20" s="141"/>
      <c r="L20" s="141"/>
      <c r="M20" s="141"/>
      <c r="N20" s="141"/>
      <c r="O20" s="141"/>
      <c r="P20" s="141"/>
      <c r="Q20" s="141"/>
      <c r="R20" s="142"/>
      <c r="S20" s="50"/>
      <c r="T20" s="51"/>
      <c r="U20" s="13"/>
      <c r="V20" s="108" t="s">
        <v>43</v>
      </c>
      <c r="W20" s="109" t="s">
        <v>4</v>
      </c>
      <c r="X20" s="110" t="s">
        <v>158</v>
      </c>
      <c r="Y20" s="117"/>
      <c r="Z20" s="114" t="s">
        <v>122</v>
      </c>
      <c r="AA20" s="13"/>
      <c r="AB20" s="13"/>
      <c r="AC20" s="13"/>
      <c r="AD20" s="13"/>
      <c r="AE20" s="13"/>
      <c r="AF20" s="13"/>
      <c r="AG20" s="13"/>
      <c r="AH20" s="13"/>
    </row>
    <row r="21" spans="1:34" s="2" customFormat="1" ht="21" customHeight="1" thickBot="1" x14ac:dyDescent="0.2">
      <c r="A21" s="50"/>
      <c r="B21" s="461" t="s">
        <v>65</v>
      </c>
      <c r="C21" s="462"/>
      <c r="D21" s="462"/>
      <c r="E21" s="462"/>
      <c r="F21" s="462"/>
      <c r="G21" s="463"/>
      <c r="H21" s="508" t="s">
        <v>191</v>
      </c>
      <c r="I21" s="508"/>
      <c r="J21" s="508"/>
      <c r="K21" s="508"/>
      <c r="L21" s="508"/>
      <c r="M21" s="464" t="s">
        <v>58</v>
      </c>
      <c r="N21" s="465"/>
      <c r="O21" s="411" t="s">
        <v>195</v>
      </c>
      <c r="P21" s="406" t="s">
        <v>196</v>
      </c>
      <c r="Q21" s="511" t="s">
        <v>63</v>
      </c>
      <c r="R21" s="512"/>
      <c r="S21" s="50"/>
      <c r="T21" s="51"/>
      <c r="U21" s="13"/>
      <c r="V21" s="108" t="s">
        <v>159</v>
      </c>
      <c r="W21" s="109" t="s">
        <v>170</v>
      </c>
      <c r="X21" s="110" t="s">
        <v>160</v>
      </c>
      <c r="Y21" s="115"/>
      <c r="Z21" s="372">
        <f>IF(M47=0,0,((M47*N47*O47)*1))+M48+M49+M50</f>
        <v>0</v>
      </c>
      <c r="AA21" s="13"/>
      <c r="AB21" s="13"/>
      <c r="AC21" s="13"/>
      <c r="AD21" s="13"/>
      <c r="AE21" s="13"/>
      <c r="AF21" s="13"/>
      <c r="AG21" s="13"/>
      <c r="AH21" s="13"/>
    </row>
    <row r="22" spans="1:34" s="2" customFormat="1" ht="30" customHeight="1" thickBot="1" x14ac:dyDescent="0.2">
      <c r="A22" s="50"/>
      <c r="B22" s="466" t="s">
        <v>192</v>
      </c>
      <c r="C22" s="475"/>
      <c r="D22" s="475"/>
      <c r="E22" s="475"/>
      <c r="F22" s="475"/>
      <c r="G22" s="476"/>
      <c r="H22" s="408" t="s">
        <v>193</v>
      </c>
      <c r="I22" s="488" t="s">
        <v>235</v>
      </c>
      <c r="J22" s="489"/>
      <c r="K22" s="489"/>
      <c r="L22" s="489"/>
      <c r="M22" s="452" t="s">
        <v>207</v>
      </c>
      <c r="N22" s="431"/>
      <c r="O22" s="483">
        <f>IF(N23&gt;=50,4,(IF(N23&gt;=20,3,(IF((AND(N23&gt;=10,N28&gt;0)),2,(IF(N23&gt;0,1,0)))))))</f>
        <v>0</v>
      </c>
      <c r="P22" s="536">
        <f>SUM(O22:O37)</f>
        <v>2</v>
      </c>
      <c r="Q22" s="613" t="str">
        <f>IF(O6=0,"",IF(P22&gt;=15,5,(IF(P22&gt;=10,4,(IF(P22&gt;=5,3,(IF(P22&gt;=3,2,(IF(P22&gt;=1,1,""))))))))))</f>
        <v/>
      </c>
      <c r="R22" s="74"/>
      <c r="S22" s="50"/>
      <c r="T22" s="51"/>
      <c r="U22" s="13"/>
      <c r="V22" s="108" t="s">
        <v>161</v>
      </c>
      <c r="W22" s="109" t="s">
        <v>171</v>
      </c>
      <c r="X22" s="110" t="s">
        <v>162</v>
      </c>
      <c r="Y22" s="115"/>
      <c r="Z22" s="114" t="s">
        <v>163</v>
      </c>
      <c r="AA22" s="13"/>
      <c r="AB22" s="13"/>
      <c r="AC22" s="13"/>
      <c r="AD22" s="13"/>
      <c r="AE22" s="13"/>
      <c r="AF22" s="13"/>
      <c r="AG22" s="13"/>
      <c r="AH22" s="13"/>
    </row>
    <row r="23" spans="1:34" s="2" customFormat="1" ht="30" customHeight="1" thickBot="1" x14ac:dyDescent="0.2">
      <c r="A23" s="50"/>
      <c r="B23" s="477"/>
      <c r="C23" s="478"/>
      <c r="D23" s="478"/>
      <c r="E23" s="478"/>
      <c r="F23" s="478"/>
      <c r="G23" s="479"/>
      <c r="H23" s="409"/>
      <c r="I23" s="490"/>
      <c r="J23" s="490"/>
      <c r="K23" s="490"/>
      <c r="L23" s="490"/>
      <c r="M23" s="453" t="s">
        <v>197</v>
      </c>
      <c r="N23" s="447">
        <f>IF(O6="",0,(IF(O7="",0,IF(N22="",0,(N22/(O6-O7)*100)))))</f>
        <v>0</v>
      </c>
      <c r="O23" s="484"/>
      <c r="P23" s="537"/>
      <c r="Q23" s="614"/>
      <c r="R23" s="75"/>
      <c r="S23" s="50"/>
      <c r="T23" s="51"/>
      <c r="U23" s="13"/>
      <c r="V23" s="111"/>
      <c r="W23" s="109" t="s">
        <v>6</v>
      </c>
      <c r="X23" s="110" t="s">
        <v>164</v>
      </c>
      <c r="Y23" s="115"/>
      <c r="Z23" s="373">
        <f>IF(M47=0,0,(5*N47*O47)*1)+(IF(M48=0,0,5))+(IF(M49=0,0,5))+(IF(M50=0,0,5))</f>
        <v>0</v>
      </c>
      <c r="AA23" s="13"/>
      <c r="AB23" s="13"/>
      <c r="AC23" s="13"/>
      <c r="AD23" s="13"/>
      <c r="AE23" s="13"/>
      <c r="AF23" s="13"/>
      <c r="AG23" s="13"/>
      <c r="AH23" s="13"/>
    </row>
    <row r="24" spans="1:34" s="2" customFormat="1" ht="30" customHeight="1" thickBot="1" x14ac:dyDescent="0.2">
      <c r="A24" s="50"/>
      <c r="B24" s="477"/>
      <c r="C24" s="478"/>
      <c r="D24" s="478"/>
      <c r="E24" s="478"/>
      <c r="F24" s="478"/>
      <c r="G24" s="479"/>
      <c r="H24" s="409"/>
      <c r="I24" s="491" t="s">
        <v>229</v>
      </c>
      <c r="J24" s="492"/>
      <c r="K24" s="492"/>
      <c r="L24" s="492"/>
      <c r="M24" s="454" t="s">
        <v>208</v>
      </c>
      <c r="N24" s="431"/>
      <c r="O24" s="485">
        <f>IF(N26&gt;=20,3,(IF(N26&gt;=5,2,(IF(N26&gt;0,1,0)))))</f>
        <v>0</v>
      </c>
      <c r="P24" s="537"/>
      <c r="Q24" s="614"/>
      <c r="R24" s="75"/>
      <c r="S24" s="50"/>
      <c r="T24" s="51"/>
      <c r="U24" s="13"/>
      <c r="V24" s="111"/>
      <c r="W24" s="109" t="s">
        <v>7</v>
      </c>
      <c r="X24" s="110" t="s">
        <v>166</v>
      </c>
      <c r="Y24" s="117" t="s">
        <v>167</v>
      </c>
      <c r="Z24" s="114" t="s">
        <v>168</v>
      </c>
      <c r="AA24" s="13"/>
      <c r="AB24" s="13"/>
      <c r="AC24" s="13"/>
      <c r="AD24" s="13"/>
      <c r="AE24" s="13"/>
      <c r="AF24" s="13"/>
      <c r="AG24" s="13"/>
      <c r="AH24" s="13"/>
    </row>
    <row r="25" spans="1:34" s="2" customFormat="1" ht="30" customHeight="1" thickBot="1" x14ac:dyDescent="0.2">
      <c r="A25" s="50"/>
      <c r="B25" s="477"/>
      <c r="C25" s="478"/>
      <c r="D25" s="478"/>
      <c r="E25" s="478"/>
      <c r="F25" s="478"/>
      <c r="G25" s="479"/>
      <c r="H25" s="409"/>
      <c r="I25" s="492"/>
      <c r="J25" s="492"/>
      <c r="K25" s="492"/>
      <c r="L25" s="492"/>
      <c r="M25" s="455" t="s">
        <v>198</v>
      </c>
      <c r="N25" s="431"/>
      <c r="O25" s="486"/>
      <c r="P25" s="537"/>
      <c r="Q25" s="614"/>
      <c r="R25" s="75"/>
      <c r="S25" s="50"/>
      <c r="T25" s="51"/>
      <c r="U25" s="13"/>
      <c r="V25" s="111"/>
      <c r="W25" s="109" t="s">
        <v>165</v>
      </c>
      <c r="X25" s="110"/>
      <c r="Y25" s="115" t="e">
        <f>ROUNDDOWN(((((M22)+(M36*0.5)+(M37*0.5))*5)/10),1)</f>
        <v>#VALUE!</v>
      </c>
      <c r="Z25" s="116">
        <f>IF(Z21=0,0,Z21/Z23*5)</f>
        <v>0</v>
      </c>
      <c r="AA25" s="13"/>
      <c r="AB25" s="13"/>
      <c r="AC25" s="13"/>
      <c r="AD25" s="13"/>
      <c r="AE25" s="13"/>
      <c r="AF25" s="13"/>
      <c r="AG25" s="13"/>
      <c r="AH25" s="13"/>
    </row>
    <row r="26" spans="1:34" s="2" customFormat="1" ht="30" customHeight="1" thickBot="1" x14ac:dyDescent="0.2">
      <c r="A26" s="50"/>
      <c r="B26" s="480"/>
      <c r="C26" s="481"/>
      <c r="D26" s="481"/>
      <c r="E26" s="481"/>
      <c r="F26" s="481"/>
      <c r="G26" s="482"/>
      <c r="H26" s="410"/>
      <c r="I26" s="490"/>
      <c r="J26" s="490"/>
      <c r="K26" s="490"/>
      <c r="L26" s="490"/>
      <c r="M26" s="453" t="s">
        <v>199</v>
      </c>
      <c r="N26" s="447">
        <f>IF(O7="",0,(N24+N25)/(O7)*100)</f>
        <v>0</v>
      </c>
      <c r="O26" s="487"/>
      <c r="P26" s="537"/>
      <c r="Q26" s="614"/>
      <c r="R26" s="75"/>
      <c r="S26" s="50"/>
      <c r="T26" s="51"/>
      <c r="U26" s="13"/>
      <c r="V26" s="108"/>
      <c r="W26" s="109" t="s">
        <v>13</v>
      </c>
      <c r="X26" s="110"/>
      <c r="Y26" s="115"/>
      <c r="Z26" s="149"/>
      <c r="AA26" s="13"/>
      <c r="AB26" s="13"/>
      <c r="AC26" s="13"/>
      <c r="AD26" s="13"/>
      <c r="AE26" s="13"/>
      <c r="AF26" s="13"/>
      <c r="AG26" s="13"/>
      <c r="AH26" s="13"/>
    </row>
    <row r="27" spans="1:34" s="2" customFormat="1" ht="30" customHeight="1" thickBot="1" x14ac:dyDescent="0.2">
      <c r="A27" s="50"/>
      <c r="B27" s="466" t="s">
        <v>200</v>
      </c>
      <c r="C27" s="467"/>
      <c r="D27" s="467"/>
      <c r="E27" s="467"/>
      <c r="F27" s="467"/>
      <c r="G27" s="468"/>
      <c r="H27" s="408"/>
      <c r="I27" s="493" t="s">
        <v>230</v>
      </c>
      <c r="J27" s="494"/>
      <c r="K27" s="494"/>
      <c r="L27" s="494"/>
      <c r="M27" s="454" t="s">
        <v>201</v>
      </c>
      <c r="N27" s="431"/>
      <c r="O27" s="483">
        <f>IF(N28&gt;=30,4,(IF(N28&gt;=20,3,(IF(N28&gt;=10,2,(IF(N28&gt;0,1,0)))))))</f>
        <v>0</v>
      </c>
      <c r="P27" s="537"/>
      <c r="Q27" s="614"/>
      <c r="R27" s="75"/>
      <c r="S27" s="50"/>
      <c r="T27" s="51"/>
      <c r="U27" s="13"/>
      <c r="V27" s="108"/>
      <c r="W27" s="109" t="s">
        <v>49</v>
      </c>
      <c r="X27" s="110"/>
      <c r="Y27" s="115"/>
      <c r="Z27" s="149"/>
      <c r="AA27" s="13"/>
      <c r="AB27" s="13"/>
      <c r="AC27" s="13"/>
      <c r="AD27" s="13"/>
      <c r="AE27" s="13"/>
      <c r="AF27" s="13"/>
      <c r="AG27" s="13"/>
      <c r="AH27" s="13"/>
    </row>
    <row r="28" spans="1:34" s="2" customFormat="1" ht="30" customHeight="1" thickBot="1" x14ac:dyDescent="0.2">
      <c r="A28" s="50"/>
      <c r="B28" s="469"/>
      <c r="C28" s="470"/>
      <c r="D28" s="470"/>
      <c r="E28" s="470"/>
      <c r="F28" s="470"/>
      <c r="G28" s="471"/>
      <c r="H28" s="413"/>
      <c r="I28" s="496"/>
      <c r="J28" s="496"/>
      <c r="K28" s="496"/>
      <c r="L28" s="496"/>
      <c r="M28" s="456" t="s">
        <v>202</v>
      </c>
      <c r="N28" s="447">
        <f>IF(O6="",0,IF(OR(N27=0),0,N27/O6)*100)</f>
        <v>0</v>
      </c>
      <c r="O28" s="498"/>
      <c r="P28" s="537"/>
      <c r="Q28" s="614"/>
      <c r="R28" s="75"/>
      <c r="S28" s="50"/>
      <c r="T28" s="51"/>
      <c r="U28" s="13"/>
      <c r="V28" s="108"/>
      <c r="W28" s="109" t="s">
        <v>12</v>
      </c>
      <c r="X28" s="110"/>
      <c r="Y28" s="115"/>
      <c r="Z28" s="149"/>
      <c r="AA28" s="13"/>
      <c r="AB28" s="13"/>
      <c r="AC28" s="13"/>
      <c r="AD28" s="13"/>
      <c r="AE28" s="13"/>
      <c r="AF28" s="13"/>
      <c r="AG28" s="13"/>
      <c r="AH28" s="13"/>
    </row>
    <row r="29" spans="1:34" s="2" customFormat="1" ht="30" customHeight="1" thickBot="1" x14ac:dyDescent="0.2">
      <c r="A29" s="50"/>
      <c r="B29" s="466" t="s">
        <v>203</v>
      </c>
      <c r="C29" s="467"/>
      <c r="D29" s="467"/>
      <c r="E29" s="467"/>
      <c r="F29" s="467"/>
      <c r="G29" s="468"/>
      <c r="H29" s="412"/>
      <c r="I29" s="493" t="s">
        <v>231</v>
      </c>
      <c r="J29" s="494"/>
      <c r="K29" s="494"/>
      <c r="L29" s="494"/>
      <c r="M29" s="457" t="s">
        <v>204</v>
      </c>
      <c r="N29" s="431"/>
      <c r="O29" s="483">
        <f>IF(N31&gt;=45,3,(IF(N31&gt;=30,2,(IF(N31&gt;=15,1,0)))))</f>
        <v>0</v>
      </c>
      <c r="P29" s="537"/>
      <c r="Q29" s="614"/>
      <c r="R29" s="75"/>
      <c r="S29" s="50"/>
      <c r="T29" s="51"/>
      <c r="U29" s="13"/>
      <c r="V29" s="108"/>
      <c r="W29" s="109" t="s">
        <v>169</v>
      </c>
      <c r="X29" s="110"/>
      <c r="Y29" s="115"/>
      <c r="Z29" s="149"/>
      <c r="AA29" s="13"/>
      <c r="AB29" s="13"/>
      <c r="AC29" s="13"/>
      <c r="AD29" s="13"/>
      <c r="AE29" s="13"/>
      <c r="AF29" s="13"/>
      <c r="AG29" s="13"/>
      <c r="AH29" s="13"/>
    </row>
    <row r="30" spans="1:34" s="2" customFormat="1" ht="30" customHeight="1" x14ac:dyDescent="0.15">
      <c r="A30" s="50"/>
      <c r="B30" s="472"/>
      <c r="C30" s="473"/>
      <c r="D30" s="473"/>
      <c r="E30" s="473"/>
      <c r="F30" s="473"/>
      <c r="G30" s="474"/>
      <c r="H30" s="414"/>
      <c r="I30" s="495"/>
      <c r="J30" s="495"/>
      <c r="K30" s="495"/>
      <c r="L30" s="495"/>
      <c r="M30" s="458" t="s">
        <v>205</v>
      </c>
      <c r="N30" s="448">
        <f>O6</f>
        <v>0</v>
      </c>
      <c r="O30" s="497"/>
      <c r="P30" s="537"/>
      <c r="Q30" s="614"/>
      <c r="R30" s="75"/>
      <c r="S30" s="50"/>
      <c r="T30" s="51"/>
      <c r="U30" s="13"/>
      <c r="V30" s="108"/>
      <c r="W30" s="112"/>
      <c r="X30" s="113"/>
      <c r="Y30" s="115"/>
      <c r="Z30" s="149"/>
      <c r="AA30" s="13"/>
      <c r="AB30" s="13"/>
      <c r="AC30" s="13"/>
      <c r="AD30" s="13"/>
      <c r="AE30" s="13"/>
      <c r="AF30" s="13"/>
      <c r="AG30" s="13"/>
      <c r="AH30" s="13"/>
    </row>
    <row r="31" spans="1:34" s="2" customFormat="1" ht="30" customHeight="1" thickBot="1" x14ac:dyDescent="0.2">
      <c r="A31" s="50"/>
      <c r="B31" s="469"/>
      <c r="C31" s="470"/>
      <c r="D31" s="470"/>
      <c r="E31" s="470"/>
      <c r="F31" s="470"/>
      <c r="G31" s="471"/>
      <c r="H31" s="414"/>
      <c r="I31" s="496"/>
      <c r="J31" s="496"/>
      <c r="K31" s="496"/>
      <c r="L31" s="496"/>
      <c r="M31" s="456" t="s">
        <v>206</v>
      </c>
      <c r="N31" s="449">
        <f>IF(OR(N29=0,N30=0),0,(N29/N30)*100)</f>
        <v>0</v>
      </c>
      <c r="O31" s="498"/>
      <c r="P31" s="537"/>
      <c r="Q31" s="614"/>
      <c r="R31" s="75"/>
      <c r="S31" s="50"/>
      <c r="T31" s="51"/>
      <c r="U31" s="13"/>
      <c r="V31" s="13"/>
      <c r="W31" s="13"/>
      <c r="X31" s="13"/>
      <c r="Y31" s="13"/>
      <c r="Z31" s="13"/>
      <c r="AA31" s="13"/>
      <c r="AB31" s="13"/>
      <c r="AC31" s="13"/>
      <c r="AD31" s="13"/>
      <c r="AE31" s="13"/>
      <c r="AF31" s="13"/>
      <c r="AG31" s="13"/>
      <c r="AH31" s="13"/>
    </row>
    <row r="32" spans="1:34" s="2" customFormat="1" ht="30" customHeight="1" thickBot="1" x14ac:dyDescent="0.25">
      <c r="A32" s="50"/>
      <c r="B32" s="466" t="s">
        <v>209</v>
      </c>
      <c r="C32" s="467"/>
      <c r="D32" s="467"/>
      <c r="E32" s="467"/>
      <c r="F32" s="467"/>
      <c r="G32" s="468"/>
      <c r="H32" s="412"/>
      <c r="I32" s="493" t="s">
        <v>232</v>
      </c>
      <c r="J32" s="494"/>
      <c r="K32" s="494"/>
      <c r="L32" s="494"/>
      <c r="M32" s="457" t="s">
        <v>210</v>
      </c>
      <c r="N32" s="431"/>
      <c r="O32" s="483">
        <f>IF(N34&gt;=40,3,(IF(N34&gt;=20,2,1)))</f>
        <v>1</v>
      </c>
      <c r="P32" s="537"/>
      <c r="Q32" s="614"/>
      <c r="R32" s="75"/>
      <c r="S32" s="50"/>
      <c r="T32" s="51"/>
      <c r="U32" s="13"/>
      <c r="V32" s="88"/>
      <c r="W32" s="13"/>
      <c r="X32" s="20"/>
      <c r="Y32" s="13"/>
      <c r="Z32" s="13"/>
      <c r="AA32" s="13"/>
      <c r="AB32" s="13"/>
      <c r="AC32" s="13"/>
      <c r="AD32" s="13"/>
      <c r="AE32" s="13"/>
      <c r="AF32" s="13"/>
      <c r="AG32" s="13"/>
      <c r="AH32" s="13"/>
    </row>
    <row r="33" spans="1:34" s="2" customFormat="1" ht="30" customHeight="1" thickBot="1" x14ac:dyDescent="0.25">
      <c r="A33" s="50"/>
      <c r="B33" s="472"/>
      <c r="C33" s="473"/>
      <c r="D33" s="473"/>
      <c r="E33" s="473"/>
      <c r="F33" s="473"/>
      <c r="G33" s="474"/>
      <c r="H33" s="414"/>
      <c r="I33" s="495"/>
      <c r="J33" s="495"/>
      <c r="K33" s="495"/>
      <c r="L33" s="495"/>
      <c r="M33" s="457" t="s">
        <v>211</v>
      </c>
      <c r="N33" s="431"/>
      <c r="O33" s="497"/>
      <c r="P33" s="537"/>
      <c r="Q33" s="614"/>
      <c r="R33" s="75"/>
      <c r="S33" s="50"/>
      <c r="T33" s="51"/>
      <c r="U33" s="13"/>
      <c r="V33" s="88"/>
      <c r="W33" s="13"/>
      <c r="X33" s="20"/>
      <c r="Y33" s="13"/>
      <c r="Z33" s="13"/>
      <c r="AA33" s="13"/>
      <c r="AB33" s="13"/>
      <c r="AC33" s="13"/>
      <c r="AD33" s="13"/>
      <c r="AE33" s="13"/>
      <c r="AF33" s="13"/>
      <c r="AG33" s="13"/>
      <c r="AH33" s="13"/>
    </row>
    <row r="34" spans="1:34" s="2" customFormat="1" ht="30" customHeight="1" thickBot="1" x14ac:dyDescent="0.25">
      <c r="A34" s="50"/>
      <c r="B34" s="472"/>
      <c r="C34" s="473"/>
      <c r="D34" s="473"/>
      <c r="E34" s="473"/>
      <c r="F34" s="473"/>
      <c r="G34" s="474"/>
      <c r="H34" s="414"/>
      <c r="I34" s="496"/>
      <c r="J34" s="496"/>
      <c r="K34" s="496"/>
      <c r="L34" s="496"/>
      <c r="M34" s="459" t="s">
        <v>214</v>
      </c>
      <c r="N34" s="450">
        <f>IF(OR(N33=0,N32=0),0,N33/N32*100)</f>
        <v>0</v>
      </c>
      <c r="O34" s="498"/>
      <c r="P34" s="537"/>
      <c r="Q34" s="614"/>
      <c r="R34" s="75"/>
      <c r="S34" s="50"/>
      <c r="T34" s="51"/>
      <c r="U34" s="13"/>
      <c r="V34" s="88"/>
      <c r="W34" s="13"/>
      <c r="X34" s="20"/>
      <c r="Y34" s="13"/>
      <c r="Z34" s="13"/>
      <c r="AA34" s="13"/>
      <c r="AB34" s="13"/>
      <c r="AC34" s="13"/>
      <c r="AD34" s="13"/>
      <c r="AE34" s="13"/>
      <c r="AF34" s="13"/>
      <c r="AG34" s="13"/>
      <c r="AH34" s="13"/>
    </row>
    <row r="35" spans="1:34" s="2" customFormat="1" ht="30" customHeight="1" thickBot="1" x14ac:dyDescent="0.25">
      <c r="A35" s="50"/>
      <c r="B35" s="472"/>
      <c r="C35" s="473"/>
      <c r="D35" s="473"/>
      <c r="E35" s="473"/>
      <c r="F35" s="473"/>
      <c r="G35" s="474"/>
      <c r="H35" s="412"/>
      <c r="I35" s="493" t="s">
        <v>233</v>
      </c>
      <c r="J35" s="494"/>
      <c r="K35" s="494"/>
      <c r="L35" s="494"/>
      <c r="M35" s="457" t="s">
        <v>212</v>
      </c>
      <c r="N35" s="431"/>
      <c r="O35" s="483">
        <f>IF(N37&gt;=20,3,(IF(N37&gt;=10,2,1)))</f>
        <v>1</v>
      </c>
      <c r="P35" s="537"/>
      <c r="Q35" s="614"/>
      <c r="R35" s="75"/>
      <c r="S35" s="50"/>
      <c r="T35" s="51"/>
      <c r="U35" s="13"/>
      <c r="V35" s="88"/>
      <c r="W35" s="19"/>
      <c r="X35" s="20"/>
      <c r="Y35" s="13"/>
      <c r="Z35" s="10"/>
      <c r="AA35" s="13"/>
      <c r="AB35" s="13"/>
      <c r="AC35" s="13"/>
      <c r="AD35" s="13"/>
      <c r="AE35" s="13"/>
      <c r="AF35" s="13"/>
      <c r="AG35" s="13"/>
      <c r="AH35" s="13"/>
    </row>
    <row r="36" spans="1:34" s="2" customFormat="1" ht="30" customHeight="1" thickBot="1" x14ac:dyDescent="0.25">
      <c r="A36" s="50"/>
      <c r="B36" s="472"/>
      <c r="C36" s="473"/>
      <c r="D36" s="473"/>
      <c r="E36" s="473"/>
      <c r="F36" s="473"/>
      <c r="G36" s="474"/>
      <c r="H36" s="416"/>
      <c r="I36" s="495"/>
      <c r="J36" s="495"/>
      <c r="K36" s="495"/>
      <c r="L36" s="495"/>
      <c r="M36" s="457" t="s">
        <v>213</v>
      </c>
      <c r="N36" s="431"/>
      <c r="O36" s="497"/>
      <c r="P36" s="537"/>
      <c r="Q36" s="614"/>
      <c r="R36" s="75"/>
      <c r="S36" s="54"/>
      <c r="T36" s="51"/>
      <c r="U36" s="13"/>
      <c r="V36" s="88"/>
      <c r="W36" s="13"/>
      <c r="X36" s="20"/>
      <c r="Y36" s="13"/>
      <c r="Z36" s="10"/>
      <c r="AA36" s="13"/>
      <c r="AB36" s="13"/>
      <c r="AC36" s="13"/>
      <c r="AD36" s="13"/>
      <c r="AE36" s="13"/>
      <c r="AF36" s="13"/>
      <c r="AG36" s="13"/>
      <c r="AH36" s="13"/>
    </row>
    <row r="37" spans="1:34" s="2" customFormat="1" ht="30" customHeight="1" x14ac:dyDescent="0.2">
      <c r="A37" s="50"/>
      <c r="B37" s="469"/>
      <c r="C37" s="470"/>
      <c r="D37" s="470"/>
      <c r="E37" s="470"/>
      <c r="F37" s="470"/>
      <c r="G37" s="471"/>
      <c r="H37" s="415"/>
      <c r="I37" s="496"/>
      <c r="J37" s="496"/>
      <c r="K37" s="496"/>
      <c r="L37" s="496"/>
      <c r="M37" s="456" t="s">
        <v>215</v>
      </c>
      <c r="N37" s="451">
        <f>IF(OR(N36=0,N35=0),0,N36/N35*100)</f>
        <v>0</v>
      </c>
      <c r="O37" s="498"/>
      <c r="P37" s="484"/>
      <c r="Q37" s="615"/>
      <c r="R37" s="222"/>
      <c r="S37" s="54"/>
      <c r="T37" s="51"/>
      <c r="U37" s="13"/>
      <c r="V37" s="90"/>
      <c r="W37" s="13"/>
      <c r="X37" s="20"/>
      <c r="Y37" s="13"/>
      <c r="Z37" s="10"/>
      <c r="AA37" s="13"/>
      <c r="AB37" s="13"/>
      <c r="AC37" s="13"/>
      <c r="AD37" s="13"/>
      <c r="AE37" s="13"/>
      <c r="AF37" s="13"/>
      <c r="AG37" s="13"/>
      <c r="AH37" s="13"/>
    </row>
    <row r="38" spans="1:34" s="2" customFormat="1" ht="24.75" customHeight="1" x14ac:dyDescent="0.2">
      <c r="A38" s="50"/>
      <c r="B38" s="132" t="s">
        <v>149</v>
      </c>
      <c r="C38" s="133"/>
      <c r="D38" s="134"/>
      <c r="E38" s="135"/>
      <c r="F38" s="134"/>
      <c r="G38" s="134"/>
      <c r="H38" s="134"/>
      <c r="I38" s="134"/>
      <c r="J38" s="134"/>
      <c r="K38" s="134"/>
      <c r="L38" s="134"/>
      <c r="M38" s="210"/>
      <c r="N38" s="210"/>
      <c r="O38" s="210"/>
      <c r="P38" s="210"/>
      <c r="Q38" s="134"/>
      <c r="R38" s="136"/>
      <c r="S38" s="50"/>
      <c r="T38" s="51"/>
      <c r="U38" s="13"/>
      <c r="V38" s="90"/>
      <c r="W38" s="13"/>
      <c r="X38" s="20"/>
      <c r="Y38" s="13"/>
      <c r="Z38" s="10"/>
      <c r="AA38" s="13"/>
      <c r="AB38" s="13"/>
      <c r="AC38" s="13"/>
      <c r="AD38" s="13"/>
      <c r="AE38" s="13"/>
      <c r="AF38" s="13"/>
      <c r="AG38" s="13"/>
      <c r="AH38" s="13"/>
    </row>
    <row r="39" spans="1:34" s="2" customFormat="1" ht="21" customHeight="1" thickBot="1" x14ac:dyDescent="0.25">
      <c r="A39" s="50"/>
      <c r="B39" s="461" t="s">
        <v>65</v>
      </c>
      <c r="C39" s="462"/>
      <c r="D39" s="462"/>
      <c r="E39" s="462"/>
      <c r="F39" s="462"/>
      <c r="G39" s="463"/>
      <c r="H39" s="508" t="s">
        <v>64</v>
      </c>
      <c r="I39" s="508"/>
      <c r="J39" s="508"/>
      <c r="K39" s="508"/>
      <c r="L39" s="508"/>
      <c r="M39" s="511" t="s">
        <v>58</v>
      </c>
      <c r="N39" s="532"/>
      <c r="O39" s="532"/>
      <c r="P39" s="533"/>
      <c r="Q39" s="511" t="s">
        <v>63</v>
      </c>
      <c r="R39" s="512"/>
      <c r="S39" s="50"/>
      <c r="T39" s="51"/>
      <c r="U39" s="13"/>
      <c r="V39" s="88"/>
      <c r="W39" s="13"/>
      <c r="X39" s="20"/>
      <c r="Y39" s="13"/>
      <c r="Z39" s="13"/>
      <c r="AA39" s="13"/>
      <c r="AB39" s="13"/>
      <c r="AC39" s="13"/>
      <c r="AD39" s="13"/>
      <c r="AE39" s="13"/>
      <c r="AF39" s="13"/>
      <c r="AG39" s="13"/>
      <c r="AH39" s="13"/>
    </row>
    <row r="40" spans="1:34" s="2" customFormat="1" ht="30" customHeight="1" x14ac:dyDescent="0.2">
      <c r="A40" s="50"/>
      <c r="B40" s="576" t="s">
        <v>152</v>
      </c>
      <c r="C40" s="577"/>
      <c r="D40" s="577"/>
      <c r="E40" s="577"/>
      <c r="F40" s="577"/>
      <c r="G40" s="577"/>
      <c r="H40" s="513" t="s">
        <v>153</v>
      </c>
      <c r="I40" s="514"/>
      <c r="J40" s="514"/>
      <c r="K40" s="514"/>
      <c r="L40" s="514"/>
      <c r="M40" s="546"/>
      <c r="N40" s="547"/>
      <c r="O40" s="547"/>
      <c r="P40" s="548"/>
      <c r="Q40" s="374" t="str">
        <f>IF(M40=0,"―",(IF(M40&gt;=4.5,5,(IF(M40&gt;=3.5,4,(IF(M40&gt;=2.5,3,(IF(M40&gt;=1.5,2,1)))))))))</f>
        <v>―</v>
      </c>
      <c r="R40" s="73"/>
      <c r="S40" s="50"/>
      <c r="T40" s="51"/>
      <c r="U40" s="13"/>
      <c r="V40" s="90"/>
      <c r="W40" s="13"/>
      <c r="X40" s="20"/>
      <c r="Y40" s="13"/>
      <c r="Z40" s="10"/>
      <c r="AA40" s="13"/>
      <c r="AB40" s="13"/>
      <c r="AC40" s="13"/>
      <c r="AD40" s="13"/>
      <c r="AE40" s="13"/>
      <c r="AF40" s="13"/>
      <c r="AG40" s="13"/>
      <c r="AH40" s="13"/>
    </row>
    <row r="41" spans="1:34" s="2" customFormat="1" ht="30" customHeight="1" x14ac:dyDescent="0.2">
      <c r="A41" s="50"/>
      <c r="B41" s="368" t="s">
        <v>151</v>
      </c>
      <c r="C41" s="369"/>
      <c r="D41" s="369"/>
      <c r="E41" s="369"/>
      <c r="F41" s="369"/>
      <c r="G41" s="369"/>
      <c r="H41" s="534"/>
      <c r="I41" s="535"/>
      <c r="J41" s="535"/>
      <c r="K41" s="535"/>
      <c r="L41" s="535"/>
      <c r="M41" s="618"/>
      <c r="N41" s="618"/>
      <c r="O41" s="618"/>
      <c r="P41" s="618"/>
      <c r="Q41" s="370"/>
      <c r="R41" s="371"/>
      <c r="S41" s="50"/>
      <c r="T41" s="51"/>
      <c r="U41" s="13"/>
      <c r="V41" s="90"/>
      <c r="W41" s="13"/>
      <c r="X41" s="20"/>
      <c r="Y41" s="13"/>
      <c r="Z41" s="10"/>
      <c r="AA41" s="13"/>
      <c r="AB41" s="13"/>
      <c r="AC41" s="13"/>
      <c r="AD41" s="13"/>
      <c r="AE41" s="13"/>
      <c r="AF41" s="13"/>
      <c r="AG41" s="13"/>
      <c r="AH41" s="13"/>
    </row>
    <row r="42" spans="1:34" s="2" customFormat="1" ht="21" customHeight="1" x14ac:dyDescent="0.2">
      <c r="A42" s="50"/>
      <c r="B42" s="461" t="s">
        <v>65</v>
      </c>
      <c r="C42" s="462"/>
      <c r="D42" s="462"/>
      <c r="E42" s="462"/>
      <c r="F42" s="462"/>
      <c r="G42" s="463"/>
      <c r="H42" s="508" t="s">
        <v>64</v>
      </c>
      <c r="I42" s="508"/>
      <c r="J42" s="508"/>
      <c r="K42" s="508"/>
      <c r="L42" s="508"/>
      <c r="M42" s="511" t="s">
        <v>58</v>
      </c>
      <c r="N42" s="532"/>
      <c r="O42" s="532"/>
      <c r="P42" s="533"/>
      <c r="Q42" s="511" t="s">
        <v>63</v>
      </c>
      <c r="R42" s="512"/>
      <c r="S42" s="50"/>
      <c r="T42" s="51"/>
      <c r="U42" s="13"/>
      <c r="V42" s="90"/>
      <c r="W42" s="13"/>
      <c r="X42" s="20"/>
      <c r="Y42" s="13"/>
      <c r="Z42" s="10"/>
      <c r="AA42" s="13"/>
      <c r="AB42" s="13"/>
      <c r="AC42" s="13"/>
      <c r="AD42" s="13"/>
      <c r="AE42" s="13"/>
      <c r="AF42" s="13"/>
      <c r="AG42" s="13"/>
      <c r="AH42" s="13"/>
    </row>
    <row r="43" spans="1:34" s="2" customFormat="1" ht="30" customHeight="1" x14ac:dyDescent="0.2">
      <c r="A43" s="50"/>
      <c r="B43" s="576" t="s">
        <v>154</v>
      </c>
      <c r="C43" s="577"/>
      <c r="D43" s="577"/>
      <c r="E43" s="577"/>
      <c r="F43" s="577"/>
      <c r="G43" s="577"/>
      <c r="H43" s="513" t="s">
        <v>175</v>
      </c>
      <c r="I43" s="514"/>
      <c r="J43" s="514"/>
      <c r="K43" s="514"/>
      <c r="L43" s="514"/>
      <c r="M43" s="529"/>
      <c r="N43" s="530"/>
      <c r="O43" s="530"/>
      <c r="P43" s="531"/>
      <c r="Q43" s="375" t="str">
        <f>IF(M43=0,"―",(IF(M43&gt;=4.5,5,(IF(M43&gt;=3.5,4,(IF(M43&gt;=2.5,3,(IF(M43&gt;=1.5,2,1)))))))))</f>
        <v>―</v>
      </c>
      <c r="R43" s="75"/>
      <c r="S43" s="50"/>
      <c r="T43" s="51"/>
      <c r="U43" s="13"/>
      <c r="V43" s="90"/>
      <c r="W43" s="13"/>
      <c r="X43" s="20"/>
      <c r="Y43" s="13"/>
      <c r="Z43" s="10"/>
      <c r="AA43" s="13"/>
      <c r="AB43" s="13"/>
      <c r="AC43" s="13"/>
      <c r="AD43" s="13"/>
      <c r="AE43" s="13"/>
      <c r="AF43" s="13"/>
      <c r="AG43" s="13"/>
      <c r="AH43" s="13"/>
    </row>
    <row r="44" spans="1:34" s="2" customFormat="1" ht="24.95" customHeight="1" x14ac:dyDescent="0.2">
      <c r="A44" s="50"/>
      <c r="B44" s="184" t="s">
        <v>66</v>
      </c>
      <c r="C44" s="143"/>
      <c r="D44" s="143"/>
      <c r="E44" s="143"/>
      <c r="F44" s="143"/>
      <c r="G44" s="143"/>
      <c r="H44" s="144"/>
      <c r="I44" s="145"/>
      <c r="J44" s="145"/>
      <c r="K44" s="145"/>
      <c r="L44" s="145"/>
      <c r="M44" s="297"/>
      <c r="N44" s="297"/>
      <c r="O44" s="297"/>
      <c r="P44" s="297"/>
      <c r="Q44" s="146"/>
      <c r="R44" s="147"/>
      <c r="S44" s="50"/>
      <c r="T44" s="51"/>
      <c r="U44" s="13"/>
      <c r="V44" s="90"/>
      <c r="W44" s="13"/>
      <c r="X44" s="20"/>
      <c r="Y44" s="13"/>
      <c r="Z44" s="10"/>
      <c r="AA44" s="13"/>
      <c r="AB44" s="13"/>
      <c r="AC44" s="13"/>
      <c r="AD44" s="13"/>
      <c r="AE44" s="13"/>
      <c r="AF44" s="13"/>
      <c r="AG44" s="13"/>
      <c r="AH44" s="13"/>
    </row>
    <row r="45" spans="1:34" s="2" customFormat="1" ht="21" customHeight="1" x14ac:dyDescent="0.2">
      <c r="A45" s="50"/>
      <c r="B45" s="461" t="s">
        <v>65</v>
      </c>
      <c r="C45" s="462"/>
      <c r="D45" s="462"/>
      <c r="E45" s="462"/>
      <c r="F45" s="462"/>
      <c r="G45" s="463"/>
      <c r="H45" s="508" t="s">
        <v>64</v>
      </c>
      <c r="I45" s="508"/>
      <c r="J45" s="508"/>
      <c r="K45" s="508"/>
      <c r="L45" s="508"/>
      <c r="M45" s="511" t="s">
        <v>58</v>
      </c>
      <c r="N45" s="532"/>
      <c r="O45" s="532"/>
      <c r="P45" s="533"/>
      <c r="Q45" s="511" t="s">
        <v>63</v>
      </c>
      <c r="R45" s="512"/>
      <c r="S45" s="85"/>
      <c r="T45" s="85"/>
      <c r="U45" s="87"/>
      <c r="V45" s="90"/>
      <c r="W45" s="13"/>
      <c r="X45" s="20"/>
      <c r="Y45" s="13"/>
      <c r="Z45" s="10"/>
      <c r="AA45" s="13"/>
      <c r="AB45" s="13"/>
      <c r="AC45" s="13"/>
      <c r="AD45" s="13"/>
      <c r="AE45" s="13"/>
      <c r="AF45" s="13"/>
      <c r="AG45" s="13"/>
      <c r="AH45" s="13"/>
    </row>
    <row r="46" spans="1:34" s="2" customFormat="1" ht="21" customHeight="1" thickBot="1" x14ac:dyDescent="0.25">
      <c r="A46" s="54"/>
      <c r="B46" s="466" t="s">
        <v>98</v>
      </c>
      <c r="C46" s="603"/>
      <c r="D46" s="603"/>
      <c r="E46" s="603"/>
      <c r="F46" s="603"/>
      <c r="G46" s="604"/>
      <c r="H46" s="644" t="s">
        <v>67</v>
      </c>
      <c r="I46" s="645"/>
      <c r="J46" s="645"/>
      <c r="K46" s="645"/>
      <c r="L46" s="280"/>
      <c r="M46" s="212" t="s">
        <v>42</v>
      </c>
      <c r="N46" s="212" t="s">
        <v>47</v>
      </c>
      <c r="O46" s="637" t="s">
        <v>48</v>
      </c>
      <c r="P46" s="638"/>
      <c r="Q46" s="655" t="str">
        <f>IF(Z25=0,"―",(IF(Z25&gt;=4.5,5,(IF(Z25&gt;=3.5,4,(IF(Z25&gt;=2.5,3,(IF(Z25&gt;=1.5,2,1)))))))))</f>
        <v>―</v>
      </c>
      <c r="R46" s="300"/>
      <c r="S46" s="85"/>
      <c r="T46" s="85"/>
      <c r="U46" s="87"/>
      <c r="V46" s="90"/>
      <c r="W46" s="13"/>
      <c r="X46" s="20"/>
      <c r="Y46" s="13"/>
      <c r="Z46" s="10"/>
      <c r="AA46" s="13"/>
      <c r="AB46" s="13"/>
      <c r="AC46" s="13"/>
      <c r="AD46" s="13"/>
      <c r="AE46" s="13"/>
      <c r="AF46" s="13"/>
      <c r="AG46" s="13"/>
      <c r="AH46" s="13"/>
    </row>
    <row r="47" spans="1:34" s="2" customFormat="1" ht="30" customHeight="1" thickBot="1" x14ac:dyDescent="0.25">
      <c r="A47" s="54"/>
      <c r="B47" s="605"/>
      <c r="C47" s="606"/>
      <c r="D47" s="606"/>
      <c r="E47" s="606"/>
      <c r="F47" s="606"/>
      <c r="G47" s="607"/>
      <c r="H47" s="646"/>
      <c r="I47" s="647"/>
      <c r="J47" s="647"/>
      <c r="K47" s="648"/>
      <c r="L47" s="211" t="s">
        <v>46</v>
      </c>
      <c r="M47" s="213"/>
      <c r="N47" s="214"/>
      <c r="O47" s="506"/>
      <c r="P47" s="507"/>
      <c r="Q47" s="656"/>
      <c r="R47" s="300"/>
      <c r="S47" s="119"/>
      <c r="T47" s="119"/>
      <c r="U47" s="120"/>
      <c r="V47" s="13"/>
      <c r="W47" s="13"/>
      <c r="X47" s="20"/>
      <c r="Y47" s="13"/>
      <c r="Z47" s="10"/>
      <c r="AA47" s="13"/>
      <c r="AB47" s="13"/>
      <c r="AC47" s="13"/>
      <c r="AD47" s="13"/>
      <c r="AE47" s="13"/>
      <c r="AF47" s="13"/>
      <c r="AG47" s="13"/>
      <c r="AH47" s="13"/>
    </row>
    <row r="48" spans="1:34" s="2" customFormat="1" ht="30" customHeight="1" x14ac:dyDescent="0.15">
      <c r="A48" s="50"/>
      <c r="B48" s="626" t="s">
        <v>99</v>
      </c>
      <c r="C48" s="627"/>
      <c r="D48" s="627"/>
      <c r="E48" s="627"/>
      <c r="F48" s="627"/>
      <c r="G48" s="628"/>
      <c r="H48" s="578" t="s">
        <v>101</v>
      </c>
      <c r="I48" s="527"/>
      <c r="J48" s="527"/>
      <c r="K48" s="527"/>
      <c r="L48" s="527"/>
      <c r="M48" s="546"/>
      <c r="N48" s="547"/>
      <c r="O48" s="547"/>
      <c r="P48" s="548"/>
      <c r="Q48" s="656"/>
      <c r="R48" s="300"/>
      <c r="S48" s="84"/>
      <c r="T48" s="84"/>
      <c r="U48" s="89"/>
      <c r="V48" s="21"/>
      <c r="W48" s="19"/>
      <c r="X48" s="21"/>
      <c r="Y48" s="21"/>
      <c r="Z48" s="13"/>
      <c r="AA48" s="13"/>
      <c r="AB48" s="13"/>
      <c r="AC48" s="13"/>
      <c r="AD48" s="13"/>
      <c r="AE48" s="13"/>
      <c r="AF48" s="13"/>
      <c r="AG48" s="13"/>
      <c r="AH48" s="13"/>
    </row>
    <row r="49" spans="1:34" s="2" customFormat="1" ht="30" customHeight="1" x14ac:dyDescent="0.15">
      <c r="A49" s="50"/>
      <c r="B49" s="626" t="s">
        <v>111</v>
      </c>
      <c r="C49" s="627"/>
      <c r="D49" s="627"/>
      <c r="E49" s="627"/>
      <c r="F49" s="627"/>
      <c r="G49" s="628"/>
      <c r="H49" s="578" t="s">
        <v>102</v>
      </c>
      <c r="I49" s="527"/>
      <c r="J49" s="527"/>
      <c r="K49" s="527"/>
      <c r="L49" s="527"/>
      <c r="M49" s="529"/>
      <c r="N49" s="530"/>
      <c r="O49" s="530"/>
      <c r="P49" s="531"/>
      <c r="Q49" s="656"/>
      <c r="R49" s="300"/>
      <c r="S49" s="84"/>
      <c r="T49" s="84"/>
      <c r="U49" s="89"/>
      <c r="V49" s="21"/>
      <c r="W49" s="19"/>
      <c r="X49" s="21"/>
      <c r="Y49" s="21"/>
      <c r="Z49" s="13"/>
      <c r="AA49" s="13"/>
      <c r="AB49" s="13"/>
      <c r="AC49" s="13"/>
      <c r="AD49" s="13"/>
      <c r="AE49" s="13"/>
      <c r="AF49" s="13"/>
      <c r="AG49" s="13"/>
      <c r="AH49" s="13"/>
    </row>
    <row r="50" spans="1:34" s="2" customFormat="1" ht="30" customHeight="1" x14ac:dyDescent="0.15">
      <c r="A50" s="50"/>
      <c r="B50" s="626" t="s">
        <v>100</v>
      </c>
      <c r="C50" s="627"/>
      <c r="D50" s="627"/>
      <c r="E50" s="627"/>
      <c r="F50" s="627"/>
      <c r="G50" s="628"/>
      <c r="H50" s="578" t="s">
        <v>103</v>
      </c>
      <c r="I50" s="527"/>
      <c r="J50" s="527"/>
      <c r="K50" s="527"/>
      <c r="L50" s="527"/>
      <c r="M50" s="658"/>
      <c r="N50" s="659"/>
      <c r="O50" s="659"/>
      <c r="P50" s="660"/>
      <c r="Q50" s="657"/>
      <c r="R50" s="75"/>
      <c r="S50" s="84"/>
      <c r="T50" s="84"/>
      <c r="U50" s="89"/>
      <c r="V50" s="21"/>
      <c r="W50" s="21"/>
      <c r="X50" s="21"/>
      <c r="Y50" s="21"/>
      <c r="Z50" s="13"/>
      <c r="AA50" s="13"/>
      <c r="AB50" s="13"/>
      <c r="AC50" s="13"/>
      <c r="AD50" s="13"/>
      <c r="AE50" s="13"/>
      <c r="AF50" s="13"/>
      <c r="AG50" s="13"/>
      <c r="AH50" s="13"/>
    </row>
    <row r="51" spans="1:34" s="2" customFormat="1" ht="30" customHeight="1" x14ac:dyDescent="0.15">
      <c r="A51" s="50"/>
      <c r="B51" s="362" t="s">
        <v>150</v>
      </c>
      <c r="C51" s="363"/>
      <c r="D51" s="363"/>
      <c r="E51" s="363"/>
      <c r="F51" s="363"/>
      <c r="G51" s="363"/>
      <c r="H51" s="364"/>
      <c r="I51" s="364"/>
      <c r="J51" s="364"/>
      <c r="K51" s="364"/>
      <c r="L51" s="364"/>
      <c r="M51" s="365"/>
      <c r="N51" s="365"/>
      <c r="O51" s="365"/>
      <c r="P51" s="365"/>
      <c r="Q51" s="366"/>
      <c r="R51" s="367"/>
      <c r="S51" s="84"/>
      <c r="T51" s="84"/>
      <c r="U51" s="89"/>
      <c r="V51" s="21"/>
      <c r="W51" s="21"/>
      <c r="X51" s="21"/>
      <c r="Y51" s="21"/>
      <c r="Z51" s="13"/>
      <c r="AA51" s="13"/>
      <c r="AB51" s="13"/>
      <c r="AC51" s="13"/>
      <c r="AD51" s="13"/>
      <c r="AE51" s="13"/>
      <c r="AF51" s="13"/>
      <c r="AG51" s="13"/>
      <c r="AH51" s="13"/>
    </row>
    <row r="52" spans="1:34" s="2" customFormat="1" ht="21" customHeight="1" thickBot="1" x14ac:dyDescent="0.2">
      <c r="A52" s="50"/>
      <c r="B52" s="461" t="s">
        <v>65</v>
      </c>
      <c r="C52" s="462"/>
      <c r="D52" s="462"/>
      <c r="E52" s="462"/>
      <c r="F52" s="462"/>
      <c r="G52" s="463"/>
      <c r="H52" s="508" t="s">
        <v>64</v>
      </c>
      <c r="I52" s="508"/>
      <c r="J52" s="508"/>
      <c r="K52" s="508"/>
      <c r="L52" s="508"/>
      <c r="M52" s="464" t="s">
        <v>58</v>
      </c>
      <c r="N52" s="509"/>
      <c r="O52" s="509"/>
      <c r="P52" s="510"/>
      <c r="Q52" s="511" t="s">
        <v>63</v>
      </c>
      <c r="R52" s="512"/>
      <c r="S52" s="85"/>
      <c r="T52" s="85"/>
      <c r="U52" s="87"/>
      <c r="V52" s="21"/>
      <c r="W52" s="21"/>
      <c r="X52" s="21"/>
      <c r="Y52" s="21"/>
      <c r="Z52" s="13"/>
      <c r="AA52" s="13"/>
      <c r="AB52" s="13"/>
      <c r="AC52" s="13"/>
      <c r="AD52" s="13"/>
      <c r="AE52" s="13"/>
      <c r="AF52" s="13"/>
      <c r="AG52" s="13"/>
      <c r="AH52" s="13"/>
    </row>
    <row r="53" spans="1:34" s="2" customFormat="1" ht="30" customHeight="1" thickBot="1" x14ac:dyDescent="0.2">
      <c r="A53" s="50"/>
      <c r="B53" s="626" t="s">
        <v>155</v>
      </c>
      <c r="C53" s="635"/>
      <c r="D53" s="635"/>
      <c r="E53" s="635"/>
      <c r="F53" s="635"/>
      <c r="G53" s="636"/>
      <c r="H53" s="526" t="s">
        <v>156</v>
      </c>
      <c r="I53" s="527"/>
      <c r="J53" s="527"/>
      <c r="K53" s="527"/>
      <c r="L53" s="528"/>
      <c r="M53" s="523"/>
      <c r="N53" s="524"/>
      <c r="O53" s="524"/>
      <c r="P53" s="525"/>
      <c r="Q53" s="439" t="str">
        <f>IF(L9=0,"",IF(OR(L9="学校(小中高)",L9="集合住宅"),IF(M53=0,"",IF(M53&gt;=3,"○","―")),IF(M53=0,"―",IF(M53&gt;=4,"○","―"))))</f>
        <v/>
      </c>
      <c r="R53" s="75"/>
      <c r="S53" s="84"/>
      <c r="T53" s="84"/>
      <c r="U53" s="89"/>
      <c r="V53" s="21"/>
      <c r="W53" s="21"/>
      <c r="X53" s="21"/>
      <c r="Y53" s="21"/>
      <c r="Z53" s="13"/>
      <c r="AA53" s="13"/>
      <c r="AB53" s="13"/>
      <c r="AC53" s="13"/>
      <c r="AD53" s="13"/>
      <c r="AE53" s="13"/>
      <c r="AF53" s="13"/>
      <c r="AG53" s="13"/>
      <c r="AH53" s="13"/>
    </row>
    <row r="54" spans="1:34" s="2" customFormat="1" ht="30" customHeight="1" x14ac:dyDescent="0.15">
      <c r="A54" s="50"/>
      <c r="B54" s="333" t="s">
        <v>124</v>
      </c>
      <c r="C54" s="334"/>
      <c r="D54" s="334"/>
      <c r="E54" s="334"/>
      <c r="F54" s="334"/>
      <c r="G54" s="334"/>
      <c r="H54" s="335"/>
      <c r="I54" s="335"/>
      <c r="J54" s="335"/>
      <c r="K54" s="335"/>
      <c r="L54" s="335"/>
      <c r="M54" s="361"/>
      <c r="N54" s="361"/>
      <c r="O54" s="361"/>
      <c r="P54" s="361"/>
      <c r="Q54" s="336"/>
      <c r="R54" s="337"/>
      <c r="S54" s="84"/>
      <c r="T54" s="84"/>
      <c r="U54" s="89"/>
      <c r="V54" s="21"/>
      <c r="W54" s="21"/>
      <c r="X54" s="21"/>
      <c r="Y54" s="21"/>
      <c r="Z54" s="13"/>
      <c r="AA54" s="13"/>
      <c r="AB54" s="13"/>
      <c r="AC54" s="13"/>
      <c r="AD54" s="13"/>
      <c r="AE54" s="13"/>
      <c r="AF54" s="13"/>
      <c r="AG54" s="13"/>
      <c r="AH54" s="13"/>
    </row>
    <row r="55" spans="1:34" s="2" customFormat="1" ht="14.25" x14ac:dyDescent="0.15">
      <c r="A55" s="50"/>
      <c r="B55" s="619" t="s">
        <v>125</v>
      </c>
      <c r="C55" s="620"/>
      <c r="D55" s="621"/>
      <c r="E55" s="338" t="s">
        <v>130</v>
      </c>
      <c r="F55" s="601" t="s">
        <v>125</v>
      </c>
      <c r="G55" s="602"/>
      <c r="H55" s="629" t="s">
        <v>130</v>
      </c>
      <c r="I55" s="634"/>
      <c r="J55" s="629" t="s">
        <v>133</v>
      </c>
      <c r="K55" s="630"/>
      <c r="L55" s="631"/>
      <c r="M55" s="517" t="s">
        <v>134</v>
      </c>
      <c r="N55" s="518"/>
      <c r="O55" s="518"/>
      <c r="P55" s="518"/>
      <c r="Q55" s="518"/>
      <c r="R55" s="519"/>
      <c r="S55" s="339"/>
      <c r="T55" s="84"/>
      <c r="U55" s="89"/>
      <c r="V55" s="21"/>
      <c r="W55" s="21"/>
      <c r="X55" s="21"/>
      <c r="Y55" s="21"/>
      <c r="Z55" s="13"/>
      <c r="AA55" s="13"/>
      <c r="AB55" s="13"/>
      <c r="AC55" s="13"/>
      <c r="AD55" s="13"/>
      <c r="AE55" s="13"/>
      <c r="AF55" s="13"/>
      <c r="AG55" s="13"/>
      <c r="AH55" s="13"/>
    </row>
    <row r="56" spans="1:34" s="2" customFormat="1" ht="17.25" x14ac:dyDescent="0.15">
      <c r="A56" s="50"/>
      <c r="B56" s="619" t="s">
        <v>126</v>
      </c>
      <c r="C56" s="620"/>
      <c r="D56" s="621"/>
      <c r="E56" s="343" t="s">
        <v>135</v>
      </c>
      <c r="F56" s="601" t="s">
        <v>131</v>
      </c>
      <c r="G56" s="602"/>
      <c r="H56" s="515" t="s">
        <v>135</v>
      </c>
      <c r="I56" s="516"/>
      <c r="J56" s="515"/>
      <c r="K56" s="632"/>
      <c r="L56" s="633"/>
      <c r="M56" s="520"/>
      <c r="N56" s="521"/>
      <c r="O56" s="521"/>
      <c r="P56" s="521"/>
      <c r="Q56" s="521"/>
      <c r="R56" s="522"/>
      <c r="S56" s="340" t="s">
        <v>136</v>
      </c>
      <c r="T56" s="84"/>
      <c r="U56" s="89"/>
      <c r="V56" s="21"/>
      <c r="W56" s="21"/>
      <c r="X56" s="21"/>
      <c r="Y56" s="21"/>
      <c r="Z56" s="13"/>
      <c r="AA56" s="13"/>
      <c r="AB56" s="13"/>
      <c r="AC56" s="13"/>
      <c r="AD56" s="13"/>
      <c r="AE56" s="13"/>
      <c r="AF56" s="13"/>
      <c r="AG56" s="13"/>
      <c r="AH56" s="13"/>
    </row>
    <row r="57" spans="1:34" s="2" customFormat="1" ht="17.25" x14ac:dyDescent="0.15">
      <c r="A57" s="50"/>
      <c r="B57" s="619" t="s">
        <v>127</v>
      </c>
      <c r="C57" s="620"/>
      <c r="D57" s="621"/>
      <c r="E57" s="343" t="s">
        <v>135</v>
      </c>
      <c r="F57" s="601" t="s">
        <v>132</v>
      </c>
      <c r="G57" s="602"/>
      <c r="H57" s="515" t="s">
        <v>135</v>
      </c>
      <c r="I57" s="516"/>
      <c r="J57" s="515"/>
      <c r="K57" s="632"/>
      <c r="L57" s="633"/>
      <c r="M57" s="520"/>
      <c r="N57" s="521"/>
      <c r="O57" s="521"/>
      <c r="P57" s="521"/>
      <c r="Q57" s="521"/>
      <c r="R57" s="522"/>
      <c r="S57" s="340" t="s">
        <v>137</v>
      </c>
      <c r="T57" s="84"/>
      <c r="U57" s="89"/>
      <c r="V57" s="21"/>
      <c r="W57" s="21"/>
      <c r="X57" s="21"/>
      <c r="Y57" s="21"/>
      <c r="Z57" s="13"/>
      <c r="AA57" s="13"/>
      <c r="AB57" s="13"/>
      <c r="AC57" s="13"/>
      <c r="AD57" s="13"/>
      <c r="AE57" s="13"/>
      <c r="AF57" s="13"/>
      <c r="AG57" s="13"/>
      <c r="AH57" s="13"/>
    </row>
    <row r="58" spans="1:34" s="2" customFormat="1" ht="17.25" x14ac:dyDescent="0.15">
      <c r="A58" s="50"/>
      <c r="B58" s="619" t="s">
        <v>128</v>
      </c>
      <c r="C58" s="620"/>
      <c r="D58" s="621"/>
      <c r="E58" s="343" t="s">
        <v>135</v>
      </c>
      <c r="F58" s="661"/>
      <c r="G58" s="662"/>
      <c r="H58" s="515"/>
      <c r="I58" s="516"/>
      <c r="J58" s="515"/>
      <c r="K58" s="632"/>
      <c r="L58" s="633"/>
      <c r="M58" s="520"/>
      <c r="N58" s="521"/>
      <c r="O58" s="521"/>
      <c r="P58" s="521"/>
      <c r="Q58" s="521"/>
      <c r="R58" s="522"/>
      <c r="S58" s="339"/>
      <c r="T58" s="84"/>
      <c r="U58" s="89"/>
      <c r="V58" s="21"/>
      <c r="W58" s="21"/>
      <c r="X58" s="21"/>
      <c r="Y58" s="21"/>
      <c r="Z58" s="13"/>
      <c r="AA58" s="13"/>
      <c r="AB58" s="13"/>
      <c r="AC58" s="13"/>
      <c r="AD58" s="13"/>
      <c r="AE58" s="13"/>
      <c r="AF58" s="13"/>
      <c r="AG58" s="13"/>
      <c r="AH58" s="13"/>
    </row>
    <row r="59" spans="1:34" s="2" customFormat="1" ht="17.25" x14ac:dyDescent="0.15">
      <c r="A59" s="50"/>
      <c r="B59" s="619" t="s">
        <v>129</v>
      </c>
      <c r="C59" s="620"/>
      <c r="D59" s="621"/>
      <c r="E59" s="343" t="s">
        <v>135</v>
      </c>
      <c r="F59" s="661"/>
      <c r="G59" s="662"/>
      <c r="H59" s="515"/>
      <c r="I59" s="516"/>
      <c r="J59" s="515"/>
      <c r="K59" s="632"/>
      <c r="L59" s="633"/>
      <c r="M59" s="520"/>
      <c r="N59" s="521"/>
      <c r="O59" s="521"/>
      <c r="P59" s="521"/>
      <c r="Q59" s="521"/>
      <c r="R59" s="522"/>
      <c r="S59" s="339"/>
      <c r="T59" s="84"/>
      <c r="U59" s="89"/>
      <c r="V59" s="21"/>
      <c r="W59" s="21"/>
      <c r="X59" s="21"/>
      <c r="Y59" s="21"/>
      <c r="Z59" s="13"/>
      <c r="AA59" s="13"/>
      <c r="AB59" s="13"/>
      <c r="AC59" s="13"/>
      <c r="AD59" s="13"/>
      <c r="AE59" s="13"/>
      <c r="AF59" s="13"/>
      <c r="AG59" s="13"/>
      <c r="AH59" s="13"/>
    </row>
    <row r="60" spans="1:34" s="2" customFormat="1" ht="24.75" customHeight="1" x14ac:dyDescent="0.15">
      <c r="A60" s="50"/>
      <c r="B60" s="186" t="s">
        <v>108</v>
      </c>
      <c r="C60" s="77"/>
      <c r="D60" s="78"/>
      <c r="E60" s="79"/>
      <c r="F60" s="78"/>
      <c r="G60" s="78"/>
      <c r="H60" s="78"/>
      <c r="I60" s="80"/>
      <c r="J60" s="81"/>
      <c r="K60" s="78"/>
      <c r="L60" s="78"/>
      <c r="M60" s="216"/>
      <c r="N60" s="217"/>
      <c r="O60" s="217"/>
      <c r="P60" s="218"/>
      <c r="Q60" s="82"/>
      <c r="R60" s="83"/>
      <c r="S60" s="50"/>
      <c r="T60" s="51"/>
      <c r="U60" s="13"/>
      <c r="V60" s="21"/>
      <c r="W60" s="21"/>
      <c r="X60" s="21"/>
      <c r="Y60" s="21"/>
      <c r="Z60" s="13"/>
      <c r="AA60" s="13"/>
      <c r="AB60" s="13"/>
      <c r="AC60" s="13"/>
      <c r="AD60" s="13"/>
      <c r="AE60" s="13"/>
      <c r="AF60" s="13"/>
      <c r="AG60" s="13"/>
      <c r="AH60" s="13"/>
    </row>
    <row r="61" spans="1:34" ht="21" customHeight="1" thickBot="1" x14ac:dyDescent="0.2">
      <c r="A61" s="50"/>
      <c r="B61" s="622" t="s">
        <v>45</v>
      </c>
      <c r="C61" s="623"/>
      <c r="D61" s="623"/>
      <c r="E61" s="610" t="s">
        <v>2</v>
      </c>
      <c r="F61" s="611"/>
      <c r="G61" s="611"/>
      <c r="H61" s="611"/>
      <c r="I61" s="611"/>
      <c r="J61" s="651"/>
      <c r="K61" s="610" t="s">
        <v>119</v>
      </c>
      <c r="L61" s="611"/>
      <c r="M61" s="611"/>
      <c r="N61" s="611"/>
      <c r="O61" s="611"/>
      <c r="P61" s="611"/>
      <c r="Q61" s="611"/>
      <c r="R61" s="219"/>
      <c r="S61" s="50"/>
      <c r="T61" s="50"/>
      <c r="V61" s="21"/>
      <c r="W61" s="21"/>
      <c r="X61" s="21"/>
      <c r="Y61" s="21"/>
    </row>
    <row r="62" spans="1:34" s="2" customFormat="1" ht="30" customHeight="1" thickBot="1" x14ac:dyDescent="0.2">
      <c r="A62" s="50"/>
      <c r="B62" s="624"/>
      <c r="C62" s="625"/>
      <c r="D62" s="625"/>
      <c r="E62" s="652" t="s">
        <v>234</v>
      </c>
      <c r="F62" s="653"/>
      <c r="G62" s="653"/>
      <c r="H62" s="653"/>
      <c r="I62" s="653"/>
      <c r="J62" s="654"/>
      <c r="K62" s="612"/>
      <c r="L62" s="612"/>
      <c r="M62" s="612"/>
      <c r="N62" s="612"/>
      <c r="O62" s="612"/>
      <c r="P62" s="612"/>
      <c r="Q62" s="612"/>
      <c r="R62" s="342"/>
      <c r="S62" s="50"/>
      <c r="T62" s="50"/>
      <c r="U62" s="13"/>
      <c r="V62" s="21"/>
      <c r="W62" s="21"/>
      <c r="X62" s="21"/>
      <c r="Y62" s="21"/>
      <c r="Z62" s="13"/>
      <c r="AA62" s="13"/>
      <c r="AB62" s="13"/>
      <c r="AC62" s="13"/>
      <c r="AD62" s="13"/>
      <c r="AE62" s="13"/>
      <c r="AF62" s="13"/>
      <c r="AG62" s="13"/>
      <c r="AH62" s="13"/>
    </row>
    <row r="63" spans="1:34" s="2" customFormat="1" ht="39" customHeight="1" thickBot="1" x14ac:dyDescent="0.2">
      <c r="A63" s="50"/>
      <c r="B63" s="649" t="s">
        <v>109</v>
      </c>
      <c r="C63" s="650"/>
      <c r="D63" s="650"/>
      <c r="E63" s="652" t="s">
        <v>147</v>
      </c>
      <c r="F63" s="653"/>
      <c r="G63" s="653"/>
      <c r="H63" s="653"/>
      <c r="I63" s="653"/>
      <c r="J63" s="653"/>
      <c r="K63" s="653"/>
      <c r="L63" s="653"/>
      <c r="M63" s="653"/>
      <c r="N63" s="653"/>
      <c r="O63" s="653"/>
      <c r="P63" s="653"/>
      <c r="Q63" s="653"/>
      <c r="R63" s="341"/>
      <c r="S63" s="50"/>
      <c r="T63" s="50"/>
      <c r="U63" s="13"/>
      <c r="V63" s="21"/>
      <c r="W63" s="21"/>
      <c r="X63" s="21"/>
      <c r="Y63" s="21"/>
      <c r="Z63" s="13"/>
      <c r="AA63" s="13"/>
      <c r="AB63" s="13"/>
      <c r="AC63" s="13"/>
      <c r="AD63" s="13"/>
      <c r="AE63" s="13"/>
      <c r="AF63" s="13"/>
      <c r="AG63" s="13"/>
      <c r="AH63" s="13"/>
    </row>
    <row r="64" spans="1:34" s="2" customFormat="1" ht="15.75" hidden="1" customHeight="1" x14ac:dyDescent="0.15">
      <c r="A64" s="50"/>
      <c r="B64" s="177"/>
      <c r="C64" s="178"/>
      <c r="D64" s="178"/>
      <c r="E64" s="179"/>
      <c r="F64" s="599"/>
      <c r="G64" s="600"/>
      <c r="H64" s="600"/>
      <c r="I64" s="600"/>
      <c r="J64" s="600"/>
      <c r="K64" s="599"/>
      <c r="L64" s="600"/>
      <c r="M64" s="600"/>
      <c r="N64" s="600"/>
      <c r="O64" s="600"/>
      <c r="P64" s="600"/>
      <c r="Q64" s="600"/>
      <c r="R64" s="183"/>
      <c r="S64" s="23"/>
      <c r="T64" s="23"/>
      <c r="U64" s="13"/>
      <c r="V64" s="21"/>
      <c r="W64" s="21"/>
      <c r="X64" s="21"/>
      <c r="Y64" s="21"/>
      <c r="Z64" s="13"/>
      <c r="AA64" s="13"/>
      <c r="AB64" s="13"/>
      <c r="AC64" s="13"/>
      <c r="AD64" s="13"/>
      <c r="AE64" s="13"/>
      <c r="AF64" s="13"/>
      <c r="AG64" s="13"/>
      <c r="AH64" s="13"/>
    </row>
    <row r="65" spans="1:37" s="2" customFormat="1" ht="15.75" hidden="1" customHeight="1" thickBot="1" x14ac:dyDescent="0.2">
      <c r="A65" s="50"/>
      <c r="B65" s="180"/>
      <c r="C65" s="181"/>
      <c r="D65" s="181"/>
      <c r="E65" s="182"/>
      <c r="F65" s="597"/>
      <c r="G65" s="598"/>
      <c r="H65" s="598"/>
      <c r="I65" s="598"/>
      <c r="J65" s="598"/>
      <c r="K65" s="597"/>
      <c r="L65" s="598"/>
      <c r="M65" s="598"/>
      <c r="N65" s="598"/>
      <c r="O65" s="598"/>
      <c r="P65" s="598"/>
      <c r="Q65" s="598"/>
      <c r="R65" s="176"/>
      <c r="S65" s="23"/>
      <c r="T65" s="23"/>
      <c r="U65" s="13"/>
      <c r="V65" s="21"/>
      <c r="W65" s="21"/>
      <c r="X65" s="21"/>
      <c r="Y65" s="21"/>
      <c r="Z65" s="13"/>
      <c r="AA65" s="13"/>
      <c r="AB65" s="588" t="s">
        <v>35</v>
      </c>
      <c r="AC65" s="589"/>
      <c r="AD65" s="589"/>
      <c r="AE65" s="590"/>
      <c r="AF65" s="586" t="s">
        <v>19</v>
      </c>
      <c r="AG65" s="587"/>
      <c r="AH65" s="586" t="s">
        <v>24</v>
      </c>
      <c r="AI65" s="587"/>
      <c r="AJ65" s="586" t="s">
        <v>27</v>
      </c>
      <c r="AK65" s="587"/>
    </row>
    <row r="66" spans="1:37" s="2" customFormat="1" ht="15.75" hidden="1" customHeight="1" x14ac:dyDescent="0.15">
      <c r="A66" s="50"/>
      <c r="B66" s="608" t="s">
        <v>44</v>
      </c>
      <c r="C66" s="609"/>
      <c r="D66" s="609"/>
      <c r="E66" s="609"/>
      <c r="F66" s="616"/>
      <c r="G66" s="617"/>
      <c r="H66" s="617"/>
      <c r="I66" s="617"/>
      <c r="J66" s="617"/>
      <c r="K66" s="617"/>
      <c r="L66" s="617"/>
      <c r="M66" s="617"/>
      <c r="N66" s="617"/>
      <c r="O66" s="617"/>
      <c r="P66" s="617"/>
      <c r="Q66" s="617"/>
      <c r="R66" s="86"/>
      <c r="S66" s="23"/>
      <c r="T66" s="23"/>
      <c r="U66" s="13"/>
      <c r="V66" s="21"/>
      <c r="W66" s="21"/>
      <c r="X66" s="21"/>
      <c r="Y66" s="21"/>
      <c r="Z66" s="13"/>
      <c r="AA66" s="13"/>
      <c r="AB66" s="591"/>
      <c r="AC66" s="592"/>
      <c r="AD66" s="592"/>
      <c r="AE66" s="593"/>
      <c r="AF66" s="56"/>
      <c r="AG66" s="57"/>
      <c r="AH66" s="56"/>
      <c r="AI66" s="57"/>
      <c r="AJ66" s="56"/>
      <c r="AK66" s="57"/>
    </row>
    <row r="67" spans="1:37" s="2" customFormat="1" ht="15.75" hidden="1" customHeight="1" x14ac:dyDescent="0.15">
      <c r="A67" s="50"/>
      <c r="B67" s="608"/>
      <c r="C67" s="609"/>
      <c r="D67" s="609"/>
      <c r="E67" s="609"/>
      <c r="F67" s="616"/>
      <c r="G67" s="617"/>
      <c r="H67" s="617"/>
      <c r="I67" s="617"/>
      <c r="J67" s="617"/>
      <c r="K67" s="617"/>
      <c r="L67" s="617"/>
      <c r="M67" s="617"/>
      <c r="N67" s="617"/>
      <c r="O67" s="617"/>
      <c r="P67" s="617"/>
      <c r="Q67" s="617"/>
      <c r="R67" s="86"/>
      <c r="S67" s="23"/>
      <c r="T67" s="23"/>
      <c r="U67" s="13"/>
      <c r="V67" s="21"/>
      <c r="W67" s="21"/>
      <c r="X67" s="21"/>
      <c r="Y67" s="21"/>
      <c r="Z67" s="13"/>
      <c r="AA67" s="13"/>
      <c r="AB67" s="591"/>
      <c r="AC67" s="592"/>
      <c r="AD67" s="592"/>
      <c r="AE67" s="593"/>
      <c r="AF67" s="56"/>
      <c r="AG67" s="57"/>
      <c r="AH67" s="56"/>
      <c r="AI67" s="57"/>
      <c r="AJ67" s="56"/>
      <c r="AK67" s="57"/>
    </row>
    <row r="68" spans="1:37" s="2" customFormat="1" ht="15.75" hidden="1" customHeight="1" x14ac:dyDescent="0.15">
      <c r="A68" s="23"/>
      <c r="B68" s="608"/>
      <c r="C68" s="609"/>
      <c r="D68" s="609"/>
      <c r="E68" s="609"/>
      <c r="F68" s="616"/>
      <c r="G68" s="617"/>
      <c r="H68" s="617"/>
      <c r="I68" s="617"/>
      <c r="J68" s="617"/>
      <c r="K68" s="617"/>
      <c r="L68" s="617"/>
      <c r="M68" s="617"/>
      <c r="N68" s="617"/>
      <c r="O68" s="617"/>
      <c r="P68" s="617"/>
      <c r="Q68" s="617"/>
      <c r="R68" s="86"/>
      <c r="S68" s="23"/>
      <c r="T68" s="23"/>
      <c r="U68" s="13"/>
      <c r="V68" s="21"/>
      <c r="W68" s="21"/>
      <c r="X68" s="21"/>
      <c r="Y68" s="21"/>
      <c r="Z68" s="13"/>
      <c r="AA68" s="13"/>
      <c r="AB68" s="591"/>
      <c r="AC68" s="592"/>
      <c r="AD68" s="592"/>
      <c r="AE68" s="593"/>
      <c r="AF68" s="56"/>
      <c r="AG68" s="57"/>
      <c r="AH68" s="56"/>
      <c r="AI68" s="57"/>
      <c r="AJ68" s="56"/>
      <c r="AK68" s="57"/>
    </row>
    <row r="69" spans="1:37" s="2" customFormat="1" ht="15.75" hidden="1" customHeight="1" thickBot="1" x14ac:dyDescent="0.2">
      <c r="A69" s="23"/>
      <c r="B69" s="91"/>
      <c r="C69" s="92"/>
      <c r="D69" s="93"/>
      <c r="E69" s="1"/>
      <c r="F69" s="94"/>
      <c r="G69" s="95"/>
      <c r="H69" s="96"/>
      <c r="I69" s="96"/>
      <c r="J69" s="96"/>
      <c r="K69" s="96"/>
      <c r="L69" s="96"/>
      <c r="M69" s="96"/>
      <c r="N69" s="97"/>
      <c r="O69" s="97"/>
      <c r="P69" s="93"/>
      <c r="Q69" s="93"/>
      <c r="R69" s="98"/>
      <c r="S69" s="23"/>
      <c r="T69" s="23"/>
      <c r="U69" s="13"/>
      <c r="V69" s="21"/>
      <c r="W69" s="21"/>
      <c r="X69" s="21"/>
      <c r="Y69" s="21"/>
      <c r="Z69" s="13"/>
      <c r="AA69" s="13"/>
      <c r="AB69" s="591"/>
      <c r="AC69" s="592"/>
      <c r="AD69" s="592"/>
      <c r="AE69" s="593"/>
      <c r="AF69" s="56"/>
      <c r="AG69" s="57"/>
      <c r="AH69" s="56"/>
      <c r="AI69" s="57"/>
      <c r="AJ69" s="56"/>
      <c r="AK69" s="57"/>
    </row>
    <row r="70" spans="1:37" s="2" customFormat="1" ht="15.75" hidden="1" customHeight="1" thickBot="1" x14ac:dyDescent="0.2">
      <c r="A70" s="23"/>
      <c r="B70" s="61"/>
      <c r="C70" s="61"/>
      <c r="F70" s="5"/>
      <c r="G70" s="5"/>
      <c r="H70" s="5"/>
      <c r="I70" s="5"/>
      <c r="J70" s="5"/>
      <c r="K70" s="5"/>
      <c r="L70" s="5"/>
      <c r="M70" s="5"/>
      <c r="N70" s="5"/>
      <c r="O70" s="5"/>
      <c r="P70" s="55"/>
      <c r="Q70" s="55"/>
      <c r="R70" s="55"/>
      <c r="S70" s="23"/>
      <c r="T70" s="23"/>
      <c r="U70" s="13"/>
      <c r="V70" s="21"/>
      <c r="W70" s="21"/>
      <c r="X70" s="21"/>
      <c r="Y70" s="21"/>
      <c r="Z70" s="13"/>
      <c r="AA70" s="13"/>
      <c r="AB70" s="594"/>
      <c r="AC70" s="595"/>
      <c r="AD70" s="595"/>
      <c r="AE70" s="596"/>
      <c r="AF70" s="58" t="s">
        <v>20</v>
      </c>
      <c r="AG70" s="58" t="s">
        <v>23</v>
      </c>
      <c r="AH70" s="58" t="s">
        <v>25</v>
      </c>
      <c r="AI70" s="58" t="s">
        <v>26</v>
      </c>
      <c r="AJ70" s="58" t="s">
        <v>28</v>
      </c>
      <c r="AK70" s="58" t="s">
        <v>29</v>
      </c>
    </row>
    <row r="71" spans="1:37" s="2" customFormat="1" ht="7.5" hidden="1" customHeight="1" thickBot="1" x14ac:dyDescent="0.2">
      <c r="A71" s="23"/>
      <c r="B71" s="61"/>
      <c r="C71" s="138" t="s">
        <v>61</v>
      </c>
      <c r="D71" s="69"/>
      <c r="E71" s="137" t="s">
        <v>60</v>
      </c>
      <c r="G71" s="5"/>
      <c r="H71" s="5"/>
      <c r="I71" s="5"/>
      <c r="J71" s="5"/>
      <c r="K71" s="5"/>
      <c r="L71" s="5"/>
      <c r="M71" s="5"/>
      <c r="N71" s="5"/>
      <c r="O71" s="5"/>
      <c r="P71" s="55"/>
      <c r="Q71" s="55"/>
      <c r="R71" s="55"/>
      <c r="S71" s="23"/>
      <c r="T71" s="23"/>
      <c r="U71" s="13"/>
      <c r="V71" s="14"/>
      <c r="W71" s="13"/>
      <c r="X71" s="13"/>
      <c r="Y71" s="13"/>
      <c r="Z71" s="13"/>
      <c r="AA71" s="13"/>
      <c r="AB71" s="580" t="s">
        <v>36</v>
      </c>
      <c r="AC71" s="581"/>
      <c r="AD71" s="59">
        <v>1</v>
      </c>
      <c r="AE71" s="60" t="s">
        <v>16</v>
      </c>
      <c r="AF71" s="59" t="s">
        <v>21</v>
      </c>
      <c r="AG71" s="59" t="s">
        <v>21</v>
      </c>
      <c r="AH71" s="59" t="s">
        <v>21</v>
      </c>
      <c r="AI71" s="59" t="s">
        <v>21</v>
      </c>
      <c r="AJ71" s="59" t="s">
        <v>21</v>
      </c>
      <c r="AK71" s="59" t="s">
        <v>21</v>
      </c>
    </row>
    <row r="72" spans="1:37" s="2" customFormat="1" ht="4.5" hidden="1" customHeight="1" x14ac:dyDescent="0.15">
      <c r="A72" s="23"/>
      <c r="B72" s="61"/>
      <c r="C72" s="61"/>
      <c r="D72" s="62"/>
      <c r="E72" s="63"/>
      <c r="G72" s="5"/>
      <c r="H72" s="5"/>
      <c r="I72" s="5"/>
      <c r="J72" s="5"/>
      <c r="K72" s="5"/>
      <c r="L72" s="5"/>
      <c r="M72" s="5"/>
      <c r="N72" s="5"/>
      <c r="O72" s="5"/>
      <c r="P72" s="55"/>
      <c r="Q72" s="55"/>
      <c r="R72" s="55"/>
      <c r="S72" s="23"/>
      <c r="T72" s="23"/>
      <c r="U72" s="13"/>
      <c r="V72" s="14"/>
      <c r="W72" s="13"/>
      <c r="X72" s="13"/>
      <c r="Y72" s="13"/>
      <c r="Z72" s="13"/>
      <c r="AA72" s="13"/>
      <c r="AB72" s="582"/>
      <c r="AC72" s="583"/>
      <c r="AD72" s="59">
        <v>2</v>
      </c>
      <c r="AE72" s="60" t="s">
        <v>17</v>
      </c>
      <c r="AF72" s="59" t="s">
        <v>22</v>
      </c>
      <c r="AG72" s="59" t="s">
        <v>21</v>
      </c>
      <c r="AH72" s="59" t="s">
        <v>21</v>
      </c>
      <c r="AI72" s="59" t="s">
        <v>21</v>
      </c>
      <c r="AJ72" s="59" t="s">
        <v>21</v>
      </c>
      <c r="AK72" s="59" t="s">
        <v>21</v>
      </c>
    </row>
    <row r="73" spans="1:37" s="2" customFormat="1" ht="15.75" hidden="1" customHeight="1" x14ac:dyDescent="0.15">
      <c r="A73" s="23"/>
      <c r="B73" s="35"/>
      <c r="C73" s="35"/>
      <c r="D73" s="64"/>
      <c r="E73" s="65"/>
      <c r="F73" s="10"/>
      <c r="G73" s="37"/>
      <c r="H73" s="37"/>
      <c r="I73" s="37"/>
      <c r="J73" s="37"/>
      <c r="K73" s="37"/>
      <c r="L73" s="37"/>
      <c r="M73" s="37"/>
      <c r="N73" s="37"/>
      <c r="O73" s="37"/>
      <c r="P73" s="38"/>
      <c r="Q73" s="38"/>
      <c r="R73" s="38"/>
      <c r="S73" s="9"/>
      <c r="T73" s="9"/>
      <c r="U73" s="13"/>
      <c r="V73" s="14"/>
      <c r="W73" s="13"/>
      <c r="X73" s="13"/>
      <c r="Y73" s="13"/>
      <c r="Z73" s="13"/>
      <c r="AA73" s="13"/>
      <c r="AB73" s="584"/>
      <c r="AC73" s="585"/>
      <c r="AD73" s="59">
        <v>3</v>
      </c>
      <c r="AE73" s="60" t="s">
        <v>18</v>
      </c>
      <c r="AF73" s="59" t="s">
        <v>22</v>
      </c>
      <c r="AG73" s="59" t="s">
        <v>22</v>
      </c>
      <c r="AH73" s="59" t="s">
        <v>21</v>
      </c>
      <c r="AI73" s="59" t="s">
        <v>21</v>
      </c>
      <c r="AJ73" s="59" t="s">
        <v>21</v>
      </c>
      <c r="AK73" s="59" t="s">
        <v>21</v>
      </c>
    </row>
    <row r="74" spans="1:37" s="2" customFormat="1" ht="4.5" hidden="1" customHeight="1" x14ac:dyDescent="0.15">
      <c r="A74" s="23"/>
      <c r="B74" s="35"/>
      <c r="C74" s="35"/>
      <c r="D74" s="64"/>
      <c r="E74" s="65"/>
      <c r="F74" s="10"/>
      <c r="G74" s="37"/>
      <c r="H74" s="37"/>
      <c r="I74" s="37"/>
      <c r="J74" s="37"/>
      <c r="K74" s="37"/>
      <c r="L74" s="37"/>
      <c r="M74" s="37"/>
      <c r="N74" s="37"/>
      <c r="O74" s="37"/>
      <c r="P74" s="38"/>
      <c r="Q74" s="38"/>
      <c r="R74" s="38"/>
      <c r="S74" s="23"/>
      <c r="T74" s="23"/>
      <c r="U74" s="13"/>
      <c r="V74" s="14"/>
      <c r="W74" s="13"/>
      <c r="X74" s="13"/>
      <c r="Y74" s="13"/>
      <c r="Z74" s="13"/>
      <c r="AA74" s="13"/>
      <c r="AB74" s="580" t="s">
        <v>37</v>
      </c>
      <c r="AC74" s="581"/>
      <c r="AD74" s="59">
        <v>4</v>
      </c>
      <c r="AE74" s="60" t="s">
        <v>38</v>
      </c>
      <c r="AF74" s="59" t="s">
        <v>21</v>
      </c>
      <c r="AG74" s="59" t="s">
        <v>21</v>
      </c>
      <c r="AH74" s="59" t="s">
        <v>21</v>
      </c>
      <c r="AI74" s="59" t="s">
        <v>21</v>
      </c>
      <c r="AJ74" s="59" t="s">
        <v>22</v>
      </c>
      <c r="AK74" s="59" t="s">
        <v>22</v>
      </c>
    </row>
    <row r="75" spans="1:37" s="2" customFormat="1" ht="14.25" hidden="1" x14ac:dyDescent="0.15">
      <c r="A75" s="23"/>
      <c r="B75" s="35"/>
      <c r="C75" s="35"/>
      <c r="D75" s="64"/>
      <c r="E75" s="65"/>
      <c r="F75" s="10"/>
      <c r="G75" s="37"/>
      <c r="H75" s="37"/>
      <c r="I75" s="37"/>
      <c r="J75" s="37"/>
      <c r="K75" s="37"/>
      <c r="L75" s="37"/>
      <c r="M75" s="37"/>
      <c r="N75" s="37"/>
      <c r="O75" s="37"/>
      <c r="P75" s="38"/>
      <c r="Q75" s="38"/>
      <c r="R75" s="38"/>
      <c r="S75" s="23"/>
      <c r="T75" s="23"/>
      <c r="U75" s="13"/>
      <c r="V75" s="14"/>
      <c r="W75" s="13"/>
      <c r="X75" s="13"/>
      <c r="Y75" s="13"/>
      <c r="Z75" s="13"/>
      <c r="AA75" s="13"/>
      <c r="AB75" s="582"/>
      <c r="AC75" s="583"/>
      <c r="AD75" s="59">
        <v>5</v>
      </c>
      <c r="AE75" s="60" t="s">
        <v>17</v>
      </c>
      <c r="AF75" s="59" t="s">
        <v>22</v>
      </c>
      <c r="AG75" s="59" t="s">
        <v>21</v>
      </c>
      <c r="AH75" s="59" t="s">
        <v>21</v>
      </c>
      <c r="AI75" s="59" t="s">
        <v>21</v>
      </c>
      <c r="AJ75" s="59" t="s">
        <v>22</v>
      </c>
      <c r="AK75" s="59" t="s">
        <v>22</v>
      </c>
    </row>
    <row r="76" spans="1:37" s="2" customFormat="1" ht="14.25" hidden="1" x14ac:dyDescent="0.15">
      <c r="A76" s="23"/>
      <c r="B76" s="35"/>
      <c r="C76" s="35"/>
      <c r="D76" s="64"/>
      <c r="E76" s="65"/>
      <c r="F76" s="10"/>
      <c r="G76" s="37"/>
      <c r="H76" s="37"/>
      <c r="I76" s="37"/>
      <c r="J76" s="37"/>
      <c r="K76" s="37"/>
      <c r="L76" s="37"/>
      <c r="M76" s="37"/>
      <c r="N76" s="37"/>
      <c r="O76" s="37"/>
      <c r="P76" s="38"/>
      <c r="Q76" s="38"/>
      <c r="R76" s="38"/>
      <c r="S76" s="23"/>
      <c r="T76" s="23"/>
      <c r="U76" s="13"/>
      <c r="V76" s="14"/>
      <c r="W76" s="13"/>
      <c r="X76" s="13"/>
      <c r="Y76" s="13"/>
      <c r="Z76" s="13"/>
      <c r="AA76" s="13"/>
      <c r="AB76" s="584"/>
      <c r="AC76" s="585"/>
      <c r="AD76" s="59">
        <v>6</v>
      </c>
      <c r="AE76" s="60" t="s">
        <v>18</v>
      </c>
      <c r="AF76" s="59" t="s">
        <v>22</v>
      </c>
      <c r="AG76" s="59" t="s">
        <v>22</v>
      </c>
      <c r="AH76" s="59" t="s">
        <v>21</v>
      </c>
      <c r="AI76" s="59" t="s">
        <v>21</v>
      </c>
      <c r="AJ76" s="59" t="s">
        <v>22</v>
      </c>
      <c r="AK76" s="59" t="s">
        <v>22</v>
      </c>
    </row>
    <row r="77" spans="1:37" s="2" customFormat="1" ht="46.5" hidden="1" customHeight="1" x14ac:dyDescent="0.15">
      <c r="A77" s="9"/>
      <c r="B77" s="35"/>
      <c r="C77" s="35"/>
      <c r="D77" s="64"/>
      <c r="E77" s="65"/>
      <c r="F77" s="10"/>
      <c r="G77" s="37"/>
      <c r="H77" s="37"/>
      <c r="I77" s="37"/>
      <c r="J77" s="37"/>
      <c r="K77" s="37"/>
      <c r="L77" s="37"/>
      <c r="M77" s="37"/>
      <c r="N77" s="37"/>
      <c r="O77" s="37"/>
      <c r="P77" s="38"/>
      <c r="Q77" s="38"/>
      <c r="R77" s="38"/>
      <c r="S77" s="23"/>
      <c r="T77" s="23"/>
      <c r="U77" s="13"/>
      <c r="V77" s="14"/>
      <c r="W77" s="13"/>
      <c r="X77" s="13"/>
      <c r="Y77" s="13"/>
      <c r="Z77" s="13"/>
      <c r="AA77" s="13"/>
      <c r="AB77" s="66" t="s">
        <v>39</v>
      </c>
      <c r="AC77" s="579" t="s">
        <v>40</v>
      </c>
      <c r="AD77" s="579"/>
      <c r="AE77" s="579"/>
      <c r="AF77" s="579"/>
      <c r="AG77" s="579"/>
      <c r="AH77" s="579"/>
      <c r="AI77" s="579"/>
      <c r="AJ77" s="579"/>
      <c r="AK77" s="579"/>
    </row>
    <row r="78" spans="1:37" s="2" customFormat="1" ht="21" hidden="1" customHeight="1" x14ac:dyDescent="0.15">
      <c r="A78" s="23"/>
      <c r="B78" s="35"/>
      <c r="C78" s="35"/>
      <c r="D78" s="64"/>
      <c r="E78" s="65"/>
      <c r="F78" s="10"/>
      <c r="G78" s="37"/>
      <c r="H78" s="37"/>
      <c r="I78" s="37"/>
      <c r="J78" s="37"/>
      <c r="K78" s="37"/>
      <c r="L78" s="37"/>
      <c r="M78" s="37"/>
      <c r="N78" s="37"/>
      <c r="O78" s="37"/>
      <c r="P78" s="38"/>
      <c r="Q78" s="38"/>
      <c r="R78" s="38"/>
      <c r="S78" s="23"/>
      <c r="T78" s="23"/>
      <c r="U78" s="13"/>
      <c r="V78" s="14"/>
      <c r="W78" s="13"/>
      <c r="X78" s="13"/>
      <c r="Y78" s="13"/>
      <c r="Z78" s="13"/>
      <c r="AA78" s="13"/>
      <c r="AB78" s="13"/>
      <c r="AC78" s="13"/>
      <c r="AD78" s="13"/>
      <c r="AE78" s="13"/>
      <c r="AF78" s="13"/>
      <c r="AG78" s="13"/>
      <c r="AH78" s="13"/>
    </row>
    <row r="79" spans="1:37" s="2" customFormat="1" ht="21" hidden="1" customHeight="1" x14ac:dyDescent="0.15">
      <c r="A79" s="23"/>
      <c r="B79" s="35"/>
      <c r="C79" s="35"/>
      <c r="D79" s="64"/>
      <c r="E79" s="65"/>
      <c r="F79" s="10"/>
      <c r="G79" s="37"/>
      <c r="H79" s="37"/>
      <c r="I79" s="37"/>
      <c r="J79" s="37"/>
      <c r="K79" s="37"/>
      <c r="L79" s="37"/>
      <c r="M79" s="37"/>
      <c r="N79" s="37"/>
      <c r="O79" s="37"/>
      <c r="P79" s="38"/>
      <c r="Q79" s="38"/>
      <c r="R79" s="38"/>
      <c r="S79" s="23"/>
      <c r="T79" s="23"/>
      <c r="U79" s="13"/>
      <c r="V79" s="14"/>
      <c r="W79" s="13"/>
      <c r="X79" s="13"/>
      <c r="Y79" s="13"/>
      <c r="Z79" s="13"/>
      <c r="AA79" s="13"/>
      <c r="AB79" s="13"/>
      <c r="AC79" s="13"/>
      <c r="AD79" s="13"/>
      <c r="AE79" s="13"/>
      <c r="AF79" s="13"/>
      <c r="AG79" s="13"/>
      <c r="AH79" s="13"/>
    </row>
    <row r="80" spans="1:37" s="2" customFormat="1" ht="21" hidden="1" customHeight="1" x14ac:dyDescent="0.15">
      <c r="A80" s="23"/>
      <c r="B80" s="35"/>
      <c r="C80" s="35"/>
      <c r="D80" s="64"/>
      <c r="E80" s="65"/>
      <c r="F80" s="10"/>
      <c r="G80" s="37"/>
      <c r="H80" s="37"/>
      <c r="I80" s="37"/>
      <c r="J80" s="37"/>
      <c r="K80" s="37"/>
      <c r="L80" s="37"/>
      <c r="M80" s="37"/>
      <c r="N80" s="37"/>
      <c r="O80" s="37"/>
      <c r="P80" s="38"/>
      <c r="Q80" s="38"/>
      <c r="R80" s="38"/>
      <c r="S80" s="23"/>
      <c r="T80" s="23"/>
      <c r="U80" s="13"/>
      <c r="V80" s="14"/>
      <c r="W80" s="13"/>
      <c r="X80" s="13"/>
      <c r="Y80" s="13"/>
      <c r="Z80" s="13"/>
      <c r="AA80" s="13"/>
      <c r="AB80" s="13"/>
      <c r="AC80" s="13"/>
      <c r="AD80" s="13"/>
      <c r="AE80" s="13"/>
      <c r="AF80" s="13"/>
      <c r="AG80" s="13"/>
      <c r="AH80" s="13"/>
    </row>
    <row r="81" spans="1:37" s="2" customFormat="1" ht="7.5" hidden="1" customHeight="1" x14ac:dyDescent="0.15">
      <c r="A81" s="23"/>
      <c r="B81" s="35"/>
      <c r="C81" s="35"/>
      <c r="D81" s="64"/>
      <c r="E81" s="65"/>
      <c r="F81" s="10"/>
      <c r="G81" s="37"/>
      <c r="H81" s="37"/>
      <c r="I81" s="37"/>
      <c r="J81" s="37"/>
      <c r="K81" s="37"/>
      <c r="L81" s="37"/>
      <c r="M81" s="37"/>
      <c r="N81" s="37"/>
      <c r="O81" s="37"/>
      <c r="P81" s="38"/>
      <c r="Q81" s="38"/>
      <c r="R81" s="38"/>
      <c r="S81" s="23"/>
      <c r="T81" s="23"/>
      <c r="U81" s="13"/>
      <c r="V81" s="14"/>
      <c r="W81" s="13"/>
      <c r="X81" s="13"/>
      <c r="Y81" s="13"/>
      <c r="Z81" s="13"/>
      <c r="AA81" s="13"/>
      <c r="AB81" s="13"/>
      <c r="AC81" s="13"/>
      <c r="AD81" s="13"/>
      <c r="AE81" s="13"/>
      <c r="AF81" s="13"/>
      <c r="AG81" s="13"/>
      <c r="AH81" s="13"/>
    </row>
    <row r="82" spans="1:37" s="2" customFormat="1" ht="22.5" hidden="1" customHeight="1" x14ac:dyDescent="0.15">
      <c r="A82" s="23"/>
      <c r="B82" s="35"/>
      <c r="C82" s="35"/>
      <c r="D82" s="64"/>
      <c r="E82" s="65"/>
      <c r="F82" s="10"/>
      <c r="G82" s="37"/>
      <c r="H82" s="37"/>
      <c r="I82" s="37"/>
      <c r="J82" s="37"/>
      <c r="K82" s="37"/>
      <c r="L82" s="37"/>
      <c r="M82" s="37"/>
      <c r="N82" s="37"/>
      <c r="O82" s="37"/>
      <c r="P82" s="38"/>
      <c r="Q82" s="38"/>
      <c r="R82" s="38"/>
      <c r="S82" s="23"/>
      <c r="T82" s="23"/>
      <c r="U82" s="13"/>
      <c r="V82" s="14"/>
      <c r="W82" s="13"/>
      <c r="X82" s="13"/>
      <c r="Y82" s="13"/>
      <c r="Z82" s="13"/>
      <c r="AA82" s="13"/>
      <c r="AB82" s="13"/>
      <c r="AC82" s="13"/>
      <c r="AD82" s="13"/>
      <c r="AE82" s="13"/>
      <c r="AF82" s="13"/>
      <c r="AG82" s="13"/>
      <c r="AH82" s="13"/>
    </row>
    <row r="83" spans="1:37" ht="13.5" hidden="1" customHeight="1" x14ac:dyDescent="0.15">
      <c r="B83" s="35"/>
      <c r="C83" s="35"/>
      <c r="D83" s="64"/>
      <c r="E83" s="65"/>
      <c r="F83" s="10"/>
      <c r="G83" s="37"/>
      <c r="H83" s="37"/>
      <c r="I83" s="37"/>
      <c r="J83" s="37"/>
      <c r="K83" s="37"/>
      <c r="L83" s="37"/>
      <c r="M83" s="37"/>
      <c r="N83" s="37"/>
      <c r="O83" s="37"/>
      <c r="P83" s="38"/>
      <c r="Q83" s="38"/>
      <c r="R83" s="38"/>
      <c r="AE83" s="13"/>
      <c r="AF83" s="13"/>
      <c r="AG83" s="13"/>
      <c r="AH83" s="13"/>
      <c r="AI83" s="2"/>
      <c r="AJ83" s="2"/>
      <c r="AK83" s="2"/>
    </row>
    <row r="84" spans="1:37" s="2" customFormat="1" ht="14.25" hidden="1" customHeight="1" x14ac:dyDescent="0.15">
      <c r="A84" s="23"/>
      <c r="B84" s="35"/>
      <c r="C84" s="35"/>
      <c r="D84" s="64"/>
      <c r="E84" s="65"/>
      <c r="F84" s="10"/>
      <c r="G84" s="37"/>
      <c r="H84" s="37"/>
      <c r="I84" s="37"/>
      <c r="J84" s="37"/>
      <c r="K84" s="37"/>
      <c r="L84" s="37"/>
      <c r="M84" s="37"/>
      <c r="N84" s="37"/>
      <c r="O84" s="37"/>
      <c r="P84" s="38"/>
      <c r="Q84" s="38"/>
      <c r="R84" s="38"/>
      <c r="S84" s="23"/>
      <c r="T84" s="23"/>
      <c r="U84" s="13"/>
      <c r="V84" s="14"/>
      <c r="W84" s="13"/>
      <c r="X84" s="13"/>
      <c r="Y84" s="13"/>
      <c r="Z84" s="13"/>
      <c r="AA84" s="13"/>
      <c r="AB84" s="13"/>
      <c r="AC84" s="13"/>
      <c r="AD84" s="13"/>
      <c r="AE84" s="13"/>
      <c r="AF84" s="13"/>
      <c r="AG84" s="13"/>
      <c r="AH84" s="13"/>
    </row>
    <row r="85" spans="1:37" s="2" customFormat="1" ht="21" hidden="1" customHeight="1" x14ac:dyDescent="0.15">
      <c r="A85" s="23"/>
      <c r="B85" s="35"/>
      <c r="C85" s="35"/>
      <c r="D85" s="67"/>
      <c r="E85" s="68"/>
      <c r="F85" s="37"/>
      <c r="G85" s="37"/>
      <c r="H85" s="37"/>
      <c r="I85" s="37"/>
      <c r="J85" s="37"/>
      <c r="K85" s="37"/>
      <c r="L85" s="37"/>
      <c r="M85" s="37"/>
      <c r="N85" s="37"/>
      <c r="O85" s="37"/>
      <c r="P85" s="38"/>
      <c r="Q85" s="38"/>
      <c r="R85" s="38"/>
      <c r="S85" s="23"/>
      <c r="T85" s="23"/>
      <c r="U85" s="13"/>
      <c r="V85" s="14"/>
      <c r="W85" s="13"/>
      <c r="X85" s="13"/>
      <c r="Y85" s="13"/>
      <c r="Z85" s="13"/>
      <c r="AA85" s="13"/>
      <c r="AB85" s="13"/>
      <c r="AC85" s="13"/>
      <c r="AD85" s="13"/>
      <c r="AE85" s="22"/>
      <c r="AF85" s="22"/>
      <c r="AG85" s="22"/>
      <c r="AH85" s="22"/>
      <c r="AI85" s="3"/>
      <c r="AJ85" s="3"/>
      <c r="AK85" s="3"/>
    </row>
    <row r="86" spans="1:37" ht="14.25" hidden="1" customHeight="1" x14ac:dyDescent="0.15">
      <c r="B86" s="24"/>
      <c r="C86" s="24"/>
      <c r="D86" s="24"/>
      <c r="E86" s="25"/>
      <c r="F86" s="24"/>
      <c r="AE86" s="13"/>
      <c r="AF86" s="13"/>
      <c r="AG86" s="13"/>
      <c r="AH86" s="13"/>
      <c r="AI86" s="2"/>
      <c r="AJ86" s="2"/>
      <c r="AK86" s="2"/>
    </row>
    <row r="87" spans="1:37" ht="14.25" hidden="1" customHeight="1" x14ac:dyDescent="0.15">
      <c r="B87" s="30"/>
      <c r="C87" s="30"/>
      <c r="E87" s="32"/>
      <c r="F87" s="33"/>
      <c r="G87" s="33"/>
      <c r="H87" s="33"/>
      <c r="I87" s="33"/>
      <c r="J87" s="34"/>
      <c r="K87" s="34"/>
      <c r="L87" s="29"/>
      <c r="M87" s="29"/>
      <c r="AE87" s="13"/>
      <c r="AF87" s="13"/>
      <c r="AG87" s="13"/>
      <c r="AH87" s="13"/>
      <c r="AI87" s="2"/>
      <c r="AJ87" s="2"/>
      <c r="AK87" s="2"/>
    </row>
    <row r="88" spans="1:37" ht="14.25" hidden="1" customHeight="1" x14ac:dyDescent="0.15">
      <c r="B88" s="35"/>
      <c r="C88" s="35"/>
      <c r="D88" s="10"/>
      <c r="E88" s="10"/>
      <c r="F88" s="10"/>
      <c r="G88" s="10"/>
      <c r="H88" s="36"/>
      <c r="I88" s="36"/>
      <c r="J88" s="36"/>
      <c r="K88" s="36"/>
      <c r="L88" s="36"/>
      <c r="M88" s="37"/>
      <c r="N88" s="37"/>
      <c r="O88" s="37"/>
      <c r="P88" s="38"/>
      <c r="Q88" s="38"/>
      <c r="R88" s="38"/>
    </row>
    <row r="89" spans="1:37" ht="14.25" hidden="1" customHeight="1" x14ac:dyDescent="0.15"/>
    <row r="90" spans="1:37" ht="14.25" hidden="1" customHeight="1" x14ac:dyDescent="0.15"/>
    <row r="91" spans="1:37" ht="14.25" hidden="1" customHeight="1" x14ac:dyDescent="0.15"/>
    <row r="92" spans="1:37" ht="14.25" hidden="1" customHeight="1" x14ac:dyDescent="0.15"/>
    <row r="93" spans="1:37" ht="14.25" hidden="1" customHeight="1" x14ac:dyDescent="0.15"/>
    <row r="94" spans="1:37" ht="14.25" hidden="1" customHeight="1" x14ac:dyDescent="0.15"/>
    <row r="95" spans="1:37" ht="14.25" hidden="1" customHeight="1" x14ac:dyDescent="0.15"/>
    <row r="96" spans="1:37" ht="14.25" hidden="1" customHeight="1" x14ac:dyDescent="0.15"/>
    <row r="97" ht="14.25" hidden="1" customHeight="1" x14ac:dyDescent="0.15"/>
    <row r="98" ht="14.25" hidden="1" customHeight="1" x14ac:dyDescent="0.15"/>
    <row r="99" ht="14.25" hidden="1" customHeight="1" x14ac:dyDescent="0.15"/>
    <row r="100" ht="14.25" hidden="1" customHeight="1" x14ac:dyDescent="0.15"/>
    <row r="101" ht="14.25" hidden="1" customHeight="1" x14ac:dyDescent="0.15"/>
    <row r="102" ht="14.25" hidden="1" customHeight="1" x14ac:dyDescent="0.15"/>
    <row r="103" ht="14.25" hidden="1" customHeight="1" x14ac:dyDescent="0.15"/>
    <row r="104" ht="14.25" hidden="1" customHeight="1" x14ac:dyDescent="0.15"/>
    <row r="105" ht="14.25" hidden="1" customHeight="1" x14ac:dyDescent="0.15"/>
    <row r="106" ht="14.25" hidden="1" customHeight="1" x14ac:dyDescent="0.15"/>
    <row r="107" ht="14.25" hidden="1" customHeight="1" x14ac:dyDescent="0.15"/>
    <row r="108" ht="14.25" hidden="1" customHeight="1" x14ac:dyDescent="0.15"/>
    <row r="109" ht="14.25" hidden="1" customHeight="1" x14ac:dyDescent="0.15"/>
    <row r="110" ht="14.25" hidden="1" customHeight="1" x14ac:dyDescent="0.15"/>
    <row r="111" ht="14.25" hidden="1" customHeight="1" x14ac:dyDescent="0.15"/>
    <row r="112" ht="14.25" hidden="1" customHeight="1" x14ac:dyDescent="0.15"/>
    <row r="113" ht="14.25" hidden="1" customHeight="1" x14ac:dyDescent="0.15"/>
    <row r="114" ht="14.25" hidden="1" customHeight="1" x14ac:dyDescent="0.15"/>
    <row r="115" ht="14.25" hidden="1" customHeight="1" x14ac:dyDescent="0.15"/>
    <row r="116" ht="14.25" hidden="1" customHeight="1" x14ac:dyDescent="0.15"/>
    <row r="117" ht="14.25" hidden="1" customHeight="1" x14ac:dyDescent="0.15"/>
    <row r="118" ht="14.25" hidden="1" customHeight="1" x14ac:dyDescent="0.15"/>
    <row r="119" ht="14.25" hidden="1" customHeight="1" x14ac:dyDescent="0.15"/>
    <row r="120" ht="14.25" hidden="1" customHeight="1" x14ac:dyDescent="0.15"/>
    <row r="121" ht="14.25" hidden="1" customHeight="1" x14ac:dyDescent="0.15"/>
    <row r="122" ht="14.25" hidden="1" customHeight="1" x14ac:dyDescent="0.15"/>
    <row r="123" ht="14.25" hidden="1" customHeight="1" x14ac:dyDescent="0.15"/>
    <row r="124" ht="14.25" hidden="1" customHeight="1" x14ac:dyDescent="0.15"/>
    <row r="125" ht="14.25" hidden="1" customHeight="1" x14ac:dyDescent="0.15"/>
    <row r="126" ht="14.25" hidden="1" customHeight="1" x14ac:dyDescent="0.15"/>
    <row r="127" ht="14.25" hidden="1" customHeight="1" x14ac:dyDescent="0.15"/>
    <row r="128" ht="14.25" hidden="1" customHeight="1" x14ac:dyDescent="0.15"/>
    <row r="129" ht="14.25" hidden="1" customHeight="1" x14ac:dyDescent="0.15"/>
    <row r="130" ht="14.25" hidden="1" customHeight="1" x14ac:dyDescent="0.15"/>
    <row r="131" ht="14.25" hidden="1" customHeight="1" x14ac:dyDescent="0.15"/>
    <row r="132" ht="14.25" hidden="1" customHeight="1" x14ac:dyDescent="0.15"/>
    <row r="133" ht="14.25" hidden="1" customHeight="1" x14ac:dyDescent="0.15"/>
    <row r="134" ht="14.25" hidden="1" customHeight="1" x14ac:dyDescent="0.15"/>
    <row r="135" ht="14.25" hidden="1" customHeight="1" x14ac:dyDescent="0.15"/>
    <row r="136" ht="14.25" hidden="1" customHeight="1" x14ac:dyDescent="0.15"/>
    <row r="137" ht="14.25" hidden="1" customHeight="1" x14ac:dyDescent="0.15"/>
    <row r="138" ht="14.25" hidden="1" customHeight="1" x14ac:dyDescent="0.15"/>
    <row r="139" ht="14.25" hidden="1" customHeight="1" x14ac:dyDescent="0.15"/>
    <row r="140" ht="14.25" hidden="1" customHeight="1" x14ac:dyDescent="0.15"/>
    <row r="141" ht="14.25" hidden="1" customHeight="1" x14ac:dyDescent="0.15"/>
    <row r="142" ht="14.25" hidden="1" customHeight="1" x14ac:dyDescent="0.15"/>
    <row r="143" ht="14.25" hidden="1" customHeight="1" x14ac:dyDescent="0.15"/>
    <row r="144" ht="14.25" hidden="1" customHeight="1" x14ac:dyDescent="0.15"/>
    <row r="145" ht="14.25" hidden="1" customHeight="1" x14ac:dyDescent="0.15"/>
    <row r="146" ht="14.25" hidden="1" customHeight="1" x14ac:dyDescent="0.15"/>
    <row r="147" ht="14.25" hidden="1" customHeight="1" x14ac:dyDescent="0.15"/>
    <row r="148" ht="14.25" hidden="1" customHeight="1" x14ac:dyDescent="0.15"/>
    <row r="149" ht="14.25" hidden="1" customHeight="1" x14ac:dyDescent="0.15"/>
    <row r="150" ht="14.25" hidden="1" customHeight="1" x14ac:dyDescent="0.15"/>
    <row r="151" ht="14.25" hidden="1" customHeight="1" x14ac:dyDescent="0.15"/>
    <row r="152" ht="14.25" hidden="1" customHeight="1" x14ac:dyDescent="0.15"/>
    <row r="153" ht="14.25" hidden="1" customHeight="1" x14ac:dyDescent="0.15"/>
    <row r="154" ht="14.25" hidden="1" customHeight="1" x14ac:dyDescent="0.15"/>
    <row r="155" ht="14.25" hidden="1" customHeight="1" x14ac:dyDescent="0.15"/>
    <row r="156" ht="14.25" hidden="1" customHeight="1" x14ac:dyDescent="0.15"/>
    <row r="157" ht="14.25" hidden="1" customHeight="1" x14ac:dyDescent="0.15"/>
    <row r="158" ht="14.25" hidden="1" customHeight="1" x14ac:dyDescent="0.15"/>
    <row r="159" ht="14.25" hidden="1" customHeight="1" x14ac:dyDescent="0.15"/>
    <row r="160" ht="14.25" hidden="1" customHeight="1" x14ac:dyDescent="0.15"/>
    <row r="161" ht="14.25" hidden="1" customHeight="1" x14ac:dyDescent="0.15"/>
    <row r="162" ht="14.25" hidden="1" customHeight="1" x14ac:dyDescent="0.15"/>
    <row r="163" ht="14.25" hidden="1" customHeight="1" x14ac:dyDescent="0.15"/>
    <row r="164" ht="14.25" hidden="1" customHeight="1" x14ac:dyDescent="0.15"/>
    <row r="165" ht="14.25" hidden="1" customHeight="1" x14ac:dyDescent="0.15"/>
    <row r="166" ht="14.25" hidden="1" customHeight="1" x14ac:dyDescent="0.15"/>
    <row r="167" ht="14.25" hidden="1" customHeight="1" x14ac:dyDescent="0.15"/>
    <row r="168" ht="14.25" hidden="1" customHeight="1" x14ac:dyDescent="0.15"/>
    <row r="169" ht="14.25" hidden="1" customHeight="1" x14ac:dyDescent="0.15"/>
    <row r="170" ht="14.25" hidden="1" customHeight="1" x14ac:dyDescent="0.15"/>
    <row r="171" ht="0" hidden="1" customHeight="1" x14ac:dyDescent="0.15"/>
    <row r="172" ht="0" hidden="1" customHeight="1" x14ac:dyDescent="0.15"/>
    <row r="173" ht="0" hidden="1" customHeight="1" x14ac:dyDescent="0.15"/>
    <row r="174" ht="0" hidden="1" customHeight="1" x14ac:dyDescent="0.15"/>
    <row r="175" ht="0" hidden="1" customHeight="1" x14ac:dyDescent="0.15"/>
    <row r="176" ht="0" hidden="1" customHeight="1" x14ac:dyDescent="0.15"/>
    <row r="177" ht="0" hidden="1" customHeight="1" x14ac:dyDescent="0.15"/>
    <row r="178" ht="0" hidden="1" customHeight="1" x14ac:dyDescent="0.15"/>
    <row r="179" ht="0" hidden="1" customHeight="1" x14ac:dyDescent="0.15"/>
    <row r="180" ht="0" hidden="1" customHeight="1" x14ac:dyDescent="0.15"/>
    <row r="181" ht="0" hidden="1" customHeight="1" x14ac:dyDescent="0.15"/>
    <row r="182" ht="0" hidden="1" customHeight="1" x14ac:dyDescent="0.15"/>
    <row r="183" ht="0" hidden="1" customHeight="1" x14ac:dyDescent="0.15"/>
    <row r="184" ht="0" hidden="1" customHeight="1" x14ac:dyDescent="0.15"/>
    <row r="185" ht="0" hidden="1" customHeight="1" x14ac:dyDescent="0.15"/>
    <row r="186" ht="0" hidden="1" customHeight="1" x14ac:dyDescent="0.15"/>
    <row r="187" ht="0" hidden="1" customHeight="1" x14ac:dyDescent="0.15"/>
    <row r="188" ht="0" hidden="1" customHeight="1" x14ac:dyDescent="0.15"/>
    <row r="189" ht="0" hidden="1" customHeight="1" x14ac:dyDescent="0.15"/>
    <row r="190" ht="0" hidden="1" customHeight="1" x14ac:dyDescent="0.15"/>
    <row r="191" ht="0" hidden="1" customHeight="1" x14ac:dyDescent="0.15"/>
    <row r="192" ht="0" hidden="1" customHeight="1" x14ac:dyDescent="0.15"/>
    <row r="193" ht="0" hidden="1" customHeight="1" x14ac:dyDescent="0.15"/>
    <row r="194" ht="0" hidden="1" customHeight="1" x14ac:dyDescent="0.15"/>
    <row r="195" ht="0" hidden="1" customHeight="1" x14ac:dyDescent="0.15"/>
    <row r="196" ht="0" hidden="1" customHeight="1" x14ac:dyDescent="0.15"/>
    <row r="197" ht="0" hidden="1" customHeight="1" x14ac:dyDescent="0.15"/>
    <row r="198" ht="0" hidden="1" customHeight="1" x14ac:dyDescent="0.15"/>
    <row r="199" ht="0" hidden="1" customHeight="1" x14ac:dyDescent="0.15"/>
    <row r="200" ht="0" hidden="1" customHeight="1" x14ac:dyDescent="0.15"/>
    <row r="201" ht="0" hidden="1" customHeight="1" x14ac:dyDescent="0.15"/>
    <row r="202" ht="0" hidden="1" customHeight="1" x14ac:dyDescent="0.15"/>
    <row r="203" ht="0" hidden="1" customHeight="1" x14ac:dyDescent="0.15"/>
    <row r="204" ht="0" hidden="1" customHeight="1" x14ac:dyDescent="0.15"/>
    <row r="205" ht="0" hidden="1" customHeight="1" x14ac:dyDescent="0.15"/>
    <row r="206" ht="0" hidden="1" customHeight="1" x14ac:dyDescent="0.15"/>
  </sheetData>
  <sheetProtection password="C430" sheet="1" objects="1" scenarios="1" selectLockedCells="1"/>
  <dataConsolidate/>
  <mergeCells count="138">
    <mergeCell ref="G6:M6"/>
    <mergeCell ref="G7:M7"/>
    <mergeCell ref="O6:P6"/>
    <mergeCell ref="O7:P7"/>
    <mergeCell ref="B50:G50"/>
    <mergeCell ref="B48:G48"/>
    <mergeCell ref="H46:K47"/>
    <mergeCell ref="B63:D63"/>
    <mergeCell ref="E61:J61"/>
    <mergeCell ref="E62:J62"/>
    <mergeCell ref="E63:Q63"/>
    <mergeCell ref="Q46:Q50"/>
    <mergeCell ref="M48:P48"/>
    <mergeCell ref="M49:P49"/>
    <mergeCell ref="M50:P50"/>
    <mergeCell ref="H49:L49"/>
    <mergeCell ref="B58:D58"/>
    <mergeCell ref="B59:D59"/>
    <mergeCell ref="F58:G58"/>
    <mergeCell ref="F59:G59"/>
    <mergeCell ref="J58:L58"/>
    <mergeCell ref="J59:L59"/>
    <mergeCell ref="H58:I58"/>
    <mergeCell ref="B57:D57"/>
    <mergeCell ref="F55:G55"/>
    <mergeCell ref="B61:D62"/>
    <mergeCell ref="H50:L50"/>
    <mergeCell ref="B49:G49"/>
    <mergeCell ref="J55:L55"/>
    <mergeCell ref="J56:L56"/>
    <mergeCell ref="J57:L57"/>
    <mergeCell ref="H55:I55"/>
    <mergeCell ref="H56:I56"/>
    <mergeCell ref="B53:G53"/>
    <mergeCell ref="H59:I59"/>
    <mergeCell ref="K64:Q64"/>
    <mergeCell ref="F56:G56"/>
    <mergeCell ref="F57:G57"/>
    <mergeCell ref="Q45:R45"/>
    <mergeCell ref="B46:G47"/>
    <mergeCell ref="B66:E68"/>
    <mergeCell ref="K61:Q61"/>
    <mergeCell ref="K62:Q62"/>
    <mergeCell ref="Q22:Q37"/>
    <mergeCell ref="F66:Q68"/>
    <mergeCell ref="H39:L39"/>
    <mergeCell ref="Q39:R39"/>
    <mergeCell ref="M41:P41"/>
    <mergeCell ref="H43:L43"/>
    <mergeCell ref="M58:R58"/>
    <mergeCell ref="B52:G52"/>
    <mergeCell ref="H52:L52"/>
    <mergeCell ref="M52:P52"/>
    <mergeCell ref="F64:J64"/>
    <mergeCell ref="B43:G43"/>
    <mergeCell ref="B45:G45"/>
    <mergeCell ref="M59:R59"/>
    <mergeCell ref="B55:D55"/>
    <mergeCell ref="B56:D56"/>
    <mergeCell ref="AC77:AK77"/>
    <mergeCell ref="AB71:AC73"/>
    <mergeCell ref="AH65:AI65"/>
    <mergeCell ref="AJ65:AK65"/>
    <mergeCell ref="AF65:AG65"/>
    <mergeCell ref="AB74:AC76"/>
    <mergeCell ref="AB65:AE70"/>
    <mergeCell ref="F65:J65"/>
    <mergeCell ref="K65:Q65"/>
    <mergeCell ref="T3:T4"/>
    <mergeCell ref="J3:K4"/>
    <mergeCell ref="N3:Q3"/>
    <mergeCell ref="M40:P40"/>
    <mergeCell ref="L9:M9"/>
    <mergeCell ref="L10:M10"/>
    <mergeCell ref="I10:J10"/>
    <mergeCell ref="I11:J11"/>
    <mergeCell ref="B16:R16"/>
    <mergeCell ref="I12:J12"/>
    <mergeCell ref="H18:L18"/>
    <mergeCell ref="L11:M11"/>
    <mergeCell ref="L12:M12"/>
    <mergeCell ref="I13:J13"/>
    <mergeCell ref="M18:P18"/>
    <mergeCell ref="B10:G11"/>
    <mergeCell ref="B17:G17"/>
    <mergeCell ref="B18:G18"/>
    <mergeCell ref="I9:J9"/>
    <mergeCell ref="B19:G20"/>
    <mergeCell ref="B21:G21"/>
    <mergeCell ref="B39:G39"/>
    <mergeCell ref="B40:G40"/>
    <mergeCell ref="I32:L34"/>
    <mergeCell ref="Q17:R17"/>
    <mergeCell ref="H40:L40"/>
    <mergeCell ref="H57:I57"/>
    <mergeCell ref="H45:L45"/>
    <mergeCell ref="M55:R55"/>
    <mergeCell ref="M56:R56"/>
    <mergeCell ref="M57:R57"/>
    <mergeCell ref="M53:P53"/>
    <mergeCell ref="Q52:R52"/>
    <mergeCell ref="H53:L53"/>
    <mergeCell ref="M43:P43"/>
    <mergeCell ref="M39:P39"/>
    <mergeCell ref="M45:P45"/>
    <mergeCell ref="H41:L41"/>
    <mergeCell ref="H42:L42"/>
    <mergeCell ref="M42:P42"/>
    <mergeCell ref="Q42:R42"/>
    <mergeCell ref="P22:P37"/>
    <mergeCell ref="I27:L28"/>
    <mergeCell ref="I29:L31"/>
    <mergeCell ref="Q21:R21"/>
    <mergeCell ref="H48:L48"/>
    <mergeCell ref="H21:L21"/>
    <mergeCell ref="O46:P46"/>
    <mergeCell ref="O9:P9"/>
    <mergeCell ref="O10:P10"/>
    <mergeCell ref="O11:P11"/>
    <mergeCell ref="O12:P12"/>
    <mergeCell ref="O29:O31"/>
    <mergeCell ref="O27:O28"/>
    <mergeCell ref="O35:O37"/>
    <mergeCell ref="O47:P47"/>
    <mergeCell ref="H17:L17"/>
    <mergeCell ref="M17:P17"/>
    <mergeCell ref="B42:G42"/>
    <mergeCell ref="M21:N21"/>
    <mergeCell ref="B27:G28"/>
    <mergeCell ref="B29:G31"/>
    <mergeCell ref="B32:G37"/>
    <mergeCell ref="B22:G26"/>
    <mergeCell ref="O22:O23"/>
    <mergeCell ref="O24:O26"/>
    <mergeCell ref="I22:L23"/>
    <mergeCell ref="I24:L26"/>
    <mergeCell ref="I35:L37"/>
    <mergeCell ref="O32:O34"/>
  </mergeCells>
  <phoneticPr fontId="4"/>
  <conditionalFormatting sqref="O47">
    <cfRule type="expression" dxfId="0" priority="3" stopIfTrue="1">
      <formula>OR(#REF!=2,#REF!=3,#REF!=5,#REF!=6,)</formula>
    </cfRule>
  </conditionalFormatting>
  <dataValidations count="3">
    <dataValidation type="decimal" allowBlank="1" showInputMessage="1" showErrorMessage="1" sqref="O47 M18 M43:M44 M48:M51 M53:M54 M40:M41">
      <formula1>0</formula1>
      <formula2>10000000</formula2>
    </dataValidation>
    <dataValidation type="list" allowBlank="1" showInputMessage="1" showErrorMessage="1" sqref="E56:E59 H56:I57">
      <formula1>$S$56:$S$57</formula1>
    </dataValidation>
    <dataValidation type="list" allowBlank="1" showInputMessage="1" showErrorMessage="1" sqref="L9:M12">
      <formula1>$W$20:$W$29</formula1>
    </dataValidation>
  </dataValidations>
  <hyperlinks>
    <hyperlink ref="T3" location="メイン!A1" display="戻る"/>
    <hyperlink ref="L1" location="メイン!A1" display="戻る"/>
  </hyperlinks>
  <printOptions horizontalCentered="1" verticalCentered="1"/>
  <pageMargins left="0.59055118110236227" right="0.19685039370078741" top="0" bottom="0" header="0" footer="0"/>
  <pageSetup paperSize="9" scale="59" orientation="portrait" r:id="rId1"/>
  <headerFooter alignWithMargins="0"/>
  <colBreaks count="1" manualBreakCount="1">
    <brk id="19" min="2" max="5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74"/>
  <sheetViews>
    <sheetView showGridLines="0" zoomScale="85" zoomScaleNormal="85" workbookViewId="0">
      <selection activeCell="L10" sqref="L10:O10"/>
    </sheetView>
  </sheetViews>
  <sheetFormatPr defaultColWidth="0" defaultRowHeight="0" customHeight="1" zeroHeight="1" x14ac:dyDescent="0.15"/>
  <cols>
    <col min="1" max="1" width="0.75" style="250" customWidth="1"/>
    <col min="2" max="2" width="2.625" style="250" customWidth="1"/>
    <col min="3" max="3" width="5.5" style="250" customWidth="1"/>
    <col min="4" max="5" width="4.625" style="250" customWidth="1"/>
    <col min="6" max="6" width="12.625" style="250" customWidth="1"/>
    <col min="7" max="7" width="9.125" style="250" customWidth="1"/>
    <col min="8" max="9" width="5.625" style="250" customWidth="1"/>
    <col min="10" max="10" width="4.5" style="250" customWidth="1"/>
    <col min="11" max="11" width="6.375" style="250" customWidth="1"/>
    <col min="12" max="12" width="12" style="250" customWidth="1"/>
    <col min="13" max="13" width="10.875" style="250" customWidth="1"/>
    <col min="14" max="14" width="9.125" style="250" customWidth="1"/>
    <col min="15" max="15" width="12.375" style="250" customWidth="1"/>
    <col min="16" max="16" width="1.125" style="250" customWidth="1"/>
    <col min="17" max="20" width="4.625" style="250" hidden="1" customWidth="1"/>
    <col min="21" max="21" width="7.25" style="250" hidden="1" customWidth="1"/>
    <col min="22" max="22" width="10.875" style="250" hidden="1" customWidth="1"/>
    <col min="23" max="23" width="7.625" style="250" hidden="1" customWidth="1"/>
    <col min="24" max="24" width="9.625" style="250" hidden="1" customWidth="1"/>
    <col min="25" max="25" width="7.125" style="250" hidden="1" customWidth="1"/>
    <col min="26" max="26" width="10.875" style="250" hidden="1" customWidth="1"/>
    <col min="27" max="27" width="7.625" style="250" hidden="1" customWidth="1"/>
    <col min="28" max="28" width="9.625" style="250" hidden="1" customWidth="1"/>
    <col min="29" max="16384" width="9" style="250" hidden="1"/>
  </cols>
  <sheetData>
    <row r="1" spans="1:26" ht="4.5" customHeight="1" thickBot="1" x14ac:dyDescent="0.2">
      <c r="A1" s="249"/>
      <c r="B1" s="249"/>
      <c r="C1" s="249"/>
      <c r="D1" s="249"/>
      <c r="E1" s="249"/>
      <c r="F1" s="249"/>
      <c r="G1" s="249"/>
      <c r="H1" s="249"/>
      <c r="I1" s="249"/>
      <c r="J1" s="249"/>
      <c r="K1" s="249"/>
      <c r="L1" s="249"/>
      <c r="M1" s="249"/>
      <c r="N1" s="249"/>
      <c r="O1" s="249"/>
      <c r="P1" s="249"/>
    </row>
    <row r="2" spans="1:26" s="249" customFormat="1" ht="45" customHeight="1" thickBot="1" x14ac:dyDescent="0.2">
      <c r="B2" s="705" t="s">
        <v>188</v>
      </c>
      <c r="C2" s="706"/>
      <c r="D2" s="706"/>
      <c r="E2" s="706"/>
      <c r="F2" s="706"/>
      <c r="G2" s="706"/>
      <c r="H2" s="706"/>
      <c r="I2" s="706"/>
      <c r="J2" s="706"/>
      <c r="K2" s="706"/>
      <c r="L2" s="706"/>
      <c r="M2" s="706"/>
      <c r="N2" s="706"/>
      <c r="O2" s="707"/>
    </row>
    <row r="3" spans="1:26" s="249" customFormat="1" ht="6" customHeight="1" thickBot="1" x14ac:dyDescent="0.2">
      <c r="B3" s="251"/>
    </row>
    <row r="4" spans="1:26" s="249" customFormat="1" ht="19.5" customHeight="1" x14ac:dyDescent="0.15">
      <c r="B4" s="727" t="s">
        <v>68</v>
      </c>
      <c r="C4" s="728"/>
      <c r="D4" s="728"/>
      <c r="E4" s="703" t="s">
        <v>52</v>
      </c>
      <c r="F4" s="703"/>
      <c r="G4" s="700" t="str">
        <f>IF(重点評価入力!G6="","",重点評価入力!G6)</f>
        <v/>
      </c>
      <c r="H4" s="700"/>
      <c r="I4" s="700"/>
      <c r="J4" s="700"/>
      <c r="K4" s="700"/>
      <c r="L4" s="700"/>
      <c r="M4" s="700"/>
      <c r="N4" s="441"/>
      <c r="O4" s="440"/>
      <c r="P4" s="228"/>
    </row>
    <row r="5" spans="1:26" s="249" customFormat="1" ht="19.5" customHeight="1" x14ac:dyDescent="0.15">
      <c r="B5" s="150"/>
      <c r="C5" s="151"/>
      <c r="D5" s="151"/>
      <c r="E5" s="704" t="s">
        <v>53</v>
      </c>
      <c r="F5" s="704"/>
      <c r="G5" s="701" t="str">
        <f>IF(重点評価入力!G7="","",重点評価入力!G7)</f>
        <v/>
      </c>
      <c r="H5" s="701"/>
      <c r="I5" s="701"/>
      <c r="J5" s="701"/>
      <c r="K5" s="701"/>
      <c r="L5" s="701"/>
      <c r="M5" s="701"/>
      <c r="N5" s="443" t="s">
        <v>227</v>
      </c>
      <c r="O5" s="445">
        <f>重点評価入力!O6</f>
        <v>0</v>
      </c>
    </row>
    <row r="6" spans="1:26" s="249" customFormat="1" ht="19.5" customHeight="1" thickBot="1" x14ac:dyDescent="0.2">
      <c r="B6" s="252"/>
      <c r="C6" s="253"/>
      <c r="D6" s="253"/>
      <c r="E6" s="698" t="s">
        <v>97</v>
      </c>
      <c r="F6" s="698"/>
      <c r="G6" s="702" t="str">
        <f>IF(重点評価入力!L9="","",(重点評価入力!L9))</f>
        <v/>
      </c>
      <c r="H6" s="702"/>
      <c r="I6" s="344"/>
      <c r="J6" s="254" t="s">
        <v>116</v>
      </c>
      <c r="K6" s="699" t="str">
        <f>IF(重点評価入力!P13=0,"",重点評価入力!P13)</f>
        <v/>
      </c>
      <c r="L6" s="699"/>
      <c r="M6" s="442" t="s">
        <v>115</v>
      </c>
      <c r="N6" s="444" t="s">
        <v>228</v>
      </c>
      <c r="O6" s="446">
        <f>重点評価入力!O7</f>
        <v>0</v>
      </c>
    </row>
    <row r="7" spans="1:26" s="249" customFormat="1" ht="6" customHeight="1" thickBot="1" x14ac:dyDescent="0.2">
      <c r="B7" s="251"/>
    </row>
    <row r="8" spans="1:26" s="249" customFormat="1" ht="21" customHeight="1" thickBot="1" x14ac:dyDescent="0.2">
      <c r="B8" s="292" t="s">
        <v>69</v>
      </c>
      <c r="C8" s="152"/>
      <c r="D8" s="153"/>
      <c r="E8" s="152"/>
      <c r="F8" s="152"/>
      <c r="G8" s="152"/>
      <c r="H8" s="154"/>
      <c r="I8" s="154"/>
      <c r="J8" s="155"/>
      <c r="K8" s="152"/>
      <c r="L8" s="152"/>
      <c r="M8" s="156"/>
      <c r="N8" s="157"/>
      <c r="O8" s="158"/>
    </row>
    <row r="9" spans="1:26" s="249" customFormat="1" ht="18" customHeight="1" x14ac:dyDescent="0.15">
      <c r="B9" s="672" t="s">
        <v>70</v>
      </c>
      <c r="C9" s="668"/>
      <c r="D9" s="668"/>
      <c r="E9" s="668"/>
      <c r="F9" s="668"/>
      <c r="G9" s="668"/>
      <c r="H9" s="668"/>
      <c r="I9" s="667"/>
      <c r="J9" s="666" t="s">
        <v>71</v>
      </c>
      <c r="K9" s="667"/>
      <c r="L9" s="668" t="s">
        <v>72</v>
      </c>
      <c r="M9" s="668"/>
      <c r="N9" s="668"/>
      <c r="O9" s="669"/>
    </row>
    <row r="10" spans="1:26" s="249" customFormat="1" ht="33.75" customHeight="1" x14ac:dyDescent="0.15">
      <c r="B10" s="673" t="s">
        <v>93</v>
      </c>
      <c r="C10" s="674"/>
      <c r="D10" s="674"/>
      <c r="E10" s="674"/>
      <c r="F10" s="674"/>
      <c r="G10" s="674"/>
      <c r="H10" s="674"/>
      <c r="I10" s="675"/>
      <c r="J10" s="688" t="str">
        <f>O24</f>
        <v>―</v>
      </c>
      <c r="K10" s="689"/>
      <c r="L10" s="663"/>
      <c r="M10" s="556"/>
      <c r="N10" s="556"/>
      <c r="O10" s="557"/>
      <c r="V10" s="255"/>
      <c r="Z10" s="255"/>
    </row>
    <row r="11" spans="1:26" s="249" customFormat="1" ht="33.75" customHeight="1" x14ac:dyDescent="0.15">
      <c r="B11" s="685" t="s">
        <v>94</v>
      </c>
      <c r="C11" s="686"/>
      <c r="D11" s="686"/>
      <c r="E11" s="686"/>
      <c r="F11" s="686"/>
      <c r="G11" s="686"/>
      <c r="H11" s="686"/>
      <c r="I11" s="687"/>
      <c r="J11" s="688" t="str">
        <f>O26</f>
        <v/>
      </c>
      <c r="K11" s="689"/>
      <c r="L11" s="663"/>
      <c r="M11" s="556"/>
      <c r="N11" s="556"/>
      <c r="O11" s="557"/>
    </row>
    <row r="12" spans="1:26" s="249" customFormat="1" ht="33.75" customHeight="1" x14ac:dyDescent="0.15">
      <c r="B12" s="676" t="s">
        <v>172</v>
      </c>
      <c r="C12" s="677"/>
      <c r="D12" s="677"/>
      <c r="E12" s="677"/>
      <c r="F12" s="677"/>
      <c r="G12" s="677"/>
      <c r="H12" s="677"/>
      <c r="I12" s="678"/>
      <c r="J12" s="688" t="str">
        <f>O33</f>
        <v>―</v>
      </c>
      <c r="K12" s="689"/>
      <c r="L12" s="663"/>
      <c r="M12" s="664"/>
      <c r="N12" s="664"/>
      <c r="O12" s="665"/>
    </row>
    <row r="13" spans="1:26" s="249" customFormat="1" ht="33.75" customHeight="1" x14ac:dyDescent="0.15">
      <c r="B13" s="690" t="s">
        <v>174</v>
      </c>
      <c r="C13" s="691"/>
      <c r="D13" s="691"/>
      <c r="E13" s="691"/>
      <c r="F13" s="691"/>
      <c r="G13" s="691"/>
      <c r="H13" s="691"/>
      <c r="I13" s="692"/>
      <c r="J13" s="693" t="str">
        <f>O35</f>
        <v>―</v>
      </c>
      <c r="K13" s="694"/>
      <c r="L13" s="695"/>
      <c r="M13" s="696"/>
      <c r="N13" s="696"/>
      <c r="O13" s="697"/>
    </row>
    <row r="14" spans="1:26" s="249" customFormat="1" ht="33.75" customHeight="1" x14ac:dyDescent="0.15">
      <c r="B14" s="679" t="s">
        <v>59</v>
      </c>
      <c r="C14" s="680"/>
      <c r="D14" s="680"/>
      <c r="E14" s="680"/>
      <c r="F14" s="680"/>
      <c r="G14" s="680"/>
      <c r="H14" s="680"/>
      <c r="I14" s="681"/>
      <c r="J14" s="688" t="str">
        <f>O37</f>
        <v>―</v>
      </c>
      <c r="K14" s="689"/>
      <c r="L14" s="663"/>
      <c r="M14" s="556"/>
      <c r="N14" s="556"/>
      <c r="O14" s="557"/>
    </row>
    <row r="15" spans="1:26" s="249" customFormat="1" ht="33.75" customHeight="1" thickBot="1" x14ac:dyDescent="0.2">
      <c r="B15" s="682" t="s">
        <v>173</v>
      </c>
      <c r="C15" s="683"/>
      <c r="D15" s="683"/>
      <c r="E15" s="683"/>
      <c r="F15" s="683"/>
      <c r="G15" s="683"/>
      <c r="H15" s="683"/>
      <c r="I15" s="684"/>
      <c r="J15" s="787" t="str">
        <f>O42</f>
        <v/>
      </c>
      <c r="K15" s="788"/>
      <c r="L15" s="714"/>
      <c r="M15" s="715"/>
      <c r="N15" s="715"/>
      <c r="O15" s="716"/>
    </row>
    <row r="16" spans="1:26" s="249" customFormat="1" ht="18" customHeight="1" thickBot="1" x14ac:dyDescent="0.2">
      <c r="B16" s="250"/>
      <c r="C16" s="250"/>
      <c r="D16" s="250"/>
      <c r="E16" s="250"/>
      <c r="F16" s="250"/>
      <c r="G16" s="250"/>
      <c r="H16" s="250"/>
      <c r="I16" s="250"/>
      <c r="J16" s="250"/>
      <c r="K16" s="250"/>
      <c r="L16" s="250"/>
      <c r="M16" s="250"/>
      <c r="N16" s="250"/>
      <c r="O16" s="250"/>
    </row>
    <row r="17" spans="2:16" s="249" customFormat="1" ht="14.25" x14ac:dyDescent="0.15">
      <c r="B17" s="793" t="s">
        <v>142</v>
      </c>
      <c r="C17" s="794"/>
      <c r="D17" s="794"/>
      <c r="E17" s="794"/>
      <c r="F17" s="795"/>
      <c r="G17" s="789" t="s">
        <v>138</v>
      </c>
      <c r="H17" s="790"/>
      <c r="I17" s="351" t="str">
        <f>重点評価入力!E56</f>
        <v>-</v>
      </c>
      <c r="J17" s="345" t="s">
        <v>140</v>
      </c>
      <c r="K17" s="351" t="str">
        <f>重点評価入力!E58</f>
        <v>-</v>
      </c>
      <c r="L17" s="345" t="s">
        <v>144</v>
      </c>
      <c r="M17" s="353" t="str">
        <f>重点評価入力!H56</f>
        <v>-</v>
      </c>
      <c r="N17" s="350"/>
      <c r="O17" s="348"/>
    </row>
    <row r="18" spans="2:16" s="249" customFormat="1" ht="15" thickBot="1" x14ac:dyDescent="0.2">
      <c r="B18" s="796" t="s">
        <v>143</v>
      </c>
      <c r="C18" s="797"/>
      <c r="D18" s="797"/>
      <c r="E18" s="797"/>
      <c r="F18" s="798"/>
      <c r="G18" s="791" t="s">
        <v>139</v>
      </c>
      <c r="H18" s="792"/>
      <c r="I18" s="352" t="str">
        <f>重点評価入力!E57</f>
        <v>-</v>
      </c>
      <c r="J18" s="346" t="s">
        <v>141</v>
      </c>
      <c r="K18" s="352" t="str">
        <f>重点評価入力!E59</f>
        <v>-</v>
      </c>
      <c r="L18" s="346" t="s">
        <v>145</v>
      </c>
      <c r="M18" s="354" t="str">
        <f>重点評価入力!H57</f>
        <v>-</v>
      </c>
      <c r="N18" s="347"/>
      <c r="O18" s="349"/>
    </row>
    <row r="19" spans="2:16" s="249" customFormat="1" ht="3.75" customHeight="1" x14ac:dyDescent="0.15">
      <c r="B19" s="360"/>
      <c r="C19" s="360"/>
      <c r="D19" s="360"/>
      <c r="E19" s="360"/>
      <c r="F19" s="360"/>
      <c r="G19" s="355"/>
      <c r="H19" s="355"/>
      <c r="I19" s="356"/>
      <c r="J19" s="355"/>
      <c r="K19" s="356"/>
      <c r="L19" s="355"/>
      <c r="M19" s="357"/>
      <c r="N19" s="358"/>
      <c r="O19" s="359"/>
    </row>
    <row r="20" spans="2:16" s="249" customFormat="1" ht="27" hidden="1" customHeight="1" thickBot="1" x14ac:dyDescent="0.2">
      <c r="B20" s="781" t="s">
        <v>146</v>
      </c>
      <c r="C20" s="782"/>
      <c r="D20" s="782"/>
      <c r="E20" s="782"/>
      <c r="F20" s="782"/>
      <c r="G20" s="782"/>
      <c r="H20" s="782"/>
      <c r="I20" s="783"/>
      <c r="J20" s="784" t="str">
        <f>IF(重点評価入力!P13&gt;=10000,"対象","対象外")</f>
        <v>対象外</v>
      </c>
      <c r="K20" s="785"/>
      <c r="L20" s="785"/>
      <c r="M20" s="785"/>
      <c r="N20" s="785"/>
      <c r="O20" s="786"/>
    </row>
    <row r="21" spans="2:16" s="249" customFormat="1" ht="15.75" customHeight="1" thickBot="1" x14ac:dyDescent="0.2"/>
    <row r="22" spans="2:16" s="249" customFormat="1" ht="21" customHeight="1" thickBot="1" x14ac:dyDescent="0.2">
      <c r="B22" s="293" t="s">
        <v>74</v>
      </c>
      <c r="C22" s="159"/>
      <c r="D22" s="160"/>
      <c r="E22" s="159"/>
      <c r="F22" s="159"/>
      <c r="G22" s="159"/>
      <c r="H22" s="161"/>
      <c r="I22" s="161"/>
      <c r="J22" s="162"/>
      <c r="K22" s="159"/>
      <c r="L22" s="159"/>
      <c r="M22" s="163"/>
      <c r="N22" s="164"/>
      <c r="O22" s="165"/>
    </row>
    <row r="23" spans="2:16" s="249" customFormat="1" ht="19.5" customHeight="1" x14ac:dyDescent="0.15">
      <c r="B23" s="717" t="s">
        <v>75</v>
      </c>
      <c r="C23" s="718"/>
      <c r="D23" s="718"/>
      <c r="E23" s="718"/>
      <c r="F23" s="718"/>
      <c r="G23" s="670" t="s">
        <v>57</v>
      </c>
      <c r="H23" s="671"/>
      <c r="I23" s="671"/>
      <c r="J23" s="671"/>
      <c r="K23" s="671"/>
      <c r="L23" s="671"/>
      <c r="M23" s="671"/>
      <c r="N23" s="166" t="s">
        <v>76</v>
      </c>
      <c r="O23" s="167" t="s">
        <v>71</v>
      </c>
    </row>
    <row r="24" spans="2:16" s="249" customFormat="1" ht="24" customHeight="1" thickBot="1" x14ac:dyDescent="0.2">
      <c r="B24" s="386"/>
      <c r="C24" s="256" t="s">
        <v>77</v>
      </c>
      <c r="D24" s="257"/>
      <c r="E24" s="257"/>
      <c r="F24" s="257"/>
      <c r="G24" s="256" t="s">
        <v>78</v>
      </c>
      <c r="H24" s="258"/>
      <c r="I24" s="263"/>
      <c r="J24" s="259"/>
      <c r="K24" s="259"/>
      <c r="L24" s="259"/>
      <c r="M24" s="259"/>
      <c r="N24" s="260">
        <f>重点評価入力!M18</f>
        <v>0</v>
      </c>
      <c r="O24" s="295" t="str">
        <f>重点評価入力!Q18</f>
        <v>―</v>
      </c>
    </row>
    <row r="25" spans="2:16" s="249" customFormat="1" ht="19.5" customHeight="1" x14ac:dyDescent="0.15">
      <c r="B25" s="743" t="s">
        <v>73</v>
      </c>
      <c r="C25" s="744"/>
      <c r="D25" s="744"/>
      <c r="E25" s="744"/>
      <c r="F25" s="745"/>
      <c r="G25" s="670" t="s">
        <v>57</v>
      </c>
      <c r="H25" s="777"/>
      <c r="I25" s="777"/>
      <c r="J25" s="777"/>
      <c r="K25" s="777"/>
      <c r="L25" s="777"/>
      <c r="M25" s="432" t="s">
        <v>221</v>
      </c>
      <c r="N25" s="166" t="s">
        <v>76</v>
      </c>
      <c r="O25" s="167" t="s">
        <v>71</v>
      </c>
      <c r="P25" s="261"/>
    </row>
    <row r="26" spans="2:16" s="249" customFormat="1" ht="21" customHeight="1" x14ac:dyDescent="0.15">
      <c r="B26" s="746"/>
      <c r="C26" s="754" t="s">
        <v>178</v>
      </c>
      <c r="D26" s="755"/>
      <c r="E26" s="755"/>
      <c r="F26" s="756"/>
      <c r="G26" s="766" t="s">
        <v>222</v>
      </c>
      <c r="H26" s="767"/>
      <c r="I26" s="767"/>
      <c r="J26" s="767"/>
      <c r="K26" s="767"/>
      <c r="L26" s="433" t="s">
        <v>223</v>
      </c>
      <c r="M26" s="435">
        <f>重点評価入力!O22</f>
        <v>0</v>
      </c>
      <c r="N26" s="778">
        <f>重点評価入力!P22</f>
        <v>2</v>
      </c>
      <c r="O26" s="729" t="str">
        <f>重点評価入力!Q22</f>
        <v/>
      </c>
    </row>
    <row r="27" spans="2:16" s="249" customFormat="1" ht="21" customHeight="1" x14ac:dyDescent="0.15">
      <c r="B27" s="746"/>
      <c r="C27" s="757"/>
      <c r="D27" s="758"/>
      <c r="E27" s="758"/>
      <c r="F27" s="759"/>
      <c r="G27" s="768"/>
      <c r="H27" s="769"/>
      <c r="I27" s="769"/>
      <c r="J27" s="769"/>
      <c r="K27" s="769"/>
      <c r="L27" s="433" t="s">
        <v>224</v>
      </c>
      <c r="M27" s="436">
        <f>重点評価入力!O24</f>
        <v>0</v>
      </c>
      <c r="N27" s="779"/>
      <c r="O27" s="730"/>
    </row>
    <row r="28" spans="2:16" s="249" customFormat="1" ht="21" customHeight="1" x14ac:dyDescent="0.15">
      <c r="B28" s="746"/>
      <c r="C28" s="256" t="s">
        <v>179</v>
      </c>
      <c r="D28" s="257"/>
      <c r="E28" s="257"/>
      <c r="F28" s="257"/>
      <c r="G28" s="770" t="s">
        <v>182</v>
      </c>
      <c r="H28" s="771"/>
      <c r="I28" s="771"/>
      <c r="J28" s="771"/>
      <c r="K28" s="771"/>
      <c r="L28" s="772"/>
      <c r="M28" s="436">
        <f>重点評価入力!O27</f>
        <v>0</v>
      </c>
      <c r="N28" s="779"/>
      <c r="O28" s="730"/>
    </row>
    <row r="29" spans="2:16" s="249" customFormat="1" ht="21" customHeight="1" x14ac:dyDescent="0.15">
      <c r="B29" s="746"/>
      <c r="C29" s="256" t="s">
        <v>180</v>
      </c>
      <c r="D29" s="257"/>
      <c r="E29" s="257"/>
      <c r="F29" s="257"/>
      <c r="G29" s="775" t="s">
        <v>189</v>
      </c>
      <c r="H29" s="776"/>
      <c r="I29" s="776"/>
      <c r="J29" s="776"/>
      <c r="K29" s="776"/>
      <c r="L29" s="776"/>
      <c r="M29" s="437">
        <f>重点評価入力!O29</f>
        <v>0</v>
      </c>
      <c r="N29" s="779"/>
      <c r="O29" s="730"/>
    </row>
    <row r="30" spans="2:16" s="249" customFormat="1" ht="21" customHeight="1" x14ac:dyDescent="0.15">
      <c r="B30" s="746"/>
      <c r="C30" s="760" t="s">
        <v>181</v>
      </c>
      <c r="D30" s="761"/>
      <c r="E30" s="761"/>
      <c r="F30" s="762"/>
      <c r="G30" s="766" t="s">
        <v>190</v>
      </c>
      <c r="H30" s="767"/>
      <c r="I30" s="767"/>
      <c r="J30" s="767"/>
      <c r="K30" s="767"/>
      <c r="L30" s="433" t="s">
        <v>225</v>
      </c>
      <c r="M30" s="436">
        <f>重点評価入力!O32</f>
        <v>1</v>
      </c>
      <c r="N30" s="779"/>
      <c r="O30" s="730"/>
    </row>
    <row r="31" spans="2:16" s="249" customFormat="1" ht="21" customHeight="1" thickBot="1" x14ac:dyDescent="0.2">
      <c r="B31" s="746"/>
      <c r="C31" s="763"/>
      <c r="D31" s="764"/>
      <c r="E31" s="764"/>
      <c r="F31" s="765"/>
      <c r="G31" s="773"/>
      <c r="H31" s="774"/>
      <c r="I31" s="774"/>
      <c r="J31" s="774"/>
      <c r="K31" s="774"/>
      <c r="L31" s="434" t="s">
        <v>226</v>
      </c>
      <c r="M31" s="438">
        <f>重点評価入力!O35</f>
        <v>1</v>
      </c>
      <c r="N31" s="780"/>
      <c r="O31" s="730"/>
    </row>
    <row r="32" spans="2:16" s="249" customFormat="1" ht="19.5" customHeight="1" x14ac:dyDescent="0.15">
      <c r="B32" s="752" t="s">
        <v>172</v>
      </c>
      <c r="C32" s="753"/>
      <c r="D32" s="753"/>
      <c r="E32" s="753"/>
      <c r="F32" s="753"/>
      <c r="G32" s="670" t="s">
        <v>57</v>
      </c>
      <c r="H32" s="671"/>
      <c r="I32" s="671"/>
      <c r="J32" s="671"/>
      <c r="K32" s="671"/>
      <c r="L32" s="747"/>
      <c r="M32" s="671"/>
      <c r="N32" s="166" t="s">
        <v>76</v>
      </c>
      <c r="O32" s="167" t="s">
        <v>71</v>
      </c>
      <c r="P32" s="261"/>
    </row>
    <row r="33" spans="1:16" s="249" customFormat="1" ht="21" customHeight="1" thickBot="1" x14ac:dyDescent="0.2">
      <c r="B33" s="385"/>
      <c r="C33" s="281" t="s">
        <v>81</v>
      </c>
      <c r="D33" s="282"/>
      <c r="E33" s="282"/>
      <c r="F33" s="282"/>
      <c r="G33" s="286" t="s">
        <v>82</v>
      </c>
      <c r="H33" s="283"/>
      <c r="I33" s="283"/>
      <c r="J33" s="284"/>
      <c r="K33" s="284"/>
      <c r="L33" s="284"/>
      <c r="M33" s="285"/>
      <c r="N33" s="260">
        <f>重点評価入力!M40</f>
        <v>0</v>
      </c>
      <c r="O33" s="376" t="str">
        <f>重点評価入力!Q40</f>
        <v>―</v>
      </c>
    </row>
    <row r="34" spans="1:16" s="249" customFormat="1" ht="19.5" customHeight="1" x14ac:dyDescent="0.15">
      <c r="B34" s="750" t="s">
        <v>174</v>
      </c>
      <c r="C34" s="751"/>
      <c r="D34" s="751"/>
      <c r="E34" s="751"/>
      <c r="F34" s="751"/>
      <c r="G34" s="670" t="s">
        <v>57</v>
      </c>
      <c r="H34" s="671"/>
      <c r="I34" s="671"/>
      <c r="J34" s="671"/>
      <c r="K34" s="671"/>
      <c r="L34" s="671"/>
      <c r="M34" s="671"/>
      <c r="N34" s="166" t="s">
        <v>76</v>
      </c>
      <c r="O34" s="167" t="s">
        <v>71</v>
      </c>
      <c r="P34" s="261"/>
    </row>
    <row r="35" spans="1:16" s="249" customFormat="1" ht="21" customHeight="1" thickBot="1" x14ac:dyDescent="0.2">
      <c r="B35" s="384"/>
      <c r="C35" s="281" t="s">
        <v>176</v>
      </c>
      <c r="D35" s="282"/>
      <c r="E35" s="282"/>
      <c r="F35" s="282"/>
      <c r="G35" s="286" t="s">
        <v>177</v>
      </c>
      <c r="H35" s="283"/>
      <c r="I35" s="283"/>
      <c r="J35" s="284"/>
      <c r="K35" s="284"/>
      <c r="L35" s="284"/>
      <c r="M35" s="285"/>
      <c r="N35" s="260">
        <f>重点評価入力!M43</f>
        <v>0</v>
      </c>
      <c r="O35" s="376" t="str">
        <f>重点評価入力!Q43</f>
        <v>―</v>
      </c>
    </row>
    <row r="36" spans="1:16" s="249" customFormat="1" ht="19.5" customHeight="1" x14ac:dyDescent="0.15">
      <c r="A36" s="264"/>
      <c r="B36" s="735" t="s">
        <v>83</v>
      </c>
      <c r="C36" s="736"/>
      <c r="D36" s="736"/>
      <c r="E36" s="736"/>
      <c r="F36" s="736"/>
      <c r="G36" s="670" t="s">
        <v>57</v>
      </c>
      <c r="H36" s="671"/>
      <c r="I36" s="671"/>
      <c r="J36" s="671"/>
      <c r="K36" s="671"/>
      <c r="L36" s="671"/>
      <c r="M36" s="671"/>
      <c r="N36" s="166" t="s">
        <v>76</v>
      </c>
      <c r="O36" s="167" t="s">
        <v>71</v>
      </c>
    </row>
    <row r="37" spans="1:16" s="249" customFormat="1" ht="21" customHeight="1" x14ac:dyDescent="0.15">
      <c r="A37" s="264"/>
      <c r="B37" s="725"/>
      <c r="C37" s="303" t="s">
        <v>84</v>
      </c>
      <c r="D37" s="304"/>
      <c r="E37" s="304"/>
      <c r="F37" s="304"/>
      <c r="G37" s="306" t="s">
        <v>85</v>
      </c>
      <c r="H37" s="305"/>
      <c r="I37" s="305"/>
      <c r="J37" s="305"/>
      <c r="K37" s="305"/>
      <c r="L37" s="305"/>
      <c r="M37" s="307"/>
      <c r="N37" s="262">
        <f>重点評価入力!M47</f>
        <v>0</v>
      </c>
      <c r="O37" s="729" t="str">
        <f>重点評価入力!Q46</f>
        <v>―</v>
      </c>
    </row>
    <row r="38" spans="1:16" s="249" customFormat="1" ht="21" customHeight="1" x14ac:dyDescent="0.15">
      <c r="B38" s="725"/>
      <c r="C38" s="281" t="s">
        <v>86</v>
      </c>
      <c r="D38" s="288"/>
      <c r="E38" s="282"/>
      <c r="F38" s="282"/>
      <c r="G38" s="286" t="s">
        <v>87</v>
      </c>
      <c r="H38" s="283"/>
      <c r="I38" s="283"/>
      <c r="J38" s="289"/>
      <c r="K38" s="289"/>
      <c r="L38" s="289"/>
      <c r="M38" s="290"/>
      <c r="N38" s="260">
        <f>重点評価入力!M48</f>
        <v>0</v>
      </c>
      <c r="O38" s="730"/>
    </row>
    <row r="39" spans="1:16" s="249" customFormat="1" ht="21" customHeight="1" x14ac:dyDescent="0.15">
      <c r="A39" s="264"/>
      <c r="B39" s="725"/>
      <c r="C39" s="281" t="s">
        <v>112</v>
      </c>
      <c r="D39" s="288"/>
      <c r="E39" s="282"/>
      <c r="F39" s="282"/>
      <c r="G39" s="286" t="s">
        <v>88</v>
      </c>
      <c r="H39" s="291"/>
      <c r="I39" s="291"/>
      <c r="J39" s="284"/>
      <c r="K39" s="284"/>
      <c r="L39" s="284"/>
      <c r="M39" s="285"/>
      <c r="N39" s="260">
        <f>重点評価入力!M49</f>
        <v>0</v>
      </c>
      <c r="O39" s="730"/>
    </row>
    <row r="40" spans="1:16" s="249" customFormat="1" ht="21" customHeight="1" thickBot="1" x14ac:dyDescent="0.2">
      <c r="A40" s="264"/>
      <c r="B40" s="726"/>
      <c r="C40" s="265" t="s">
        <v>89</v>
      </c>
      <c r="D40" s="266"/>
      <c r="E40" s="267"/>
      <c r="F40" s="267"/>
      <c r="G40" s="168" t="s">
        <v>90</v>
      </c>
      <c r="H40" s="268"/>
      <c r="I40" s="268"/>
      <c r="J40" s="269"/>
      <c r="K40" s="269"/>
      <c r="L40" s="269"/>
      <c r="M40" s="269"/>
      <c r="N40" s="287">
        <f>重点評価入力!M50</f>
        <v>0</v>
      </c>
      <c r="O40" s="731"/>
    </row>
    <row r="41" spans="1:16" s="249" customFormat="1" ht="19.5" customHeight="1" x14ac:dyDescent="0.15">
      <c r="B41" s="748" t="s">
        <v>173</v>
      </c>
      <c r="C41" s="749"/>
      <c r="D41" s="749"/>
      <c r="E41" s="749"/>
      <c r="F41" s="749"/>
      <c r="G41" s="670" t="s">
        <v>57</v>
      </c>
      <c r="H41" s="671"/>
      <c r="I41" s="671"/>
      <c r="J41" s="671"/>
      <c r="K41" s="671"/>
      <c r="L41" s="671"/>
      <c r="M41" s="671"/>
      <c r="N41" s="166" t="s">
        <v>76</v>
      </c>
      <c r="O41" s="167" t="s">
        <v>71</v>
      </c>
      <c r="P41" s="261"/>
    </row>
    <row r="42" spans="1:16" s="249" customFormat="1" ht="21" customHeight="1" thickBot="1" x14ac:dyDescent="0.2">
      <c r="B42" s="387"/>
      <c r="C42" s="378" t="s">
        <v>79</v>
      </c>
      <c r="D42" s="379"/>
      <c r="E42" s="379"/>
      <c r="F42" s="379"/>
      <c r="G42" s="378" t="s">
        <v>80</v>
      </c>
      <c r="H42" s="380"/>
      <c r="I42" s="380"/>
      <c r="J42" s="381"/>
      <c r="K42" s="381"/>
      <c r="L42" s="381"/>
      <c r="M42" s="382"/>
      <c r="N42" s="383">
        <f>重点評価入力!M53</f>
        <v>0</v>
      </c>
      <c r="O42" s="377" t="str">
        <f>重点評価入力!Q53</f>
        <v/>
      </c>
    </row>
    <row r="43" spans="1:16" s="249" customFormat="1" ht="6" customHeight="1" thickBot="1" x14ac:dyDescent="0.2">
      <c r="P43" s="261"/>
    </row>
    <row r="44" spans="1:16" s="249" customFormat="1" ht="21" customHeight="1" x14ac:dyDescent="0.15">
      <c r="A44" s="264"/>
      <c r="B44" s="294" t="s">
        <v>118</v>
      </c>
      <c r="C44" s="169"/>
      <c r="D44" s="170"/>
      <c r="E44" s="169"/>
      <c r="F44" s="169"/>
      <c r="G44" s="169"/>
      <c r="H44" s="171"/>
      <c r="I44" s="171"/>
      <c r="J44" s="172"/>
      <c r="K44" s="169"/>
      <c r="L44" s="169"/>
      <c r="M44" s="173"/>
      <c r="N44" s="174"/>
      <c r="O44" s="175"/>
    </row>
    <row r="45" spans="1:16" s="249" customFormat="1" ht="16.5" customHeight="1" x14ac:dyDescent="0.15">
      <c r="A45" s="264"/>
      <c r="B45" s="270" t="s">
        <v>110</v>
      </c>
      <c r="C45" s="271"/>
      <c r="D45" s="271"/>
      <c r="E45" s="271"/>
      <c r="F45" s="272"/>
      <c r="G45" s="732" t="s">
        <v>91</v>
      </c>
      <c r="H45" s="733"/>
      <c r="I45" s="733"/>
      <c r="J45" s="733"/>
      <c r="K45" s="733"/>
      <c r="L45" s="733"/>
      <c r="M45" s="733"/>
      <c r="N45" s="733"/>
      <c r="O45" s="734"/>
    </row>
    <row r="46" spans="1:16" s="249" customFormat="1" ht="16.5" customHeight="1" x14ac:dyDescent="0.15">
      <c r="A46" s="264"/>
      <c r="B46" s="737" t="str">
        <f>重点評価入力!E62</f>
        <v>特になし。</v>
      </c>
      <c r="C46" s="738"/>
      <c r="D46" s="738"/>
      <c r="E46" s="738"/>
      <c r="F46" s="739"/>
      <c r="G46" s="719">
        <f>重点評価入力!K62</f>
        <v>0</v>
      </c>
      <c r="H46" s="720"/>
      <c r="I46" s="720"/>
      <c r="J46" s="720"/>
      <c r="K46" s="720"/>
      <c r="L46" s="720"/>
      <c r="M46" s="720"/>
      <c r="N46" s="720"/>
      <c r="O46" s="721"/>
    </row>
    <row r="47" spans="1:16" s="249" customFormat="1" ht="16.5" customHeight="1" x14ac:dyDescent="0.15">
      <c r="A47" s="264"/>
      <c r="B47" s="740"/>
      <c r="C47" s="741"/>
      <c r="D47" s="741"/>
      <c r="E47" s="741"/>
      <c r="F47" s="742"/>
      <c r="G47" s="722"/>
      <c r="H47" s="723"/>
      <c r="I47" s="723"/>
      <c r="J47" s="723"/>
      <c r="K47" s="723"/>
      <c r="L47" s="723"/>
      <c r="M47" s="723"/>
      <c r="N47" s="723"/>
      <c r="O47" s="724"/>
    </row>
    <row r="48" spans="1:16" s="249" customFormat="1" ht="13.5" x14ac:dyDescent="0.15">
      <c r="A48" s="264"/>
      <c r="B48" s="296" t="s">
        <v>92</v>
      </c>
      <c r="C48" s="273"/>
      <c r="D48" s="274"/>
      <c r="E48" s="275"/>
      <c r="F48" s="275"/>
      <c r="G48" s="229"/>
      <c r="H48" s="276"/>
      <c r="I48" s="276"/>
      <c r="J48" s="277"/>
      <c r="K48" s="277"/>
      <c r="L48" s="277"/>
      <c r="M48" s="277"/>
      <c r="N48" s="278"/>
      <c r="O48" s="230"/>
    </row>
    <row r="49" spans="1:16" s="249" customFormat="1" ht="22.5" customHeight="1" x14ac:dyDescent="0.15">
      <c r="B49" s="708" t="str">
        <f>重点評価入力!E63</f>
        <v>特になし。</v>
      </c>
      <c r="C49" s="709"/>
      <c r="D49" s="709"/>
      <c r="E49" s="709"/>
      <c r="F49" s="709"/>
      <c r="G49" s="709"/>
      <c r="H49" s="709"/>
      <c r="I49" s="709"/>
      <c r="J49" s="709"/>
      <c r="K49" s="709"/>
      <c r="L49" s="709"/>
      <c r="M49" s="709"/>
      <c r="N49" s="709"/>
      <c r="O49" s="710"/>
    </row>
    <row r="50" spans="1:16" s="249" customFormat="1" ht="21.75" customHeight="1" thickBot="1" x14ac:dyDescent="0.2">
      <c r="A50" s="264"/>
      <c r="B50" s="711"/>
      <c r="C50" s="712"/>
      <c r="D50" s="712"/>
      <c r="E50" s="712"/>
      <c r="F50" s="712"/>
      <c r="G50" s="712"/>
      <c r="H50" s="712"/>
      <c r="I50" s="712"/>
      <c r="J50" s="712"/>
      <c r="K50" s="712"/>
      <c r="L50" s="712"/>
      <c r="M50" s="712"/>
      <c r="N50" s="712"/>
      <c r="O50" s="713"/>
    </row>
    <row r="51" spans="1:16" ht="16.5" hidden="1" customHeight="1" x14ac:dyDescent="0.15">
      <c r="A51" s="264"/>
      <c r="B51" s="249"/>
      <c r="C51" s="249"/>
      <c r="D51" s="249"/>
      <c r="E51" s="249"/>
      <c r="F51" s="249"/>
      <c r="G51" s="249"/>
      <c r="H51" s="249"/>
      <c r="I51" s="249"/>
      <c r="J51" s="249"/>
      <c r="K51" s="249"/>
      <c r="L51" s="249"/>
      <c r="M51" s="249"/>
      <c r="N51" s="249"/>
      <c r="O51" s="249"/>
      <c r="P51" s="249"/>
    </row>
    <row r="52" spans="1:16" ht="13.5" hidden="1" x14ac:dyDescent="0.15">
      <c r="A52" s="279"/>
    </row>
    <row r="53" spans="1:16" ht="13.5" hidden="1" x14ac:dyDescent="0.15">
      <c r="A53" s="279"/>
    </row>
    <row r="54" spans="1:16" ht="13.5" hidden="1" x14ac:dyDescent="0.15">
      <c r="A54" s="279"/>
    </row>
    <row r="55" spans="1:16" ht="13.5" hidden="1" x14ac:dyDescent="0.15">
      <c r="A55" s="279"/>
    </row>
    <row r="56" spans="1:16" ht="13.5" hidden="1" x14ac:dyDescent="0.15">
      <c r="A56" s="279"/>
    </row>
    <row r="57" spans="1:16" ht="13.5" hidden="1" x14ac:dyDescent="0.15"/>
    <row r="58" spans="1:16" ht="13.5" hidden="1" x14ac:dyDescent="0.15"/>
    <row r="59" spans="1:16" ht="13.5" hidden="1" x14ac:dyDescent="0.15"/>
    <row r="60" spans="1:16" ht="13.5" hidden="1" x14ac:dyDescent="0.15"/>
    <row r="61" spans="1:16" ht="13.5" hidden="1" x14ac:dyDescent="0.15"/>
    <row r="62" spans="1:16" ht="13.5" hidden="1" x14ac:dyDescent="0.15"/>
    <row r="63" spans="1:16" ht="13.5" hidden="1" x14ac:dyDescent="0.15"/>
    <row r="64" spans="1:16" ht="13.5" hidden="1" x14ac:dyDescent="0.15"/>
    <row r="65" ht="13.5" hidden="1" x14ac:dyDescent="0.15"/>
    <row r="66" ht="13.5" hidden="1" x14ac:dyDescent="0.15"/>
    <row r="67" ht="13.5" hidden="1" x14ac:dyDescent="0.15"/>
    <row r="68" ht="13.5" hidden="1" x14ac:dyDescent="0.15"/>
    <row r="69" ht="13.5" hidden="1" x14ac:dyDescent="0.15"/>
    <row r="70" ht="13.5" hidden="1" x14ac:dyDescent="0.15"/>
    <row r="71" ht="13.5" hidden="1" x14ac:dyDescent="0.15"/>
    <row r="72" ht="13.5" hidden="1" x14ac:dyDescent="0.15"/>
    <row r="73" ht="13.5" hidden="1" x14ac:dyDescent="0.15"/>
    <row r="74" ht="13.5" hidden="1" x14ac:dyDescent="0.15"/>
    <row r="75" ht="13.5" hidden="1" x14ac:dyDescent="0.15"/>
    <row r="76" ht="13.5" hidden="1" x14ac:dyDescent="0.15"/>
    <row r="77" ht="13.5" hidden="1" x14ac:dyDescent="0.15"/>
    <row r="78" ht="13.5" hidden="1" x14ac:dyDescent="0.15"/>
    <row r="79" ht="13.5" hidden="1" x14ac:dyDescent="0.15"/>
    <row r="80" ht="13.5" hidden="1" x14ac:dyDescent="0.15"/>
    <row r="81" ht="13.5" hidden="1" x14ac:dyDescent="0.15"/>
    <row r="82" ht="13.5" hidden="1" x14ac:dyDescent="0.15"/>
    <row r="83" ht="13.5" hidden="1" x14ac:dyDescent="0.15"/>
    <row r="84" ht="13.5" hidden="1" x14ac:dyDescent="0.15"/>
    <row r="85" ht="13.5" hidden="1" x14ac:dyDescent="0.15"/>
    <row r="86" ht="13.5" hidden="1" x14ac:dyDescent="0.15"/>
    <row r="87" ht="13.5" hidden="1" x14ac:dyDescent="0.15"/>
    <row r="88" ht="13.5" hidden="1" x14ac:dyDescent="0.15"/>
    <row r="89" ht="13.5" hidden="1" x14ac:dyDescent="0.15"/>
    <row r="90" ht="13.5" hidden="1" x14ac:dyDescent="0.15"/>
    <row r="91" ht="13.5" hidden="1" x14ac:dyDescent="0.15"/>
    <row r="92" ht="13.5" hidden="1" x14ac:dyDescent="0.15"/>
    <row r="93" ht="13.5" hidden="1" x14ac:dyDescent="0.15"/>
    <row r="94" ht="13.5" hidden="1" x14ac:dyDescent="0.15"/>
    <row r="95" ht="13.5" hidden="1" x14ac:dyDescent="0.15"/>
    <row r="96" ht="13.5" hidden="1" x14ac:dyDescent="0.15"/>
    <row r="97" ht="13.5" hidden="1" x14ac:dyDescent="0.15"/>
    <row r="98" ht="13.5" hidden="1" x14ac:dyDescent="0.15"/>
    <row r="99" ht="13.5" hidden="1" x14ac:dyDescent="0.15"/>
    <row r="100" ht="13.5" hidden="1" x14ac:dyDescent="0.15"/>
    <row r="101" ht="13.5" hidden="1" x14ac:dyDescent="0.15"/>
    <row r="102" ht="13.5" hidden="1" x14ac:dyDescent="0.15"/>
    <row r="103" ht="13.5" hidden="1" x14ac:dyDescent="0.15"/>
    <row r="104" ht="13.5" hidden="1" x14ac:dyDescent="0.15"/>
    <row r="105" ht="13.5" hidden="1" x14ac:dyDescent="0.15"/>
    <row r="106" ht="13.5" hidden="1" x14ac:dyDescent="0.15"/>
    <row r="107" ht="13.5" hidden="1" x14ac:dyDescent="0.15"/>
    <row r="108" ht="13.5" hidden="1" x14ac:dyDescent="0.15"/>
    <row r="109" ht="13.5" hidden="1" x14ac:dyDescent="0.15"/>
    <row r="110" ht="13.5" hidden="1" x14ac:dyDescent="0.15"/>
    <row r="111" ht="13.5" hidden="1" x14ac:dyDescent="0.15"/>
    <row r="112" ht="13.5" hidden="1" x14ac:dyDescent="0.15"/>
    <row r="113" ht="13.5" hidden="1" x14ac:dyDescent="0.15"/>
    <row r="114" ht="13.5" hidden="1" x14ac:dyDescent="0.15"/>
    <row r="115" ht="13.5" hidden="1" x14ac:dyDescent="0.15"/>
    <row r="116" ht="13.5" hidden="1" x14ac:dyDescent="0.15"/>
    <row r="117" ht="13.5" hidden="1" x14ac:dyDescent="0.15"/>
    <row r="118" ht="13.5" hidden="1" x14ac:dyDescent="0.15"/>
    <row r="119" ht="13.5" hidden="1" x14ac:dyDescent="0.15"/>
    <row r="120" ht="13.5" hidden="1" x14ac:dyDescent="0.15"/>
    <row r="121" ht="13.5" hidden="1" x14ac:dyDescent="0.15"/>
    <row r="122" ht="13.5" hidden="1" x14ac:dyDescent="0.15"/>
    <row r="123" ht="13.5" hidden="1" x14ac:dyDescent="0.15"/>
    <row r="124" ht="13.5" hidden="1" x14ac:dyDescent="0.15"/>
    <row r="125" ht="13.5" hidden="1" x14ac:dyDescent="0.15"/>
    <row r="126" ht="13.5" hidden="1" x14ac:dyDescent="0.15"/>
    <row r="127" ht="13.5" hidden="1" x14ac:dyDescent="0.15"/>
    <row r="128" ht="13.5" hidden="1" x14ac:dyDescent="0.15"/>
    <row r="129" ht="13.5" hidden="1" x14ac:dyDescent="0.15"/>
    <row r="130" ht="13.5" hidden="1" x14ac:dyDescent="0.15"/>
    <row r="131" ht="13.5" hidden="1" x14ac:dyDescent="0.15"/>
    <row r="132" ht="13.5" hidden="1" x14ac:dyDescent="0.15"/>
    <row r="133" ht="13.5" hidden="1" x14ac:dyDescent="0.15"/>
    <row r="134" ht="13.5" hidden="1" x14ac:dyDescent="0.15"/>
    <row r="135" ht="13.5" hidden="1" x14ac:dyDescent="0.15"/>
    <row r="136" ht="13.5" hidden="1" x14ac:dyDescent="0.15"/>
    <row r="137" ht="13.5" hidden="1" x14ac:dyDescent="0.15"/>
    <row r="138" ht="13.5" hidden="1" x14ac:dyDescent="0.15"/>
    <row r="139" ht="13.5" hidden="1" x14ac:dyDescent="0.15"/>
    <row r="140" ht="13.5" hidden="1" x14ac:dyDescent="0.15"/>
    <row r="141" ht="13.5" hidden="1" x14ac:dyDescent="0.15"/>
    <row r="142" ht="13.5" hidden="1" x14ac:dyDescent="0.15"/>
    <row r="143" ht="13.5" hidden="1" x14ac:dyDescent="0.15"/>
    <row r="144" ht="13.5" hidden="1" x14ac:dyDescent="0.15"/>
    <row r="145" ht="13.5" hidden="1" x14ac:dyDescent="0.15"/>
    <row r="146" ht="13.5" hidden="1" x14ac:dyDescent="0.15"/>
    <row r="147" ht="13.5" hidden="1" x14ac:dyDescent="0.15"/>
    <row r="148" ht="13.5" hidden="1" x14ac:dyDescent="0.15"/>
    <row r="149" ht="13.5" hidden="1" x14ac:dyDescent="0.15"/>
    <row r="150" ht="13.5" hidden="1" x14ac:dyDescent="0.15"/>
    <row r="151" ht="13.5" hidden="1" x14ac:dyDescent="0.15"/>
    <row r="152" ht="13.5" hidden="1" x14ac:dyDescent="0.15"/>
    <row r="153" ht="13.5" hidden="1" x14ac:dyDescent="0.15"/>
    <row r="154" ht="13.5" hidden="1" x14ac:dyDescent="0.15"/>
    <row r="155" ht="13.5" hidden="1" x14ac:dyDescent="0.15"/>
    <row r="156" ht="13.5" hidden="1" x14ac:dyDescent="0.15"/>
    <row r="157" ht="13.5" hidden="1" x14ac:dyDescent="0.15"/>
    <row r="158" ht="13.5" hidden="1" x14ac:dyDescent="0.15"/>
    <row r="159" ht="13.5" hidden="1" x14ac:dyDescent="0.15"/>
    <row r="160" ht="13.5" hidden="1" x14ac:dyDescent="0.15"/>
    <row r="161" ht="13.5" hidden="1" x14ac:dyDescent="0.15"/>
    <row r="162" ht="13.5" hidden="1" x14ac:dyDescent="0.15"/>
    <row r="163" ht="13.5" hidden="1" x14ac:dyDescent="0.15"/>
    <row r="164" ht="13.5" hidden="1" x14ac:dyDescent="0.15"/>
    <row r="165" ht="13.5" hidden="1" x14ac:dyDescent="0.15"/>
    <row r="166" ht="13.5" hidden="1" x14ac:dyDescent="0.15"/>
    <row r="167" ht="13.5" hidden="1" x14ac:dyDescent="0.15"/>
    <row r="168" ht="13.5" hidden="1" x14ac:dyDescent="0.15"/>
    <row r="169" ht="13.5" hidden="1" x14ac:dyDescent="0.15"/>
    <row r="170" ht="13.5" hidden="1" x14ac:dyDescent="0.15"/>
    <row r="171" ht="13.5" hidden="1" x14ac:dyDescent="0.15"/>
    <row r="172" ht="13.5" hidden="1" x14ac:dyDescent="0.15"/>
    <row r="173" ht="13.5" hidden="1" x14ac:dyDescent="0.15"/>
    <row r="174" ht="13.5" hidden="1" x14ac:dyDescent="0.15"/>
    <row r="175" ht="13.5" hidden="1" x14ac:dyDescent="0.15"/>
    <row r="176" ht="13.5" hidden="1" x14ac:dyDescent="0.15"/>
    <row r="177" ht="13.5" hidden="1" x14ac:dyDescent="0.15"/>
    <row r="178" ht="13.5" hidden="1" x14ac:dyDescent="0.15"/>
    <row r="179" ht="13.5" hidden="1" x14ac:dyDescent="0.15"/>
    <row r="180" ht="13.5" hidden="1" x14ac:dyDescent="0.15"/>
    <row r="181" ht="13.5" hidden="1" x14ac:dyDescent="0.15"/>
    <row r="182" ht="13.5" hidden="1" x14ac:dyDescent="0.15"/>
    <row r="183" ht="13.5" hidden="1" x14ac:dyDescent="0.15"/>
    <row r="184" ht="13.5" hidden="1" x14ac:dyDescent="0.15"/>
    <row r="185" ht="13.5" hidden="1" x14ac:dyDescent="0.15"/>
    <row r="186" ht="13.5" hidden="1" x14ac:dyDescent="0.15"/>
    <row r="187" ht="13.5" hidden="1" x14ac:dyDescent="0.15"/>
    <row r="188" ht="13.5" hidden="1" x14ac:dyDescent="0.15"/>
    <row r="189" ht="13.5" hidden="1" x14ac:dyDescent="0.15"/>
    <row r="190" ht="13.5" hidden="1" x14ac:dyDescent="0.15"/>
    <row r="191" ht="13.5" hidden="1" x14ac:dyDescent="0.15"/>
    <row r="192" ht="13.5" hidden="1" x14ac:dyDescent="0.15"/>
    <row r="193" ht="13.5" hidden="1" x14ac:dyDescent="0.15"/>
    <row r="194" ht="13.5" hidden="1" x14ac:dyDescent="0.15"/>
    <row r="195" ht="13.5" hidden="1" x14ac:dyDescent="0.15"/>
    <row r="196" ht="13.5" hidden="1" x14ac:dyDescent="0.15"/>
    <row r="197" ht="13.5" hidden="1" x14ac:dyDescent="0.15"/>
    <row r="198" ht="13.5" hidden="1" x14ac:dyDescent="0.15"/>
    <row r="199" ht="13.5" hidden="1" x14ac:dyDescent="0.15"/>
    <row r="200" ht="13.5" hidden="1" x14ac:dyDescent="0.15"/>
    <row r="201" ht="13.5" hidden="1" x14ac:dyDescent="0.15"/>
    <row r="202" ht="13.5" hidden="1" x14ac:dyDescent="0.15"/>
    <row r="203" ht="13.5" hidden="1" x14ac:dyDescent="0.15"/>
    <row r="204" ht="13.5" hidden="1" x14ac:dyDescent="0.15"/>
    <row r="205" ht="13.5" hidden="1" x14ac:dyDescent="0.15"/>
    <row r="206" ht="13.5" hidden="1" x14ac:dyDescent="0.15"/>
    <row r="207" ht="13.5" hidden="1" x14ac:dyDescent="0.15"/>
    <row r="208" ht="13.5" hidden="1" x14ac:dyDescent="0.15"/>
    <row r="209" ht="13.5" hidden="1" x14ac:dyDescent="0.15"/>
    <row r="210" ht="13.5" hidden="1" x14ac:dyDescent="0.15"/>
    <row r="211" ht="13.5" hidden="1" x14ac:dyDescent="0.15"/>
    <row r="212" ht="13.5" hidden="1" x14ac:dyDescent="0.15"/>
    <row r="213" ht="13.5" hidden="1" x14ac:dyDescent="0.15"/>
    <row r="214" ht="13.5" hidden="1" x14ac:dyDescent="0.15"/>
    <row r="215" ht="13.5" hidden="1" x14ac:dyDescent="0.15"/>
    <row r="216" ht="13.5" hidden="1" x14ac:dyDescent="0.15"/>
    <row r="217" ht="13.5" hidden="1" x14ac:dyDescent="0.15"/>
    <row r="218" ht="13.5" hidden="1" x14ac:dyDescent="0.15"/>
    <row r="219" ht="13.5" hidden="1" x14ac:dyDescent="0.15"/>
    <row r="220" ht="13.5" hidden="1" x14ac:dyDescent="0.15"/>
    <row r="221" ht="13.5" hidden="1" x14ac:dyDescent="0.15"/>
    <row r="222" ht="13.5" hidden="1" x14ac:dyDescent="0.15"/>
    <row r="223" ht="13.5" hidden="1" x14ac:dyDescent="0.15"/>
    <row r="224" ht="13.5" hidden="1" x14ac:dyDescent="0.15"/>
    <row r="225" ht="13.5" hidden="1" x14ac:dyDescent="0.15"/>
    <row r="226" ht="13.5" hidden="1" x14ac:dyDescent="0.15"/>
    <row r="227" ht="13.5" hidden="1" x14ac:dyDescent="0.15"/>
    <row r="228" ht="13.5" hidden="1" x14ac:dyDescent="0.15"/>
    <row r="229" ht="13.5" hidden="1" x14ac:dyDescent="0.15"/>
    <row r="230" ht="13.5" hidden="1" x14ac:dyDescent="0.15"/>
    <row r="231" ht="13.5" hidden="1" x14ac:dyDescent="0.15"/>
    <row r="232" ht="13.5" hidden="1" x14ac:dyDescent="0.15"/>
    <row r="233" ht="13.5" hidden="1" x14ac:dyDescent="0.15"/>
    <row r="234" ht="13.5" hidden="1" x14ac:dyDescent="0.15"/>
    <row r="235" ht="13.5" hidden="1" x14ac:dyDescent="0.15"/>
    <row r="236" ht="13.5" hidden="1" x14ac:dyDescent="0.15"/>
    <row r="237" ht="13.5" hidden="1" x14ac:dyDescent="0.15"/>
    <row r="238" ht="13.5" hidden="1" x14ac:dyDescent="0.15"/>
    <row r="239" ht="13.5" hidden="1" x14ac:dyDescent="0.15"/>
    <row r="240" ht="13.5" hidden="1" x14ac:dyDescent="0.15"/>
    <row r="241" ht="13.5" hidden="1" x14ac:dyDescent="0.15"/>
    <row r="242" ht="13.5" hidden="1" x14ac:dyDescent="0.15"/>
    <row r="243" ht="13.5" hidden="1" x14ac:dyDescent="0.15"/>
    <row r="244" ht="13.5" hidden="1" x14ac:dyDescent="0.15"/>
    <row r="245" ht="13.5" hidden="1" x14ac:dyDescent="0.15"/>
    <row r="246" ht="13.5" hidden="1" x14ac:dyDescent="0.15"/>
    <row r="247" ht="13.5" hidden="1" x14ac:dyDescent="0.15"/>
    <row r="248" ht="13.5" hidden="1" x14ac:dyDescent="0.15"/>
    <row r="249" ht="13.5" hidden="1" x14ac:dyDescent="0.15"/>
    <row r="250" ht="13.5" hidden="1" x14ac:dyDescent="0.15"/>
    <row r="251" ht="13.5" hidden="1" x14ac:dyDescent="0.15"/>
    <row r="252" ht="13.5" hidden="1" x14ac:dyDescent="0.15"/>
    <row r="253" ht="13.5" hidden="1" x14ac:dyDescent="0.15"/>
    <row r="254" ht="13.5" hidden="1" x14ac:dyDescent="0.15"/>
    <row r="255" ht="13.5" hidden="1" x14ac:dyDescent="0.15"/>
    <row r="256" ht="13.5" hidden="1" x14ac:dyDescent="0.15"/>
    <row r="257" ht="13.5" hidden="1" x14ac:dyDescent="0.15"/>
    <row r="258" ht="13.5" hidden="1" x14ac:dyDescent="0.15"/>
    <row r="259" ht="13.5" hidden="1" x14ac:dyDescent="0.15"/>
    <row r="260" ht="13.5" hidden="1" x14ac:dyDescent="0.15"/>
    <row r="261" ht="13.5" hidden="1" x14ac:dyDescent="0.15"/>
    <row r="262" ht="13.5" hidden="1" x14ac:dyDescent="0.15"/>
    <row r="263" ht="13.5" hidden="1" x14ac:dyDescent="0.15"/>
    <row r="264" ht="13.5" hidden="1" x14ac:dyDescent="0.15"/>
    <row r="265" ht="13.5" hidden="1" x14ac:dyDescent="0.15"/>
    <row r="266" ht="13.5" hidden="1" x14ac:dyDescent="0.15"/>
    <row r="267" ht="13.5" hidden="1" x14ac:dyDescent="0.15"/>
    <row r="268" ht="13.5" hidden="1" x14ac:dyDescent="0.15"/>
    <row r="269" ht="13.5" hidden="1" x14ac:dyDescent="0.15"/>
    <row r="270" ht="13.5" hidden="1" x14ac:dyDescent="0.15"/>
    <row r="271" ht="13.5" hidden="1" x14ac:dyDescent="0.15"/>
    <row r="272" ht="13.5" hidden="1" x14ac:dyDescent="0.15"/>
    <row r="273" ht="13.5" hidden="1" x14ac:dyDescent="0.15"/>
    <row r="274" ht="13.5" hidden="1" x14ac:dyDescent="0.15"/>
  </sheetData>
  <sheetProtection password="C430" sheet="1" objects="1" scenarios="1" selectLockedCells="1" selectUnlockedCells="1"/>
  <mergeCells count="63">
    <mergeCell ref="N26:N31"/>
    <mergeCell ref="B20:I20"/>
    <mergeCell ref="J20:O20"/>
    <mergeCell ref="J15:K15"/>
    <mergeCell ref="G17:H17"/>
    <mergeCell ref="G18:H18"/>
    <mergeCell ref="B17:F17"/>
    <mergeCell ref="B18:F18"/>
    <mergeCell ref="B46:F47"/>
    <mergeCell ref="B25:F25"/>
    <mergeCell ref="B26:B31"/>
    <mergeCell ref="G32:M32"/>
    <mergeCell ref="B41:F41"/>
    <mergeCell ref="G41:M41"/>
    <mergeCell ref="B34:F34"/>
    <mergeCell ref="G34:M34"/>
    <mergeCell ref="B32:F32"/>
    <mergeCell ref="C26:F27"/>
    <mergeCell ref="C30:F31"/>
    <mergeCell ref="G26:K27"/>
    <mergeCell ref="G28:L28"/>
    <mergeCell ref="G30:K31"/>
    <mergeCell ref="G29:L29"/>
    <mergeCell ref="G25:L25"/>
    <mergeCell ref="B2:O2"/>
    <mergeCell ref="B49:O50"/>
    <mergeCell ref="L15:O15"/>
    <mergeCell ref="B23:F23"/>
    <mergeCell ref="G46:O47"/>
    <mergeCell ref="B37:B40"/>
    <mergeCell ref="J14:K14"/>
    <mergeCell ref="B4:D4"/>
    <mergeCell ref="L14:O14"/>
    <mergeCell ref="O37:O40"/>
    <mergeCell ref="O26:O31"/>
    <mergeCell ref="G45:O45"/>
    <mergeCell ref="B36:F36"/>
    <mergeCell ref="J12:K12"/>
    <mergeCell ref="G36:M36"/>
    <mergeCell ref="J10:K10"/>
    <mergeCell ref="E6:F6"/>
    <mergeCell ref="K6:L6"/>
    <mergeCell ref="G4:M4"/>
    <mergeCell ref="G5:M5"/>
    <mergeCell ref="G6:H6"/>
    <mergeCell ref="E4:F4"/>
    <mergeCell ref="E5:F5"/>
    <mergeCell ref="L10:O10"/>
    <mergeCell ref="L12:O12"/>
    <mergeCell ref="J9:K9"/>
    <mergeCell ref="L9:O9"/>
    <mergeCell ref="G23:M23"/>
    <mergeCell ref="B9:I9"/>
    <mergeCell ref="B10:I10"/>
    <mergeCell ref="B12:I12"/>
    <mergeCell ref="B14:I14"/>
    <mergeCell ref="B15:I15"/>
    <mergeCell ref="B11:I11"/>
    <mergeCell ref="J11:K11"/>
    <mergeCell ref="L11:O11"/>
    <mergeCell ref="B13:I13"/>
    <mergeCell ref="J13:K13"/>
    <mergeCell ref="L13:O13"/>
  </mergeCells>
  <phoneticPr fontId="4"/>
  <printOptions horizontalCentered="1" verticalCentered="1"/>
  <pageMargins left="0.78740157480314965" right="0" top="0" bottom="0" header="0" footer="0"/>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71"/>
  <sheetViews>
    <sheetView showGridLines="0" zoomScale="85" zoomScaleNormal="85" zoomScaleSheetLayoutView="100" workbookViewId="0">
      <selection activeCell="D21" sqref="D21:G21"/>
    </sheetView>
  </sheetViews>
  <sheetFormatPr defaultColWidth="0" defaultRowHeight="13.5" customHeight="1" zeroHeight="1" x14ac:dyDescent="0.15"/>
  <cols>
    <col min="1" max="1" width="1.125" style="7" customWidth="1"/>
    <col min="2" max="12" width="8.75" style="7" customWidth="1"/>
    <col min="13" max="13" width="9.875" style="7" customWidth="1"/>
    <col min="14" max="15" width="8.75" style="7" customWidth="1"/>
    <col min="16" max="17" width="10.875" style="7" customWidth="1"/>
    <col min="18" max="18" width="10.125" style="7" customWidth="1"/>
    <col min="19" max="19" width="1.5" style="7" customWidth="1"/>
    <col min="20" max="16384" width="8.75" style="7" hidden="1"/>
  </cols>
  <sheetData>
    <row r="1" spans="2:18" ht="13.5" customHeight="1" x14ac:dyDescent="0.15">
      <c r="B1" s="6"/>
      <c r="C1" s="6"/>
      <c r="D1" s="6"/>
      <c r="E1" s="6"/>
      <c r="F1" s="6"/>
      <c r="G1" s="6"/>
      <c r="H1" s="6"/>
      <c r="I1" s="6"/>
      <c r="J1" s="6"/>
      <c r="K1" s="6"/>
      <c r="L1" s="6"/>
      <c r="M1" s="6"/>
      <c r="N1" s="6"/>
      <c r="O1" s="6"/>
      <c r="P1" s="6"/>
      <c r="Q1" s="6"/>
      <c r="R1" s="6"/>
    </row>
    <row r="2" spans="2:18" ht="13.5" customHeight="1" x14ac:dyDescent="0.15">
      <c r="B2" s="6"/>
      <c r="C2" s="6"/>
      <c r="D2" s="6"/>
      <c r="E2" s="6"/>
      <c r="F2" s="6"/>
      <c r="G2" s="6"/>
      <c r="H2" s="6"/>
      <c r="I2" s="6"/>
      <c r="J2" s="6"/>
      <c r="K2" s="6"/>
      <c r="L2" s="6"/>
      <c r="M2" s="6"/>
      <c r="N2" s="6"/>
      <c r="O2" s="6"/>
      <c r="P2" s="6"/>
      <c r="Q2" s="6"/>
      <c r="R2" s="6"/>
    </row>
    <row r="3" spans="2:18" ht="13.5" customHeight="1" x14ac:dyDescent="0.15">
      <c r="B3" s="6"/>
      <c r="C3" s="6"/>
      <c r="D3" s="6"/>
      <c r="E3" s="6"/>
      <c r="F3" s="6"/>
      <c r="G3" s="6"/>
      <c r="H3" s="6"/>
      <c r="I3" s="6"/>
      <c r="J3" s="6"/>
      <c r="K3" s="6"/>
      <c r="L3" s="6"/>
      <c r="M3" s="6"/>
      <c r="N3" s="6"/>
      <c r="O3" s="6"/>
      <c r="P3" s="6"/>
      <c r="Q3" s="6"/>
      <c r="R3" s="6"/>
    </row>
    <row r="4" spans="2:18" ht="13.5" customHeight="1" x14ac:dyDescent="0.15">
      <c r="B4" s="6"/>
      <c r="C4" s="6"/>
      <c r="D4" s="6"/>
      <c r="E4" s="6"/>
      <c r="F4" s="6"/>
      <c r="G4" s="6"/>
      <c r="H4" s="6"/>
      <c r="I4" s="6"/>
      <c r="J4" s="6"/>
      <c r="K4" s="6"/>
      <c r="L4" s="6"/>
      <c r="M4" s="6"/>
      <c r="N4" s="6"/>
      <c r="O4" s="6"/>
      <c r="P4" s="6"/>
      <c r="Q4" s="6"/>
      <c r="R4" s="6"/>
    </row>
    <row r="5" spans="2:18" ht="13.5" customHeight="1" x14ac:dyDescent="0.15">
      <c r="B5" s="6"/>
      <c r="C5" s="6"/>
      <c r="D5" s="6"/>
      <c r="E5" s="6"/>
      <c r="F5" s="6"/>
      <c r="G5" s="6"/>
      <c r="H5" s="6"/>
      <c r="I5" s="6"/>
      <c r="J5" s="6"/>
      <c r="K5" s="6"/>
      <c r="L5" s="6"/>
      <c r="M5" s="6"/>
      <c r="N5" s="6"/>
      <c r="O5" s="6"/>
      <c r="P5" s="6"/>
      <c r="Q5" s="6"/>
      <c r="R5" s="6"/>
    </row>
    <row r="6" spans="2:18" ht="13.5" customHeight="1" x14ac:dyDescent="0.15">
      <c r="B6" s="6"/>
      <c r="C6" s="6"/>
      <c r="D6" s="6"/>
      <c r="E6" s="6"/>
      <c r="F6" s="6"/>
      <c r="G6" s="6"/>
      <c r="H6" s="6"/>
      <c r="I6" s="6"/>
      <c r="J6" s="6"/>
      <c r="K6" s="6"/>
      <c r="L6" s="6"/>
      <c r="M6" s="6"/>
      <c r="N6" s="6"/>
      <c r="O6" s="6"/>
      <c r="P6" s="6"/>
      <c r="Q6" s="6"/>
      <c r="R6" s="6"/>
    </row>
    <row r="7" spans="2:18" ht="13.5" customHeight="1" x14ac:dyDescent="0.15">
      <c r="B7" s="6"/>
      <c r="C7" s="6"/>
      <c r="D7" s="6"/>
      <c r="E7" s="6"/>
      <c r="F7" s="6"/>
      <c r="G7" s="6"/>
      <c r="H7" s="6"/>
      <c r="I7" s="6"/>
      <c r="J7" s="6"/>
      <c r="K7" s="6"/>
      <c r="L7" s="6"/>
      <c r="M7" s="6"/>
      <c r="N7" s="6"/>
      <c r="O7" s="6"/>
      <c r="P7" s="6"/>
      <c r="Q7" s="6"/>
      <c r="R7" s="6"/>
    </row>
    <row r="8" spans="2:18" ht="13.5" customHeight="1" x14ac:dyDescent="0.15">
      <c r="B8" s="6"/>
      <c r="C8" s="6"/>
      <c r="D8" s="6"/>
      <c r="E8" s="6"/>
      <c r="F8" s="6"/>
      <c r="G8" s="6"/>
      <c r="H8" s="6"/>
      <c r="I8" s="6"/>
      <c r="J8" s="6"/>
      <c r="K8" s="6"/>
      <c r="L8" s="6"/>
      <c r="M8" s="6"/>
      <c r="N8" s="6"/>
      <c r="O8" s="6"/>
      <c r="P8" s="6"/>
      <c r="Q8" s="6"/>
      <c r="R8" s="6"/>
    </row>
    <row r="9" spans="2:18" ht="13.5" customHeight="1" x14ac:dyDescent="0.15">
      <c r="B9" s="6"/>
      <c r="C9" s="6"/>
      <c r="D9" s="6"/>
      <c r="E9" s="6"/>
      <c r="F9" s="6"/>
      <c r="G9" s="6"/>
      <c r="H9" s="6"/>
      <c r="I9" s="6"/>
      <c r="J9" s="6"/>
      <c r="K9" s="6"/>
      <c r="L9" s="6"/>
      <c r="M9" s="6"/>
      <c r="N9" s="6"/>
      <c r="O9" s="6"/>
      <c r="P9" s="6"/>
      <c r="Q9" s="6"/>
      <c r="R9" s="6"/>
    </row>
    <row r="10" spans="2:18" ht="13.5" customHeight="1" x14ac:dyDescent="0.15">
      <c r="B10" s="6"/>
      <c r="C10" s="6"/>
      <c r="D10" s="6"/>
      <c r="E10" s="6"/>
      <c r="F10" s="6"/>
      <c r="G10" s="6"/>
      <c r="H10" s="6"/>
      <c r="I10" s="6"/>
      <c r="J10" s="6"/>
      <c r="K10" s="6"/>
      <c r="L10" s="6"/>
      <c r="M10" s="6"/>
      <c r="N10" s="6"/>
      <c r="O10" s="6"/>
      <c r="P10" s="6"/>
      <c r="Q10" s="6"/>
      <c r="R10" s="6"/>
    </row>
    <row r="11" spans="2:18" ht="13.5" customHeight="1" x14ac:dyDescent="0.15">
      <c r="B11" s="6"/>
      <c r="C11" s="6"/>
      <c r="D11" s="6"/>
      <c r="E11" s="6"/>
      <c r="F11" s="6"/>
      <c r="G11" s="6"/>
      <c r="H11" s="6"/>
      <c r="I11" s="6"/>
      <c r="J11" s="6"/>
      <c r="K11" s="6"/>
      <c r="L11" s="6"/>
      <c r="M11" s="6"/>
      <c r="N11" s="6"/>
      <c r="O11" s="6"/>
      <c r="P11" s="6"/>
      <c r="Q11" s="6"/>
      <c r="R11" s="6"/>
    </row>
    <row r="12" spans="2:18" ht="13.5" customHeight="1" x14ac:dyDescent="0.15">
      <c r="B12" s="6"/>
      <c r="C12" s="6"/>
      <c r="D12" s="6"/>
      <c r="E12" s="6"/>
      <c r="F12" s="6"/>
      <c r="G12" s="6"/>
      <c r="H12" s="6"/>
      <c r="I12" s="6"/>
      <c r="J12" s="6"/>
      <c r="K12" s="6"/>
      <c r="L12" s="6"/>
      <c r="M12" s="6"/>
      <c r="N12" s="6"/>
      <c r="O12" s="6"/>
      <c r="P12" s="6"/>
      <c r="Q12" s="6"/>
      <c r="R12" s="6"/>
    </row>
    <row r="13" spans="2:18" ht="18.75" x14ac:dyDescent="0.2">
      <c r="B13" s="6"/>
      <c r="C13" s="6"/>
      <c r="D13" s="6"/>
      <c r="E13" s="8"/>
      <c r="F13" s="6"/>
      <c r="G13" s="6"/>
      <c r="H13" s="6"/>
      <c r="I13" s="6"/>
      <c r="J13" s="6"/>
      <c r="K13" s="6"/>
      <c r="L13" s="6"/>
      <c r="M13" s="6"/>
      <c r="N13" s="6"/>
      <c r="O13" s="6"/>
      <c r="P13" s="6"/>
      <c r="Q13" s="6"/>
      <c r="R13" s="6"/>
    </row>
    <row r="14" spans="2:18" ht="13.5" customHeight="1" x14ac:dyDescent="0.15">
      <c r="B14" s="6"/>
      <c r="C14" s="6"/>
      <c r="D14" s="6"/>
      <c r="E14" s="6"/>
      <c r="F14" s="6"/>
      <c r="G14" s="6"/>
      <c r="H14" s="6"/>
      <c r="I14" s="6"/>
      <c r="J14" s="6"/>
      <c r="K14" s="6"/>
      <c r="L14" s="6"/>
      <c r="M14" s="6"/>
      <c r="N14" s="6"/>
      <c r="O14" s="6"/>
      <c r="P14" s="6"/>
      <c r="Q14" s="6"/>
      <c r="R14" s="6"/>
    </row>
    <row r="15" spans="2:18" ht="13.5" customHeight="1" x14ac:dyDescent="0.15">
      <c r="B15" s="6"/>
      <c r="C15" s="6"/>
      <c r="D15" s="6"/>
      <c r="E15" s="6"/>
      <c r="F15" s="6"/>
      <c r="G15" s="6"/>
      <c r="H15" s="6"/>
      <c r="I15" s="6"/>
      <c r="J15" s="6"/>
      <c r="K15" s="6"/>
      <c r="L15" s="6"/>
      <c r="M15" s="6"/>
      <c r="N15" s="6"/>
      <c r="O15" s="6"/>
      <c r="P15" s="6"/>
      <c r="Q15" s="6"/>
      <c r="R15" s="6"/>
    </row>
    <row r="16" spans="2:18" ht="13.5" customHeight="1" x14ac:dyDescent="0.15">
      <c r="B16" s="6"/>
      <c r="C16" s="6"/>
      <c r="D16" s="6"/>
      <c r="E16" s="6"/>
      <c r="F16" s="6"/>
      <c r="G16" s="6"/>
      <c r="H16" s="6"/>
      <c r="I16" s="6"/>
      <c r="J16" s="6"/>
      <c r="K16" s="6"/>
      <c r="L16" s="6"/>
      <c r="M16" s="6"/>
      <c r="N16" s="6"/>
      <c r="O16" s="6"/>
      <c r="P16" s="6"/>
      <c r="Q16" s="6"/>
      <c r="R16" s="6"/>
    </row>
    <row r="17" spans="2:18" ht="13.5" customHeight="1" x14ac:dyDescent="0.15">
      <c r="B17" s="6"/>
      <c r="C17" s="6"/>
      <c r="D17" s="6"/>
      <c r="E17" s="6"/>
      <c r="F17" s="6"/>
      <c r="G17" s="6"/>
      <c r="H17" s="6"/>
      <c r="I17" s="6"/>
      <c r="J17" s="6"/>
      <c r="K17" s="6"/>
      <c r="L17" s="6"/>
      <c r="M17" s="6"/>
      <c r="N17" s="6"/>
      <c r="O17" s="6"/>
      <c r="P17" s="6"/>
      <c r="Q17" s="6"/>
      <c r="R17" s="6"/>
    </row>
    <row r="18" spans="2:18" ht="13.5" customHeight="1" x14ac:dyDescent="0.15">
      <c r="B18" s="6"/>
      <c r="C18" s="6"/>
      <c r="D18" s="6"/>
      <c r="E18" s="6"/>
      <c r="F18" s="6"/>
      <c r="G18" s="6"/>
      <c r="H18" s="6"/>
      <c r="I18" s="6"/>
      <c r="J18" s="6"/>
      <c r="K18" s="6"/>
      <c r="L18" s="6"/>
      <c r="M18" s="6"/>
      <c r="N18" s="6"/>
      <c r="O18" s="6"/>
      <c r="P18" s="6"/>
      <c r="Q18" s="6"/>
      <c r="R18" s="6"/>
    </row>
    <row r="19" spans="2:18" ht="13.5" customHeight="1" x14ac:dyDescent="0.15">
      <c r="B19" s="6"/>
      <c r="C19" s="6"/>
      <c r="D19" s="6"/>
      <c r="E19" s="6"/>
      <c r="F19" s="6"/>
      <c r="G19" s="6"/>
      <c r="H19" s="6"/>
      <c r="I19" s="6"/>
      <c r="J19" s="6"/>
      <c r="K19" s="6"/>
      <c r="L19" s="6"/>
      <c r="M19" s="6"/>
      <c r="N19" s="6"/>
      <c r="O19" s="6"/>
      <c r="P19" s="6"/>
      <c r="Q19" s="6"/>
      <c r="R19" s="6"/>
    </row>
    <row r="20" spans="2:18" ht="13.5" customHeight="1" x14ac:dyDescent="0.15">
      <c r="B20" s="6"/>
      <c r="C20" s="6"/>
      <c r="D20" s="6"/>
      <c r="E20" s="6"/>
      <c r="F20" s="6"/>
      <c r="G20" s="6"/>
      <c r="H20" s="6"/>
      <c r="I20" s="6"/>
      <c r="J20" s="6"/>
      <c r="K20" s="6"/>
      <c r="L20" s="6"/>
      <c r="M20" s="6"/>
      <c r="N20" s="6"/>
      <c r="O20" s="6"/>
      <c r="P20" s="6"/>
      <c r="Q20" s="6"/>
      <c r="R20" s="6"/>
    </row>
    <row r="21" spans="2:18" ht="13.5" customHeight="1" x14ac:dyDescent="0.15">
      <c r="B21" s="6"/>
      <c r="C21" s="6"/>
      <c r="D21" s="6"/>
      <c r="E21" s="6"/>
      <c r="F21" s="6"/>
      <c r="G21" s="6"/>
      <c r="H21" s="6"/>
      <c r="I21" s="6"/>
      <c r="J21" s="6"/>
      <c r="K21" s="6"/>
      <c r="L21" s="6"/>
      <c r="M21" s="6"/>
      <c r="N21" s="6"/>
      <c r="O21" s="6"/>
      <c r="P21" s="6"/>
      <c r="Q21" s="6"/>
      <c r="R21" s="6"/>
    </row>
    <row r="22" spans="2:18" ht="13.5" customHeight="1" x14ac:dyDescent="0.15">
      <c r="B22" s="6"/>
      <c r="C22" s="6"/>
      <c r="D22" s="6"/>
      <c r="E22" s="6"/>
      <c r="F22" s="6"/>
      <c r="G22" s="6"/>
      <c r="H22" s="6"/>
      <c r="I22" s="6"/>
      <c r="J22" s="6"/>
      <c r="K22" s="6"/>
      <c r="L22" s="6"/>
      <c r="M22" s="6"/>
      <c r="N22" s="6"/>
      <c r="O22" s="6"/>
      <c r="P22" s="6"/>
      <c r="Q22" s="6"/>
      <c r="R22" s="6"/>
    </row>
    <row r="23" spans="2:18" ht="13.5" customHeight="1" x14ac:dyDescent="0.15">
      <c r="B23" s="6"/>
      <c r="C23" s="6"/>
      <c r="D23" s="6"/>
      <c r="E23" s="6"/>
      <c r="F23" s="6"/>
      <c r="G23" s="6"/>
      <c r="H23" s="6"/>
      <c r="I23" s="6"/>
      <c r="J23" s="6"/>
      <c r="K23" s="6"/>
      <c r="L23" s="6"/>
      <c r="M23" s="6"/>
      <c r="N23" s="6"/>
      <c r="O23" s="6"/>
      <c r="P23" s="6"/>
      <c r="Q23" s="6"/>
      <c r="R23" s="6"/>
    </row>
    <row r="24" spans="2:18" ht="13.5" customHeight="1" x14ac:dyDescent="0.15">
      <c r="B24" s="6"/>
      <c r="C24" s="6"/>
      <c r="D24" s="6"/>
      <c r="E24" s="6"/>
      <c r="F24" s="6"/>
      <c r="G24" s="6"/>
      <c r="H24" s="6"/>
      <c r="I24" s="6"/>
      <c r="J24" s="6"/>
      <c r="K24" s="6"/>
      <c r="L24" s="6"/>
      <c r="M24" s="6"/>
      <c r="N24" s="6"/>
      <c r="O24" s="6"/>
      <c r="P24" s="6"/>
      <c r="Q24" s="6"/>
      <c r="R24" s="6"/>
    </row>
    <row r="25" spans="2:18" ht="13.5" customHeight="1" x14ac:dyDescent="0.15">
      <c r="B25" s="6"/>
      <c r="C25" s="6"/>
      <c r="D25" s="6"/>
      <c r="E25" s="6"/>
      <c r="F25" s="6"/>
      <c r="G25" s="6"/>
      <c r="H25" s="6"/>
      <c r="I25" s="6"/>
      <c r="J25" s="6"/>
      <c r="K25" s="6"/>
      <c r="L25" s="6"/>
      <c r="M25" s="6"/>
      <c r="N25" s="6"/>
      <c r="O25" s="6"/>
      <c r="P25" s="6"/>
      <c r="Q25" s="6"/>
      <c r="R25" s="6"/>
    </row>
    <row r="26" spans="2:18" ht="13.5" customHeight="1" x14ac:dyDescent="0.15">
      <c r="B26" s="6"/>
      <c r="C26" s="6"/>
      <c r="D26" s="6"/>
      <c r="E26" s="6"/>
      <c r="F26" s="6"/>
      <c r="G26" s="6"/>
      <c r="H26" s="6"/>
      <c r="I26" s="6"/>
      <c r="J26" s="6"/>
      <c r="K26" s="6"/>
      <c r="L26" s="6"/>
      <c r="M26" s="6"/>
      <c r="N26" s="6"/>
      <c r="O26" s="6"/>
      <c r="P26" s="6"/>
      <c r="Q26" s="6"/>
      <c r="R26" s="6"/>
    </row>
    <row r="27" spans="2:18" ht="13.5" customHeight="1" x14ac:dyDescent="0.15">
      <c r="B27" s="6"/>
      <c r="C27" s="6"/>
      <c r="D27" s="6"/>
      <c r="E27" s="6"/>
      <c r="F27" s="6"/>
      <c r="G27" s="6"/>
      <c r="H27" s="6"/>
      <c r="I27" s="6"/>
      <c r="J27" s="6"/>
      <c r="K27" s="6"/>
      <c r="L27" s="6"/>
      <c r="M27" s="6"/>
      <c r="N27" s="6"/>
      <c r="O27" s="6"/>
      <c r="P27" s="6"/>
      <c r="Q27" s="6"/>
      <c r="R27" s="6"/>
    </row>
    <row r="28" spans="2:18" ht="13.5" customHeight="1" x14ac:dyDescent="0.15">
      <c r="B28" s="6"/>
      <c r="C28" s="6"/>
      <c r="D28" s="6"/>
      <c r="E28" s="6"/>
      <c r="F28" s="6"/>
      <c r="G28" s="6"/>
      <c r="H28" s="6"/>
      <c r="I28" s="6"/>
      <c r="J28" s="6"/>
      <c r="K28" s="6"/>
      <c r="L28" s="6"/>
      <c r="M28" s="6"/>
      <c r="N28" s="6"/>
      <c r="O28" s="6"/>
      <c r="P28" s="6"/>
      <c r="Q28" s="6"/>
      <c r="R28" s="6"/>
    </row>
    <row r="29" spans="2:18" ht="13.5" customHeight="1" x14ac:dyDescent="0.15">
      <c r="B29" s="6"/>
      <c r="C29" s="6"/>
      <c r="D29" s="6"/>
      <c r="E29" s="6"/>
      <c r="F29" s="6"/>
      <c r="G29" s="6"/>
      <c r="H29" s="6"/>
      <c r="I29" s="6"/>
      <c r="J29" s="6"/>
      <c r="K29" s="6"/>
      <c r="L29" s="6"/>
      <c r="M29" s="6"/>
      <c r="N29" s="6"/>
      <c r="O29" s="6"/>
      <c r="P29" s="6"/>
      <c r="Q29" s="6"/>
      <c r="R29" s="6"/>
    </row>
    <row r="30" spans="2:18" ht="13.5" customHeight="1" x14ac:dyDescent="0.15">
      <c r="B30" s="6"/>
      <c r="C30" s="6"/>
      <c r="D30" s="6"/>
      <c r="E30" s="6"/>
      <c r="F30" s="6"/>
      <c r="G30" s="6"/>
      <c r="H30" s="6"/>
      <c r="I30" s="6"/>
      <c r="J30" s="6"/>
      <c r="K30" s="6"/>
      <c r="L30" s="6"/>
      <c r="M30" s="6"/>
      <c r="N30" s="6"/>
      <c r="O30" s="6"/>
      <c r="P30" s="6"/>
      <c r="Q30" s="6"/>
      <c r="R30" s="6"/>
    </row>
    <row r="31" spans="2:18" ht="13.5" customHeight="1" x14ac:dyDescent="0.15">
      <c r="B31" s="6"/>
      <c r="C31" s="6"/>
      <c r="D31" s="6"/>
      <c r="E31" s="6"/>
      <c r="F31" s="6"/>
      <c r="G31" s="6"/>
      <c r="H31" s="6"/>
      <c r="I31" s="6"/>
      <c r="J31" s="6"/>
      <c r="K31" s="6"/>
      <c r="L31" s="6"/>
      <c r="M31" s="6"/>
      <c r="N31" s="6"/>
      <c r="O31" s="6"/>
      <c r="P31" s="6"/>
      <c r="Q31" s="6"/>
      <c r="R31" s="6"/>
    </row>
    <row r="32" spans="2:18" ht="13.5" customHeight="1" x14ac:dyDescent="0.15">
      <c r="B32" s="6"/>
      <c r="C32" s="6"/>
      <c r="D32" s="6"/>
      <c r="E32" s="6"/>
      <c r="F32" s="6"/>
      <c r="G32" s="6"/>
      <c r="H32" s="6"/>
      <c r="I32" s="6"/>
      <c r="J32" s="6"/>
      <c r="K32" s="6"/>
      <c r="L32" s="6"/>
      <c r="M32" s="6"/>
      <c r="N32" s="6"/>
      <c r="O32" s="6"/>
      <c r="P32" s="6"/>
      <c r="Q32" s="6"/>
      <c r="R32" s="6"/>
    </row>
    <row r="33" spans="2:18" ht="13.5" customHeight="1" x14ac:dyDescent="0.15">
      <c r="B33" s="6"/>
      <c r="C33" s="6"/>
      <c r="D33" s="6"/>
      <c r="E33" s="6"/>
      <c r="F33" s="6"/>
      <c r="G33" s="6"/>
      <c r="H33" s="6"/>
      <c r="I33" s="6"/>
      <c r="J33" s="6"/>
      <c r="K33" s="6"/>
      <c r="L33" s="6"/>
      <c r="M33" s="6"/>
      <c r="N33" s="6"/>
      <c r="O33" s="6"/>
      <c r="P33" s="6"/>
      <c r="Q33" s="6"/>
      <c r="R33" s="6"/>
    </row>
    <row r="34" spans="2:18" ht="13.5" customHeight="1" x14ac:dyDescent="0.15">
      <c r="B34" s="6"/>
      <c r="C34" s="6"/>
      <c r="D34" s="6"/>
      <c r="E34" s="6"/>
      <c r="F34" s="6"/>
      <c r="G34" s="6"/>
      <c r="H34" s="6"/>
      <c r="I34" s="6"/>
      <c r="J34" s="6"/>
      <c r="K34" s="6"/>
      <c r="L34" s="6"/>
      <c r="M34" s="6"/>
      <c r="N34" s="6"/>
      <c r="O34" s="6"/>
      <c r="P34" s="6"/>
      <c r="Q34" s="6"/>
      <c r="R34" s="6"/>
    </row>
    <row r="35" spans="2:18" ht="13.5" customHeight="1" x14ac:dyDescent="0.15">
      <c r="B35" s="6"/>
      <c r="C35" s="6"/>
      <c r="D35" s="6"/>
      <c r="E35" s="6"/>
      <c r="F35" s="6"/>
      <c r="G35" s="6"/>
      <c r="H35" s="6"/>
      <c r="I35" s="6"/>
      <c r="J35" s="6"/>
      <c r="K35" s="6"/>
      <c r="L35" s="6"/>
      <c r="M35" s="6"/>
      <c r="N35" s="6"/>
      <c r="O35" s="6"/>
      <c r="P35" s="6"/>
      <c r="Q35" s="6"/>
      <c r="R35" s="6"/>
    </row>
    <row r="36" spans="2:18" ht="13.5" customHeight="1" x14ac:dyDescent="0.15">
      <c r="B36" s="6"/>
      <c r="C36" s="6"/>
      <c r="D36" s="6"/>
      <c r="E36" s="6"/>
      <c r="F36" s="6"/>
      <c r="G36" s="6"/>
      <c r="H36" s="6"/>
      <c r="I36" s="6"/>
      <c r="J36" s="6"/>
      <c r="K36" s="6"/>
      <c r="L36" s="6"/>
      <c r="M36" s="6"/>
      <c r="N36" s="6"/>
      <c r="O36" s="6"/>
      <c r="P36" s="6"/>
      <c r="Q36" s="6"/>
      <c r="R36" s="6"/>
    </row>
    <row r="37" spans="2:18" ht="13.5" customHeight="1" x14ac:dyDescent="0.15">
      <c r="G37" s="6"/>
      <c r="H37" s="6"/>
      <c r="I37" s="6"/>
      <c r="J37" s="6"/>
      <c r="K37" s="6"/>
      <c r="L37" s="6"/>
      <c r="M37" s="6"/>
      <c r="N37" s="6"/>
      <c r="O37" s="6"/>
      <c r="P37" s="6"/>
      <c r="Q37" s="6"/>
      <c r="R37" s="6"/>
    </row>
    <row r="38" spans="2:18" ht="13.5" hidden="1" customHeight="1" x14ac:dyDescent="0.15">
      <c r="J38" s="6"/>
      <c r="K38" s="6"/>
      <c r="L38" s="6"/>
      <c r="M38" s="6"/>
      <c r="N38" s="6"/>
      <c r="O38" s="6"/>
      <c r="P38" s="6"/>
      <c r="Q38" s="6"/>
      <c r="R38" s="6"/>
    </row>
    <row r="71" spans="11:11" ht="13.5" hidden="1" customHeight="1" x14ac:dyDescent="0.15">
      <c r="K71" s="7">
        <v>1</v>
      </c>
    </row>
  </sheetData>
  <sheetProtection password="C430" sheet="1" objects="1" scenarios="1" formatCells="0"/>
  <phoneticPr fontId="4"/>
  <printOptions horizontalCentered="1" verticalCentered="1"/>
  <pageMargins left="0.59055118110236227" right="0.59055118110236227" top="0.78740157480314965" bottom="0.59055118110236227" header="0.51181102362204722" footer="0.51181102362204722"/>
  <pageSetup paperSize="9" scale="86" orientation="landscape" r:id="rId1"/>
  <headerFooter alignWithMargins="0"/>
  <rowBreaks count="1" manualBreakCount="1">
    <brk id="37"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130" zoomScaleNormal="130" workbookViewId="0">
      <selection activeCell="H7" sqref="H7"/>
    </sheetView>
  </sheetViews>
  <sheetFormatPr defaultRowHeight="33.75" customHeight="1" x14ac:dyDescent="0.15"/>
  <cols>
    <col min="1" max="1" width="9" customWidth="1"/>
    <col min="2" max="2" width="7.125" customWidth="1"/>
    <col min="3" max="3" width="10.875" customWidth="1"/>
    <col min="4" max="4" width="7.625" customWidth="1"/>
    <col min="5" max="5" width="9.625" customWidth="1"/>
  </cols>
  <sheetData>
    <row r="1" spans="1:5" ht="33.75" customHeight="1" x14ac:dyDescent="0.15">
      <c r="A1" t="s">
        <v>95</v>
      </c>
      <c r="B1" t="s">
        <v>96</v>
      </c>
    </row>
    <row r="2" spans="1:5" ht="33.75" customHeight="1" x14ac:dyDescent="0.15">
      <c r="A2">
        <v>5</v>
      </c>
      <c r="B2" s="799"/>
      <c r="C2" s="799"/>
      <c r="D2" s="799"/>
      <c r="E2" s="799"/>
    </row>
    <row r="3" spans="1:5" ht="33.75" customHeight="1" x14ac:dyDescent="0.15">
      <c r="A3">
        <v>4</v>
      </c>
      <c r="B3" s="799"/>
      <c r="C3" s="799"/>
      <c r="D3" s="799"/>
      <c r="E3" s="799"/>
    </row>
    <row r="4" spans="1:5" ht="33.75" customHeight="1" x14ac:dyDescent="0.15">
      <c r="A4">
        <v>3</v>
      </c>
      <c r="B4" s="799"/>
      <c r="C4" s="799"/>
      <c r="D4" s="799"/>
      <c r="E4" s="799"/>
    </row>
    <row r="5" spans="1:5" ht="33.75" customHeight="1" x14ac:dyDescent="0.15">
      <c r="A5">
        <v>2</v>
      </c>
      <c r="B5" s="799"/>
      <c r="C5" s="799"/>
      <c r="D5" s="799"/>
      <c r="E5" s="799"/>
    </row>
    <row r="6" spans="1:5" ht="33.75" customHeight="1" x14ac:dyDescent="0.15">
      <c r="A6">
        <v>1</v>
      </c>
      <c r="B6" s="799"/>
      <c r="C6" s="799"/>
      <c r="D6" s="799"/>
      <c r="E6" s="799"/>
    </row>
    <row r="7" spans="1:5" ht="33.75" customHeight="1" x14ac:dyDescent="0.15">
      <c r="A7" s="388" t="s">
        <v>183</v>
      </c>
      <c r="B7" s="799"/>
      <c r="C7" s="799"/>
      <c r="D7" s="799"/>
      <c r="E7" s="799"/>
    </row>
  </sheetData>
  <mergeCells count="6">
    <mergeCell ref="B6:E6"/>
    <mergeCell ref="B7:E7"/>
    <mergeCell ref="B2:E2"/>
    <mergeCell ref="B3:E3"/>
    <mergeCell ref="B4:E4"/>
    <mergeCell ref="B5:E5"/>
  </mergeCells>
  <phoneticPr fontId="4"/>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表紙 </vt:lpstr>
      <vt:lpstr>重点評価入力</vt:lpstr>
      <vt:lpstr>（堺市）重点項目シート</vt:lpstr>
      <vt:lpstr>クレジット</vt:lpstr>
      <vt:lpstr>桜</vt:lpstr>
      <vt:lpstr>①桜</vt:lpstr>
      <vt:lpstr>②桜</vt:lpstr>
      <vt:lpstr>③桜</vt:lpstr>
      <vt:lpstr>④桜</vt:lpstr>
      <vt:lpstr>⑤桜</vt:lpstr>
      <vt:lpstr>重点評価入力!OLE_LINK1</vt:lpstr>
      <vt:lpstr>'（堺市）重点項目シート'!Print_Area</vt:lpstr>
      <vt:lpstr>クレジット!Print_Area</vt:lpstr>
      <vt:lpstr>重点評価入力!Print_Area</vt:lpstr>
      <vt:lpstr>'表紙 '!Print_Area</vt:lpstr>
      <vt:lpstr>RANK0</vt:lpstr>
      <vt:lpstr>RANK1</vt:lpstr>
      <vt:lpstr>RANK2</vt:lpstr>
      <vt:lpstr>RANK4</vt:lpstr>
      <vt:lpstr>RANK5</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堺市建築物の総合環境配慮制度</dc:title>
  <dc:creator>sakaicity</dc:creator>
  <cp:lastModifiedBy>堺市</cp:lastModifiedBy>
  <cp:lastPrinted>2018-05-22T07:09:15Z</cp:lastPrinted>
  <dcterms:created xsi:type="dcterms:W3CDTF">2007-01-05T08:06:50Z</dcterms:created>
  <dcterms:modified xsi:type="dcterms:W3CDTF">2018-07-13T05:16:19Z</dcterms:modified>
</cp:coreProperties>
</file>