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10245" yWindow="30" windowWidth="10290" windowHeight="8250" tabRatio="598" activeTab="1"/>
  </bookViews>
  <sheets>
    <sheet name="表紙 " sheetId="27" r:id="rId1"/>
    <sheet name="重点評価入力" sheetId="24" r:id="rId2"/>
    <sheet name="（堺市）重点項目シート" sheetId="25" r:id="rId3"/>
    <sheet name="クレジット" sheetId="4" r:id="rId4"/>
    <sheet name="桜" sheetId="26" state="hidden" r:id="rId5"/>
  </sheets>
  <externalReferences>
    <externalReference r:id="rId6"/>
    <externalReference r:id="rId7"/>
    <externalReference r:id="rId8"/>
    <externalReference r:id="rId9"/>
  </externalReferences>
  <definedNames>
    <definedName name="_xlnm._FilterDatabase" localSheetId="1" hidden="1">重点評価入力!$W$30:$W$30</definedName>
    <definedName name="①桜">'（堺市）重点項目シート'!$J$10</definedName>
    <definedName name="②桜">'（堺市）重点項目シート'!$J$11</definedName>
    <definedName name="③桜">'（堺市）重点項目シート'!$J$12</definedName>
    <definedName name="④桜">'（堺市）重点項目シート'!$J$13</definedName>
    <definedName name="⑤桜">'（堺市）重点項目シート'!$J$14</definedName>
    <definedName name="Cell_計算種別">[1]省エネメニュー!$L$2</definedName>
    <definedName name="Cell_東電温暖化用HEMS削減効果">'[2]070507住宅マクロ条件一覧'!$V$196</definedName>
    <definedName name="CO2削減_取組み度" localSheetId="0">INDEX([3]桜!$B$2:$E$7,MATCH('[3]（堺市）重点項目シート'!$I$10:$J$10,[3]桜!$A$2:$A$7,0),1)</definedName>
    <definedName name="CO2削減_取組み度">INDEX(桜!$B$2:$E$7,MATCH('（堺市）重点項目シート'!$J$10:$K$10,桜!$A$2:$A$7,0),1)</definedName>
    <definedName name="OLE_LINK1" localSheetId="1">重点評価入力!$E$91</definedName>
    <definedName name="_xlnm.Print_Area" localSheetId="2">'（堺市）重点項目シート'!$A$1:$O$50</definedName>
    <definedName name="_xlnm.Print_Area" localSheetId="3">クレジット!$A$1:$S$37</definedName>
    <definedName name="_xlnm.Print_Area" localSheetId="1">重点評価入力!$A$1:$T$86</definedName>
    <definedName name="_xlnm.Print_Area" localSheetId="0">'表紙 '!$A$1:$J$24</definedName>
    <definedName name="RANK0" localSheetId="0">#REF!</definedName>
    <definedName name="RANK0">'（堺市）重点項目シート'!$U$10:$X$10</definedName>
    <definedName name="RANK1" localSheetId="0">#REF!</definedName>
    <definedName name="RANK1">'（堺市）重点項目シート'!$U$12:$X$12</definedName>
    <definedName name="RANK2" localSheetId="0">#REF!</definedName>
    <definedName name="RANK2">'（堺市）重点項目シート'!$U$14:$X$14</definedName>
    <definedName name="RANK4" localSheetId="0">#REF!</definedName>
    <definedName name="RANK4">'（堺市）重点項目シート'!$U$15:$X$15</definedName>
    <definedName name="RANK5" localSheetId="0">#REF!</definedName>
    <definedName name="RANK5">'（堺市）重点項目シート'!$Y$12:$AB$12</definedName>
    <definedName name="エネルギー削減_取組み度">INDEX(桜!$B$2:$E$7,MATCH('（堺市）重点項目シート'!$J$12:$K$12,桜!$A$2:$A$7,0),1)</definedName>
    <definedName name="みどり・ヒートアイランド対策_取組み度" localSheetId="0">INDEX([3]桜!$B$2:$E$7,MATCH('[3]（堺市）重点項目シート'!$I$12:$J$12,[3]桜!$A$2:$A$7,0),1)</definedName>
    <definedName name="みどり・ヒートアイランド対策_取組み度">INDEX(桜!$B$2:$E$7,MATCH('（堺市）重点項目シート'!$J$11:$K$11,桜!$A$2:$A$7,0),1)</definedName>
    <definedName name="安全快適な暮らし_取組み度" localSheetId="0">INDEX([3]桜!$B$2:$E$7,MATCH('[3]（堺市）重点項目シート'!$I$13:$J$13,[3]桜!$A$2:$A$7,0),1)</definedName>
    <definedName name="安全快適な暮らし_取組み度">INDEX(桜!$B$2:$E$7,MATCH('（堺市）重点項目シート'!$J$14:$K$14,桜!$A$2:$A$7,0),1)</definedName>
    <definedName name="衛code">#REF!</definedName>
    <definedName name="衛kg">#REF!</definedName>
    <definedName name="画像">INDIRECT(①桜)</definedName>
    <definedName name="画像１" localSheetId="0">INDIRECT(#REF!)</definedName>
    <definedName name="画像１">INDIRECT(#REF!)</definedName>
    <definedName name="画像２" localSheetId="0">INDIRECT(#REF!)</definedName>
    <definedName name="画像２">INDIRECT(#REF!)</definedName>
    <definedName name="画像３" localSheetId="0">INDIRECT(#REF!)</definedName>
    <definedName name="画像３">INDIRECT(#REF!)</definedName>
    <definedName name="画像４" localSheetId="0">INDIRECT(#REF!)</definedName>
    <definedName name="画像４">INDIRECT(#REF!)</definedName>
    <definedName name="空code">#REF!</definedName>
    <definedName name="空kg">#REF!</definedName>
    <definedName name="建物の断熱性_取組み度">INDEX(桜!$B$2:$E$7,MATCH('（堺市）重点項目シート'!$J$13:$K$13,桜!$A$2:$A$7,0),1)</definedName>
    <definedName name="桜１" localSheetId="0">#REF!</definedName>
    <definedName name="桜１">#REF!</definedName>
    <definedName name="桜２" localSheetId="0">#REF!</definedName>
    <definedName name="桜２">#REF!</definedName>
    <definedName name="桜３" localSheetId="0">#REF!</definedName>
    <definedName name="桜３">#REF!</definedName>
    <definedName name="桜４" localSheetId="0">#REF!</definedName>
    <definedName name="桜４">#REF!</definedName>
    <definedName name="桜５" localSheetId="0">#REF!</definedName>
    <definedName name="桜５">#REF!</definedName>
    <definedName name="資材原単">[4]⑬原単位!$A$2:$L$2</definedName>
    <definedName name="昇code">#REF!</definedName>
    <definedName name="昇kg">#REF!</definedName>
    <definedName name="省エネ対策_取組み度" localSheetId="0">INDEX([3]桜!$B$2:$E$7,MATCH('[3]（堺市）重点項目シート'!$I$11:$J$11,[3]桜!$A$2:$A$7,0),1)</definedName>
    <definedName name="省エネ対策_取組み度">INDEX(桜!$B$2:$E$7,MATCH('（堺市）重点項目シート'!$J$12:$K$12,桜!$A$2:$A$7,0),1)</definedName>
    <definedName name="星" localSheetId="1">重点評価入力!#REF!</definedName>
    <definedName name="星１" localSheetId="0">#REF!</definedName>
    <definedName name="星１">#REF!</definedName>
    <definedName name="星２" localSheetId="0">#REF!</definedName>
    <definedName name="星２">#REF!</definedName>
    <definedName name="星３" localSheetId="0">#REF!</definedName>
    <definedName name="星３">#REF!</definedName>
    <definedName name="星４" localSheetId="0">#REF!</definedName>
    <definedName name="星４">#REF!</definedName>
    <definedName name="星５" localSheetId="0">#REF!</definedName>
    <definedName name="星５">#REF!</definedName>
    <definedName name="設備品目code">#REF!</definedName>
    <definedName name="設備品目kg1">#REF!</definedName>
    <definedName name="設備品目kg2">#REF!</definedName>
    <definedName name="設備品目kg3">#REF!</definedName>
    <definedName name="設備品目kg4">#REF!</definedName>
    <definedName name="電code">#REF!</definedName>
    <definedName name="電kg">#REF!</definedName>
  </definedNames>
  <calcPr calcId="145621"/>
</workbook>
</file>

<file path=xl/calcChain.xml><?xml version="1.0" encoding="utf-8"?>
<calcChain xmlns="http://schemas.openxmlformats.org/spreadsheetml/2006/main">
  <c r="G5" i="25" l="1"/>
  <c r="G4" i="25"/>
  <c r="O6" i="25" l="1"/>
  <c r="O5" i="25"/>
  <c r="Q53" i="24" l="1"/>
  <c r="P13" i="24" l="1"/>
  <c r="N37" i="24" l="1"/>
  <c r="O35" i="24" s="1"/>
  <c r="M31" i="25" s="1"/>
  <c r="N34" i="24"/>
  <c r="O32" i="24" s="1"/>
  <c r="M30" i="25" s="1"/>
  <c r="N30" i="24"/>
  <c r="N31" i="24" s="1"/>
  <c r="O29" i="24" s="1"/>
  <c r="M29" i="25" s="1"/>
  <c r="N28" i="24"/>
  <c r="N26" i="24"/>
  <c r="O24" i="24" s="1"/>
  <c r="N23" i="24"/>
  <c r="O27" i="24" l="1"/>
  <c r="M28" i="25" s="1"/>
  <c r="O22" i="24"/>
  <c r="M26" i="25" s="1"/>
  <c r="M27" i="25"/>
  <c r="P22" i="24" l="1"/>
  <c r="L14" i="27"/>
  <c r="M13" i="27"/>
  <c r="L13" i="27"/>
  <c r="L12" i="27"/>
  <c r="M12" i="27" s="1"/>
  <c r="M11" i="27"/>
  <c r="L11" i="27"/>
  <c r="L10" i="27"/>
  <c r="L9" i="27"/>
  <c r="L8" i="27"/>
  <c r="L7" i="27"/>
  <c r="L6" i="27"/>
  <c r="L15" i="27" s="1"/>
  <c r="Q22" i="24" l="1"/>
  <c r="N26" i="25"/>
  <c r="Q43" i="24"/>
  <c r="Q40" i="24"/>
  <c r="Q18" i="24"/>
  <c r="N42" i="25" l="1"/>
  <c r="N35" i="25"/>
  <c r="N33" i="25"/>
  <c r="O42" i="25" l="1"/>
  <c r="J15" i="25" s="1"/>
  <c r="O35" i="25"/>
  <c r="J13" i="25" s="1"/>
  <c r="O33" i="25"/>
  <c r="J12" i="25" s="1"/>
  <c r="Y25" i="24" l="1"/>
  <c r="Z23" i="24"/>
  <c r="Z21" i="24"/>
  <c r="Z25" i="24" l="1"/>
  <c r="Q46" i="24" s="1"/>
  <c r="M18" i="25"/>
  <c r="M17" i="25"/>
  <c r="K18" i="25"/>
  <c r="K17" i="25"/>
  <c r="I18" i="25"/>
  <c r="I17" i="25"/>
  <c r="O24" i="25"/>
  <c r="B49" i="25"/>
  <c r="G6" i="25"/>
  <c r="B46" i="25"/>
  <c r="G46" i="25"/>
  <c r="N39" i="25"/>
  <c r="N40" i="25"/>
  <c r="N38" i="25"/>
  <c r="N37" i="25"/>
  <c r="N24" i="25"/>
  <c r="O26" i="25"/>
  <c r="J11" i="25" s="1"/>
  <c r="J20" i="25" l="1"/>
  <c r="K6" i="25"/>
  <c r="O37" i="25"/>
  <c r="J14" i="25" s="1"/>
  <c r="J10" i="25"/>
</calcChain>
</file>

<file path=xl/sharedStrings.xml><?xml version="1.0" encoding="utf-8"?>
<sst xmlns="http://schemas.openxmlformats.org/spreadsheetml/2006/main" count="332" uniqueCount="236">
  <si>
    <t>←</t>
    <phoneticPr fontId="4"/>
  </si>
  <si>
    <t>【評価項目】</t>
    <rPh sb="1" eb="3">
      <t>ﾋｮｳｶ</t>
    </rPh>
    <rPh sb="3" eb="5">
      <t>ｺｳﾓｸ</t>
    </rPh>
    <phoneticPr fontId="24" type="noConversion"/>
  </si>
  <si>
    <t>技術の名称</t>
    <rPh sb="0" eb="2">
      <t>ギジュツ</t>
    </rPh>
    <rPh sb="3" eb="5">
      <t>メイショウ</t>
    </rPh>
    <phoneticPr fontId="4"/>
  </si>
  <si>
    <t>用途</t>
    <rPh sb="0" eb="2">
      <t>ヨウト</t>
    </rPh>
    <phoneticPr fontId="4"/>
  </si>
  <si>
    <t>事務所</t>
  </si>
  <si>
    <t>学校</t>
  </si>
  <si>
    <t>物販店</t>
  </si>
  <si>
    <t>飲食店</t>
  </si>
  <si>
    <t>病院</t>
  </si>
  <si>
    <t>集合住宅</t>
  </si>
  <si>
    <t>C</t>
    <phoneticPr fontId="4"/>
  </si>
  <si>
    <t>集会所</t>
    <rPh sb="2" eb="3">
      <t>ショ</t>
    </rPh>
    <phoneticPr fontId="4"/>
  </si>
  <si>
    <t>ホテル</t>
    <phoneticPr fontId="4"/>
  </si>
  <si>
    <t>工場</t>
    <rPh sb="0" eb="2">
      <t>コウジョウ</t>
    </rPh>
    <phoneticPr fontId="4"/>
  </si>
  <si>
    <t>合計</t>
    <rPh sb="0" eb="2">
      <t>ゴウケイ</t>
    </rPh>
    <phoneticPr fontId="4"/>
  </si>
  <si>
    <t>からダウンロードできます。</t>
  </si>
  <si>
    <t>住宅・工場以外</t>
  </si>
  <si>
    <t>工場</t>
  </si>
  <si>
    <t>住宅</t>
  </si>
  <si>
    <t>1.省エネルギー対策</t>
  </si>
  <si>
    <t>①設備システムの効率化に努める</t>
  </si>
  <si>
    <t>○</t>
  </si>
  <si>
    <t>―</t>
  </si>
  <si>
    <t>②エネルギー消費の実態把握に努める</t>
  </si>
  <si>
    <t>2.緑化</t>
  </si>
  <si>
    <t>①緑地の確保に努める</t>
  </si>
  <si>
    <t>②ボリュームある緑化に努める</t>
  </si>
  <si>
    <t>3.建築表面及び敷地の高温化抑制</t>
  </si>
  <si>
    <t>①日射反射率、長波放射率の高い建物外皮材料の選定等に努める。</t>
  </si>
  <si>
    <t>②保水性や透水性、日射反射率、長波放射率の高い敷地被覆材の選定等に努める。</t>
  </si>
  <si>
    <t>■用途１(主用途）</t>
    <rPh sb="1" eb="3">
      <t>ヨウト</t>
    </rPh>
    <rPh sb="5" eb="6">
      <t>シュ</t>
    </rPh>
    <rPh sb="6" eb="8">
      <t>ヨウト</t>
    </rPh>
    <phoneticPr fontId="4"/>
  </si>
  <si>
    <t>■用途２</t>
    <rPh sb="1" eb="3">
      <t>ヨウト</t>
    </rPh>
    <phoneticPr fontId="4"/>
  </si>
  <si>
    <t>■用途３</t>
    <rPh sb="1" eb="3">
      <t>ヨウト</t>
    </rPh>
    <phoneticPr fontId="4"/>
  </si>
  <si>
    <t>■用途４</t>
    <rPh sb="1" eb="3">
      <t>ヨウト</t>
    </rPh>
    <phoneticPr fontId="4"/>
  </si>
  <si>
    <t>用途名</t>
    <rPh sb="0" eb="2">
      <t>ヨウト</t>
    </rPh>
    <rPh sb="2" eb="3">
      <t>メイ</t>
    </rPh>
    <phoneticPr fontId="4"/>
  </si>
  <si>
    <t xml:space="preserve">
                            評価項目
用途・地域区分</t>
    <phoneticPr fontId="4"/>
  </si>
  <si>
    <r>
      <t>優先対策
地域</t>
    </r>
    <r>
      <rPr>
        <vertAlign val="superscript"/>
        <sz val="9"/>
        <color indexed="8"/>
        <rFont val="ＭＳ Ｐゴシック"/>
        <family val="3"/>
        <charset val="128"/>
      </rPr>
      <t>※</t>
    </r>
    <phoneticPr fontId="4"/>
  </si>
  <si>
    <t>優先対策
地域以外</t>
    <phoneticPr fontId="4"/>
  </si>
  <si>
    <t>住宅・工場以外</t>
    <phoneticPr fontId="4"/>
  </si>
  <si>
    <t>※:</t>
    <phoneticPr fontId="4"/>
  </si>
  <si>
    <t>優先対策地域とは、「大阪府ヒートアイランド対策推進計画」（平成１６年６月）で定めた26市町（大阪市、豊中市、吹田市、茨木市、高槻市、摂津市、島本町、守口市、門真市、寝屋川市、枚方市、交野市、四條畷市、大東市、東大阪市、八尾市、松原市、藤井寺市、羽曳野市、大阪狭山市、和泉市、堺市、高石市、泉大津市、忠岡町及び岸和田市）とする。</t>
    <phoneticPr fontId="4"/>
  </si>
  <si>
    <t>実績報告</t>
    <rPh sb="0" eb="2">
      <t>ジッセキ</t>
    </rPh>
    <rPh sb="2" eb="4">
      <t>ホウコク</t>
    </rPh>
    <phoneticPr fontId="4"/>
  </si>
  <si>
    <t>スコア</t>
    <phoneticPr fontId="4"/>
  </si>
  <si>
    <t>対象外</t>
    <rPh sb="0" eb="3">
      <t>タイショウガイ</t>
    </rPh>
    <phoneticPr fontId="4"/>
  </si>
  <si>
    <t xml:space="preserve"> 特に配慮した事項</t>
    <rPh sb="1" eb="2">
      <t>トク</t>
    </rPh>
    <rPh sb="3" eb="5">
      <t>ハイリョ</t>
    </rPh>
    <rPh sb="7" eb="9">
      <t>ジコウ</t>
    </rPh>
    <phoneticPr fontId="4"/>
  </si>
  <si>
    <t xml:space="preserve"> 先進的技術の導入</t>
    <phoneticPr fontId="4"/>
  </si>
  <si>
    <t>共用</t>
    <rPh sb="0" eb="2">
      <t>キョウヨウ</t>
    </rPh>
    <phoneticPr fontId="4"/>
  </si>
  <si>
    <t>重み１</t>
    <rPh sb="0" eb="1">
      <t>オモ</t>
    </rPh>
    <phoneticPr fontId="4"/>
  </si>
  <si>
    <t>重み２</t>
    <rPh sb="0" eb="1">
      <t>オモ</t>
    </rPh>
    <phoneticPr fontId="4"/>
  </si>
  <si>
    <t>病院</t>
    <rPh sb="0" eb="2">
      <t>ビョウイン</t>
    </rPh>
    <phoneticPr fontId="4"/>
  </si>
  <si>
    <t>ＣＡＳＢＥＥ評価</t>
    <rPh sb="6" eb="8">
      <t>ヒョウカ</t>
    </rPh>
    <phoneticPr fontId="4"/>
  </si>
  <si>
    <t xml:space="preserve"> 堺市建築物の総合環境配慮制度</t>
    <rPh sb="1" eb="3">
      <t>サカイシ</t>
    </rPh>
    <rPh sb="3" eb="6">
      <t>ケンチクブツ</t>
    </rPh>
    <rPh sb="7" eb="9">
      <t>ソウゴウ</t>
    </rPh>
    <rPh sb="9" eb="11">
      <t>カンキョウ</t>
    </rPh>
    <rPh sb="11" eb="13">
      <t>ハイリョ</t>
    </rPh>
    <rPh sb="13" eb="15">
      <t>セイド</t>
    </rPh>
    <phoneticPr fontId="4"/>
  </si>
  <si>
    <t>建 物 名 称</t>
    <phoneticPr fontId="4"/>
  </si>
  <si>
    <t>建　 設 　地</t>
    <phoneticPr fontId="4"/>
  </si>
  <si>
    <t>【建物概要】</t>
    <rPh sb="1" eb="3">
      <t>ﾀﾃﾓﾉ</t>
    </rPh>
    <rPh sb="3" eb="5">
      <t>ｶﾞｲﾖｳ</t>
    </rPh>
    <phoneticPr fontId="24" type="noConversion"/>
  </si>
  <si>
    <t>【用途別面積】</t>
    <rPh sb="1" eb="3">
      <t>ヨウト</t>
    </rPh>
    <rPh sb="3" eb="4">
      <t>ベツ</t>
    </rPh>
    <rPh sb="4" eb="6">
      <t>メンセキ</t>
    </rPh>
    <phoneticPr fontId="4"/>
  </si>
  <si>
    <t>面　積</t>
    <rPh sb="0" eb="1">
      <t>メン</t>
    </rPh>
    <rPh sb="2" eb="3">
      <t>セキ</t>
    </rPh>
    <phoneticPr fontId="4"/>
  </si>
  <si>
    <t>評　価　項　目</t>
    <rPh sb="0" eb="1">
      <t>ヒョウ</t>
    </rPh>
    <rPh sb="2" eb="3">
      <t>アタイ</t>
    </rPh>
    <rPh sb="4" eb="5">
      <t>コウ</t>
    </rPh>
    <rPh sb="6" eb="7">
      <t>メ</t>
    </rPh>
    <phoneticPr fontId="4"/>
  </si>
  <si>
    <t>入　力　内　容</t>
    <rPh sb="0" eb="1">
      <t>ハイ</t>
    </rPh>
    <rPh sb="2" eb="3">
      <t>リョク</t>
    </rPh>
    <rPh sb="4" eb="5">
      <t>ウチ</t>
    </rPh>
    <rPh sb="6" eb="7">
      <t>カタチ</t>
    </rPh>
    <phoneticPr fontId="4"/>
  </si>
  <si>
    <t>安全快適な暮らし</t>
    <rPh sb="0" eb="2">
      <t>アンゼン</t>
    </rPh>
    <rPh sb="2" eb="4">
      <t>カイテキ</t>
    </rPh>
    <rPh sb="5" eb="6">
      <t>ク</t>
    </rPh>
    <phoneticPr fontId="4"/>
  </si>
  <si>
    <t>色の欄について、プルダウンメニューから選択、または数値・コメントを記入して下さい。</t>
    <rPh sb="0" eb="1">
      <t>イロ</t>
    </rPh>
    <rPh sb="2" eb="3">
      <t>ラン</t>
    </rPh>
    <rPh sb="19" eb="21">
      <t>センタク</t>
    </rPh>
    <rPh sb="37" eb="38">
      <t>クダ</t>
    </rPh>
    <phoneticPr fontId="4"/>
  </si>
  <si>
    <t>（注）</t>
    <rPh sb="1" eb="2">
      <t>チュウ</t>
    </rPh>
    <phoneticPr fontId="4"/>
  </si>
  <si>
    <t xml:space="preserve"> ＣＡＳＢＥＥ「ＬＲ３－１　地球温暖化への配慮」
 のスコアによる評価値</t>
    <rPh sb="14" eb="16">
      <t>チキュウ</t>
    </rPh>
    <rPh sb="16" eb="19">
      <t>オンダンカ</t>
    </rPh>
    <rPh sb="21" eb="23">
      <t>ハイリョ</t>
    </rPh>
    <rPh sb="35" eb="36">
      <t>チ</t>
    </rPh>
    <phoneticPr fontId="4"/>
  </si>
  <si>
    <t>評価点</t>
    <rPh sb="0" eb="1">
      <t>ヒョウ</t>
    </rPh>
    <rPh sb="1" eb="2">
      <t>アタイ</t>
    </rPh>
    <rPh sb="2" eb="3">
      <t>テン</t>
    </rPh>
    <phoneticPr fontId="4"/>
  </si>
  <si>
    <t>環　境　性　能</t>
    <rPh sb="0" eb="1">
      <t>ワ</t>
    </rPh>
    <rPh sb="2" eb="3">
      <t>サカイ</t>
    </rPh>
    <rPh sb="4" eb="5">
      <t>セイ</t>
    </rPh>
    <rPh sb="6" eb="7">
      <t>ノウ</t>
    </rPh>
    <phoneticPr fontId="4"/>
  </si>
  <si>
    <t>評　価　項　目</t>
    <rPh sb="0" eb="1">
      <t>ﾋｮｳ</t>
    </rPh>
    <rPh sb="2" eb="3">
      <t>ｱﾀｲ</t>
    </rPh>
    <rPh sb="4" eb="5">
      <t>ｺｳ</t>
    </rPh>
    <rPh sb="6" eb="7">
      <t>ﾒ</t>
    </rPh>
    <phoneticPr fontId="24" type="noConversion"/>
  </si>
  <si>
    <t>　安全快適な暮らし</t>
    <rPh sb="1" eb="3">
      <t>アンゼン</t>
    </rPh>
    <rPh sb="3" eb="5">
      <t>カイテキ</t>
    </rPh>
    <rPh sb="6" eb="7">
      <t>ク</t>
    </rPh>
    <phoneticPr fontId="4"/>
  </si>
  <si>
    <t>バリアフリー計画</t>
    <rPh sb="6" eb="8">
      <t>ケイカク</t>
    </rPh>
    <phoneticPr fontId="4"/>
  </si>
  <si>
    <t>１．建物概要</t>
    <rPh sb="2" eb="4">
      <t>ﾀﾃﾓﾉ</t>
    </rPh>
    <rPh sb="4" eb="6">
      <t>ｶﾞｲﾖｳ</t>
    </rPh>
    <phoneticPr fontId="24" type="noConversion"/>
  </si>
  <si>
    <t>２．重点項目への取組み</t>
    <rPh sb="2" eb="4">
      <t>ジュウテン</t>
    </rPh>
    <rPh sb="4" eb="6">
      <t>コウモク</t>
    </rPh>
    <rPh sb="8" eb="10">
      <t>トリク</t>
    </rPh>
    <phoneticPr fontId="4"/>
  </si>
  <si>
    <t>重　点　項　目</t>
    <rPh sb="0" eb="1">
      <t>シゲル</t>
    </rPh>
    <rPh sb="2" eb="3">
      <t>テン</t>
    </rPh>
    <rPh sb="4" eb="5">
      <t>コウ</t>
    </rPh>
    <rPh sb="6" eb="7">
      <t>メ</t>
    </rPh>
    <phoneticPr fontId="4"/>
  </si>
  <si>
    <t>評価点</t>
    <rPh sb="0" eb="2">
      <t>ヒョウカ</t>
    </rPh>
    <rPh sb="2" eb="3">
      <t>テン</t>
    </rPh>
    <phoneticPr fontId="4"/>
  </si>
  <si>
    <t>取　組　み　度</t>
    <rPh sb="0" eb="1">
      <t>トリ</t>
    </rPh>
    <rPh sb="2" eb="3">
      <t>クミ</t>
    </rPh>
    <rPh sb="6" eb="7">
      <t>ド</t>
    </rPh>
    <phoneticPr fontId="4"/>
  </si>
  <si>
    <t xml:space="preserve"> みどり・ヒートアイランド対策</t>
    <rPh sb="13" eb="15">
      <t>タイサク</t>
    </rPh>
    <phoneticPr fontId="4"/>
  </si>
  <si>
    <t>３．設計上の配慮事項とCASBEEのスコア</t>
    <rPh sb="2" eb="4">
      <t>セッケイ</t>
    </rPh>
    <rPh sb="4" eb="5">
      <t>ジョウ</t>
    </rPh>
    <rPh sb="6" eb="8">
      <t>ハイリョ</t>
    </rPh>
    <rPh sb="8" eb="10">
      <t>ジコウ</t>
    </rPh>
    <phoneticPr fontId="4"/>
  </si>
  <si>
    <t xml:space="preserve"> ＣＯ２削減</t>
    <rPh sb="4" eb="6">
      <t>サクゲン</t>
    </rPh>
    <phoneticPr fontId="4"/>
  </si>
  <si>
    <t>スコア</t>
  </si>
  <si>
    <t>地球温暖化への配慮</t>
    <phoneticPr fontId="4"/>
  </si>
  <si>
    <t xml:space="preserve"> CASBEE「ＬＲ３－１」のスコアによる評価値</t>
    <phoneticPr fontId="4"/>
  </si>
  <si>
    <t>自然エネルギーの利用</t>
    <phoneticPr fontId="4"/>
  </si>
  <si>
    <t xml:space="preserve"> CASBEE「ＬＲ１－２」のスコアによる評価値</t>
    <rPh sb="23" eb="24">
      <t>チ</t>
    </rPh>
    <phoneticPr fontId="4"/>
  </si>
  <si>
    <t>設備システムの高効率化</t>
    <phoneticPr fontId="4"/>
  </si>
  <si>
    <t xml:space="preserve"> CASBEE「ＬＲ１－３」のスコアによる評価値</t>
    <rPh sb="21" eb="23">
      <t>ヒョウカ</t>
    </rPh>
    <rPh sb="23" eb="24">
      <t>チ</t>
    </rPh>
    <phoneticPr fontId="4"/>
  </si>
  <si>
    <t xml:space="preserve"> 安全快適な暮らし</t>
    <rPh sb="1" eb="3">
      <t>アンゼン</t>
    </rPh>
    <rPh sb="3" eb="5">
      <t>カイテキ</t>
    </rPh>
    <rPh sb="6" eb="7">
      <t>ク</t>
    </rPh>
    <phoneticPr fontId="4"/>
  </si>
  <si>
    <t>バリアフリー計画</t>
    <phoneticPr fontId="4"/>
  </si>
  <si>
    <t xml:space="preserve"> CASBEE「Ｑ２－１　１．１．３」のスコア
 による評価値</t>
    <rPh sb="30" eb="31">
      <t>チ</t>
    </rPh>
    <phoneticPr fontId="4"/>
  </si>
  <si>
    <t>耐震・免震</t>
    <phoneticPr fontId="4"/>
  </si>
  <si>
    <t xml:space="preserve"> CASBEE「Ｑ２－２　２．１」のスコアによる評価値</t>
    <rPh sb="26" eb="27">
      <t>チ</t>
    </rPh>
    <phoneticPr fontId="4"/>
  </si>
  <si>
    <t xml:space="preserve"> CASBEE「Ｑ３－３　３．１」のスコアによる評価値</t>
    <rPh sb="26" eb="27">
      <t>チ</t>
    </rPh>
    <phoneticPr fontId="4"/>
  </si>
  <si>
    <t>交通負荷抑制</t>
    <phoneticPr fontId="4"/>
  </si>
  <si>
    <t xml:space="preserve"> CASBEE「ＬＲ３－２　２．３．３」のスコアによる評価値</t>
    <rPh sb="29" eb="30">
      <t>チ</t>
    </rPh>
    <phoneticPr fontId="4"/>
  </si>
  <si>
    <t>考　慮　事　項</t>
    <phoneticPr fontId="4"/>
  </si>
  <si>
    <t xml:space="preserve"> 特に配慮した事項</t>
    <phoneticPr fontId="4"/>
  </si>
  <si>
    <r>
      <t>ＣＯ</t>
    </r>
    <r>
      <rPr>
        <sz val="14"/>
        <rFont val="HG創英角ｺﾞｼｯｸUB"/>
        <family val="3"/>
        <charset val="128"/>
      </rPr>
      <t>２</t>
    </r>
    <r>
      <rPr>
        <sz val="20"/>
        <rFont val="HG創英角ｺﾞｼｯｸUB"/>
        <family val="3"/>
        <charset val="128"/>
      </rPr>
      <t>削減</t>
    </r>
    <rPh sb="3" eb="5">
      <t>サクゲン</t>
    </rPh>
    <phoneticPr fontId="4"/>
  </si>
  <si>
    <t>みどり・ヒートアイランド対策</t>
    <rPh sb="12" eb="14">
      <t>タイサク</t>
    </rPh>
    <phoneticPr fontId="4"/>
  </si>
  <si>
    <t>取組度</t>
    <rPh sb="0" eb="2">
      <t>トリクミ</t>
    </rPh>
    <rPh sb="2" eb="3">
      <t>ド</t>
    </rPh>
    <phoneticPr fontId="4"/>
  </si>
  <si>
    <t>桜</t>
    <rPh sb="0" eb="1">
      <t>サクラ</t>
    </rPh>
    <phoneticPr fontId="4"/>
  </si>
  <si>
    <t>主用途／延床面積</t>
    <rPh sb="0" eb="1">
      <t>シュ</t>
    </rPh>
    <rPh sb="1" eb="3">
      <t>ヨウト</t>
    </rPh>
    <rPh sb="4" eb="5">
      <t>ノ</t>
    </rPh>
    <rPh sb="5" eb="6">
      <t>ユカ</t>
    </rPh>
    <rPh sb="6" eb="8">
      <t>メンセキ</t>
    </rPh>
    <phoneticPr fontId="4"/>
  </si>
  <si>
    <t>ＣＡＳＢＥＥ「Q２－１　１．１．３　バリアフリー計画」
のスコアによる評価値</t>
    <rPh sb="24" eb="26">
      <t>ケイカク</t>
    </rPh>
    <rPh sb="35" eb="37">
      <t>ヒョウカ</t>
    </rPh>
    <rPh sb="37" eb="38">
      <t>チ</t>
    </rPh>
    <phoneticPr fontId="4"/>
  </si>
  <si>
    <t xml:space="preserve"> ＣＡＳＢＥＥ「Q２－２　２．１　耐震・免震」
のスコアによる評価値</t>
    <rPh sb="17" eb="19">
      <t>タイシン</t>
    </rPh>
    <rPh sb="20" eb="21">
      <t>メン</t>
    </rPh>
    <rPh sb="21" eb="22">
      <t>シン</t>
    </rPh>
    <rPh sb="31" eb="33">
      <t>ヒョウカ</t>
    </rPh>
    <rPh sb="33" eb="34">
      <t>チ</t>
    </rPh>
    <phoneticPr fontId="4"/>
  </si>
  <si>
    <t xml:space="preserve"> ＣＡＳＢＥＥ「ＬＲ３－２　２．３．３　交通負荷抑制」
のスコアによる評価値</t>
    <rPh sb="20" eb="22">
      <t>コウツウ</t>
    </rPh>
    <rPh sb="22" eb="24">
      <t>フカ</t>
    </rPh>
    <rPh sb="24" eb="26">
      <t>ヨクセイ</t>
    </rPh>
    <rPh sb="35" eb="37">
      <t>ヒョウカ</t>
    </rPh>
    <rPh sb="37" eb="38">
      <t>チ</t>
    </rPh>
    <phoneticPr fontId="4"/>
  </si>
  <si>
    <t>　耐震・免震</t>
    <rPh sb="1" eb="3">
      <t>タイシン</t>
    </rPh>
    <rPh sb="4" eb="5">
      <t>メン</t>
    </rPh>
    <rPh sb="5" eb="6">
      <t>シン</t>
    </rPh>
    <phoneticPr fontId="4"/>
  </si>
  <si>
    <t>　地域性への配慮、快適性への向上</t>
    <rPh sb="1" eb="3">
      <t>チイキ</t>
    </rPh>
    <rPh sb="3" eb="4">
      <t>セイ</t>
    </rPh>
    <rPh sb="6" eb="8">
      <t>ハイリョ</t>
    </rPh>
    <rPh sb="9" eb="11">
      <t>カイテキ</t>
    </rPh>
    <rPh sb="11" eb="12">
      <t>セイ</t>
    </rPh>
    <rPh sb="14" eb="16">
      <t>コウジョウ</t>
    </rPh>
    <phoneticPr fontId="4"/>
  </si>
  <si>
    <t>　交通負荷抑制</t>
    <rPh sb="1" eb="3">
      <t>コウツウ</t>
    </rPh>
    <rPh sb="3" eb="5">
      <t>フカ</t>
    </rPh>
    <rPh sb="5" eb="7">
      <t>ヨクセイ</t>
    </rPh>
    <phoneticPr fontId="4"/>
  </si>
  <si>
    <r>
      <t>m</t>
    </r>
    <r>
      <rPr>
        <vertAlign val="superscript"/>
        <sz val="12"/>
        <rFont val="ＭＳ Ｐゴシック"/>
        <family val="3"/>
        <charset val="128"/>
      </rPr>
      <t>2</t>
    </r>
    <phoneticPr fontId="4"/>
  </si>
  <si>
    <r>
      <t>合　計　</t>
    </r>
    <r>
      <rPr>
        <sz val="10"/>
        <color indexed="10"/>
        <rFont val="ＭＳ Ｐゴシック"/>
        <family val="3"/>
        <charset val="128"/>
      </rPr>
      <t>（自動計算されます）</t>
    </r>
    <rPh sb="0" eb="1">
      <t>ゴウ</t>
    </rPh>
    <rPh sb="2" eb="3">
      <t>ケイ</t>
    </rPh>
    <rPh sb="5" eb="7">
      <t>ジドウ</t>
    </rPh>
    <rPh sb="7" eb="9">
      <t>ケイサン</t>
    </rPh>
    <phoneticPr fontId="4"/>
  </si>
  <si>
    <t>■建　物　全　体</t>
    <rPh sb="1" eb="2">
      <t>ダテ</t>
    </rPh>
    <rPh sb="3" eb="4">
      <t>ブツ</t>
    </rPh>
    <rPh sb="5" eb="6">
      <t>ゼン</t>
    </rPh>
    <rPh sb="7" eb="8">
      <t>タイ</t>
    </rPh>
    <phoneticPr fontId="4"/>
  </si>
  <si>
    <t>面　積　</t>
    <rPh sb="0" eb="1">
      <t>メン</t>
    </rPh>
    <rPh sb="2" eb="3">
      <t>セキ</t>
    </rPh>
    <phoneticPr fontId="4"/>
  </si>
  <si>
    <t>　その他</t>
    <rPh sb="3" eb="4">
      <t>タ</t>
    </rPh>
    <phoneticPr fontId="4"/>
  </si>
  <si>
    <t>特に配慮した事項</t>
    <rPh sb="0" eb="1">
      <t>トク</t>
    </rPh>
    <rPh sb="2" eb="4">
      <t>ハイリョ</t>
    </rPh>
    <rPh sb="6" eb="8">
      <t>ジコウ</t>
    </rPh>
    <phoneticPr fontId="4"/>
  </si>
  <si>
    <t xml:space="preserve"> 技術の名称</t>
    <phoneticPr fontId="4"/>
  </si>
  <si>
    <t xml:space="preserve"> ＣＡＳＢＥＥ「Q３－３　３．１　地域性への配慮、快適性の向上」のスコアによる評価値</t>
    <rPh sb="17" eb="20">
      <t>チイキセイ</t>
    </rPh>
    <rPh sb="22" eb="24">
      <t>ハイリョ</t>
    </rPh>
    <rPh sb="25" eb="28">
      <t>カイテキセイ</t>
    </rPh>
    <rPh sb="29" eb="31">
      <t>コウジョウ</t>
    </rPh>
    <rPh sb="39" eb="41">
      <t>ヒョウカ</t>
    </rPh>
    <rPh sb="41" eb="42">
      <t>チ</t>
    </rPh>
    <phoneticPr fontId="4"/>
  </si>
  <si>
    <t>地域性への配慮、快適性の向上</t>
    <phoneticPr fontId="4"/>
  </si>
  <si>
    <t>水色のセル</t>
    <phoneticPr fontId="4"/>
  </si>
  <si>
    <t>堺市重点項目の入力用シート</t>
    <rPh sb="0" eb="2">
      <t>サカイシ</t>
    </rPh>
    <rPh sb="2" eb="4">
      <t>ジュウテン</t>
    </rPh>
    <rPh sb="4" eb="6">
      <t>コウモク</t>
    </rPh>
    <rPh sb="7" eb="9">
      <t>ニュウリョク</t>
    </rPh>
    <rPh sb="9" eb="10">
      <t>ヨウ</t>
    </rPh>
    <phoneticPr fontId="4"/>
  </si>
  <si>
    <t>㎡</t>
    <phoneticPr fontId="4"/>
  </si>
  <si>
    <t>／</t>
    <phoneticPr fontId="4"/>
  </si>
  <si>
    <t xml:space="preserve"> 用途名はセルをクリックし、プルダウンメニュから選択
 して下さい。</t>
    <rPh sb="1" eb="3">
      <t>ヨウト</t>
    </rPh>
    <rPh sb="3" eb="4">
      <t>メイ</t>
    </rPh>
    <rPh sb="24" eb="26">
      <t>センタク</t>
    </rPh>
    <rPh sb="30" eb="31">
      <t>クダ</t>
    </rPh>
    <phoneticPr fontId="4"/>
  </si>
  <si>
    <t>４．その他</t>
    <rPh sb="4" eb="5">
      <t>タ</t>
    </rPh>
    <phoneticPr fontId="4"/>
  </si>
  <si>
    <t>考　慮　事　項</t>
    <rPh sb="0" eb="1">
      <t>コウ</t>
    </rPh>
    <rPh sb="2" eb="3">
      <t>リョ</t>
    </rPh>
    <rPh sb="4" eb="5">
      <t>コト</t>
    </rPh>
    <rPh sb="6" eb="7">
      <t>コウ</t>
    </rPh>
    <phoneticPr fontId="4"/>
  </si>
  <si>
    <r>
      <t>　CO</t>
    </r>
    <r>
      <rPr>
        <vertAlign val="subscript"/>
        <sz val="11"/>
        <rFont val="ＭＳ Ｐゴシック"/>
        <family val="3"/>
        <charset val="128"/>
      </rPr>
      <t>２</t>
    </r>
    <r>
      <rPr>
        <sz val="11"/>
        <rFont val="ＭＳ Ｐゴシック"/>
        <family val="3"/>
        <charset val="128"/>
      </rPr>
      <t>に関する部分の評価</t>
    </r>
    <rPh sb="5" eb="6">
      <t>カン</t>
    </rPh>
    <rPh sb="8" eb="10">
      <t>ブブン</t>
    </rPh>
    <rPh sb="11" eb="13">
      <t>ヒョウカ</t>
    </rPh>
    <phoneticPr fontId="4"/>
  </si>
  <si>
    <t>にプルダウンメニュから選択または
  文字や数値を入力して下さい。</t>
    <rPh sb="11" eb="13">
      <t>センタク</t>
    </rPh>
    <rPh sb="19" eb="21">
      <t>モジ</t>
    </rPh>
    <phoneticPr fontId="4"/>
  </si>
  <si>
    <t>評価</t>
  </si>
  <si>
    <t>　※対象外となる項目のスコアは０と入力して下さい。</t>
    <phoneticPr fontId="4"/>
  </si>
  <si>
    <t>　再生可能エネルギー利用設備の導入状況</t>
    <rPh sb="1" eb="3">
      <t>サイセイ</t>
    </rPh>
    <rPh sb="3" eb="5">
      <t>カノウ</t>
    </rPh>
    <rPh sb="10" eb="12">
      <t>リヨウ</t>
    </rPh>
    <rPh sb="12" eb="14">
      <t>セツビ</t>
    </rPh>
    <rPh sb="15" eb="17">
      <t>ドウニュウ</t>
    </rPh>
    <rPh sb="17" eb="19">
      <t>ジョウキョウ</t>
    </rPh>
    <phoneticPr fontId="4"/>
  </si>
  <si>
    <t>種類</t>
    <rPh sb="0" eb="2">
      <t>シュルイ</t>
    </rPh>
    <phoneticPr fontId="4"/>
  </si>
  <si>
    <t>太陽光発電</t>
    <rPh sb="0" eb="3">
      <t>タイヨウコウ</t>
    </rPh>
    <rPh sb="3" eb="5">
      <t>ハツデン</t>
    </rPh>
    <phoneticPr fontId="4"/>
  </si>
  <si>
    <t>太陽熱利用</t>
    <rPh sb="0" eb="3">
      <t>タイヨウネツ</t>
    </rPh>
    <rPh sb="3" eb="5">
      <t>リヨウ</t>
    </rPh>
    <phoneticPr fontId="4"/>
  </si>
  <si>
    <t>風力</t>
    <rPh sb="0" eb="2">
      <t>フウリョク</t>
    </rPh>
    <phoneticPr fontId="4"/>
  </si>
  <si>
    <t>水力</t>
    <rPh sb="0" eb="2">
      <t>スイリョク</t>
    </rPh>
    <phoneticPr fontId="4"/>
  </si>
  <si>
    <t>有無</t>
    <rPh sb="0" eb="2">
      <t>ウム</t>
    </rPh>
    <phoneticPr fontId="4"/>
  </si>
  <si>
    <t>地熱</t>
    <rPh sb="0" eb="2">
      <t>チネツ</t>
    </rPh>
    <phoneticPr fontId="4"/>
  </si>
  <si>
    <t>バイオマス</t>
    <phoneticPr fontId="4"/>
  </si>
  <si>
    <t>技術の名称</t>
    <rPh sb="0" eb="2">
      <t>ギジュツ</t>
    </rPh>
    <rPh sb="3" eb="5">
      <t>メイショウ</t>
    </rPh>
    <phoneticPr fontId="4"/>
  </si>
  <si>
    <t>考慮事項</t>
    <rPh sb="0" eb="2">
      <t>コウリョ</t>
    </rPh>
    <rPh sb="2" eb="4">
      <t>ジコウ</t>
    </rPh>
    <phoneticPr fontId="4"/>
  </si>
  <si>
    <t>-</t>
  </si>
  <si>
    <t>-</t>
    <phoneticPr fontId="4"/>
  </si>
  <si>
    <t>○</t>
    <phoneticPr fontId="4"/>
  </si>
  <si>
    <t>太陽光発電</t>
    <rPh sb="0" eb="3">
      <t>タイヨウコウ</t>
    </rPh>
    <rPh sb="3" eb="5">
      <t>ハツデン</t>
    </rPh>
    <phoneticPr fontId="4"/>
  </si>
  <si>
    <t>太陽熱利用</t>
    <rPh sb="0" eb="3">
      <t>タイヨウネツ</t>
    </rPh>
    <rPh sb="3" eb="5">
      <t>リヨウ</t>
    </rPh>
    <phoneticPr fontId="4"/>
  </si>
  <si>
    <t>風力</t>
    <rPh sb="0" eb="2">
      <t>フウリョク</t>
    </rPh>
    <phoneticPr fontId="4"/>
  </si>
  <si>
    <t>水力</t>
    <rPh sb="0" eb="2">
      <t>スイリョク</t>
    </rPh>
    <phoneticPr fontId="4"/>
  </si>
  <si>
    <t>再生可能エネルギー</t>
    <rPh sb="0" eb="2">
      <t>サイセイ</t>
    </rPh>
    <rPh sb="2" eb="4">
      <t>カノウ</t>
    </rPh>
    <phoneticPr fontId="4"/>
  </si>
  <si>
    <t>利用施設の導入状況</t>
    <rPh sb="0" eb="2">
      <t>リヨウ</t>
    </rPh>
    <rPh sb="2" eb="4">
      <t>シセツ</t>
    </rPh>
    <rPh sb="5" eb="7">
      <t>ドウニュウ</t>
    </rPh>
    <rPh sb="7" eb="9">
      <t>ジョウキョウ</t>
    </rPh>
    <phoneticPr fontId="4"/>
  </si>
  <si>
    <t>地熱</t>
    <rPh sb="0" eb="2">
      <t>チネツ</t>
    </rPh>
    <phoneticPr fontId="4"/>
  </si>
  <si>
    <t>バイオマス</t>
    <phoneticPr fontId="4"/>
  </si>
  <si>
    <t>エネルギー消費量の報告</t>
    <rPh sb="5" eb="8">
      <t>ショウヒリョウ</t>
    </rPh>
    <rPh sb="9" eb="11">
      <t>ホウコク</t>
    </rPh>
    <phoneticPr fontId="4"/>
  </si>
  <si>
    <t>特になし。</t>
    <rPh sb="0" eb="1">
      <t>トク</t>
    </rPh>
    <phoneticPr fontId="4"/>
  </si>
  <si>
    <r>
      <t>　ＣＯ</t>
    </r>
    <r>
      <rPr>
        <sz val="10"/>
        <rFont val="HGPｺﾞｼｯｸE"/>
        <family val="3"/>
        <charset val="128"/>
      </rPr>
      <t>２</t>
    </r>
    <r>
      <rPr>
        <sz val="14"/>
        <rFont val="HGPｺﾞｼｯｸE"/>
        <family val="3"/>
        <charset val="128"/>
      </rPr>
      <t>削減</t>
    </r>
    <rPh sb="4" eb="6">
      <t>サクゲン</t>
    </rPh>
    <phoneticPr fontId="4"/>
  </si>
  <si>
    <t>　エネルギー削減</t>
    <rPh sb="6" eb="8">
      <t>サクゲン</t>
    </rPh>
    <phoneticPr fontId="4"/>
  </si>
  <si>
    <t>　自然エネルギー利用</t>
    <rPh sb="1" eb="3">
      <t>シゼン</t>
    </rPh>
    <rPh sb="8" eb="10">
      <t>リヨウ</t>
    </rPh>
    <phoneticPr fontId="4"/>
  </si>
  <si>
    <t>　建物の断熱性</t>
    <rPh sb="1" eb="3">
      <t>タテモノ</t>
    </rPh>
    <rPh sb="4" eb="6">
      <t>ダンネツ</t>
    </rPh>
    <rPh sb="6" eb="7">
      <t>セイ</t>
    </rPh>
    <phoneticPr fontId="4"/>
  </si>
  <si>
    <t xml:space="preserve"> ＣＡＳＢＥＥ「ＬＲ１－３　設備システムの高効率化」
のスコアによる評価値</t>
    <rPh sb="14" eb="16">
      <t>セツビ</t>
    </rPh>
    <rPh sb="21" eb="22">
      <t>コウ</t>
    </rPh>
    <rPh sb="22" eb="25">
      <t>コウリツカ</t>
    </rPh>
    <phoneticPr fontId="4"/>
  </si>
  <si>
    <t>　設備システムの高効率化</t>
    <phoneticPr fontId="4"/>
  </si>
  <si>
    <t xml:space="preserve"> ＣＡＳＢＥＥ「ＬＲ１－１　建物外皮の熱負荷抑制」
のスコアによる評価値</t>
    <rPh sb="14" eb="16">
      <t>タテモノ</t>
    </rPh>
    <rPh sb="16" eb="18">
      <t>ガイヒ</t>
    </rPh>
    <rPh sb="19" eb="20">
      <t>ネツ</t>
    </rPh>
    <rPh sb="20" eb="22">
      <t>フカ</t>
    </rPh>
    <rPh sb="22" eb="24">
      <t>ヨクセイ</t>
    </rPh>
    <rPh sb="33" eb="35">
      <t>ヒョウカ</t>
    </rPh>
    <rPh sb="35" eb="36">
      <t>チ</t>
    </rPh>
    <phoneticPr fontId="4"/>
  </si>
  <si>
    <t xml:space="preserve"> ＣＡＳＢＥＥ「ＬＲ１－２　自然エネルギー利用」
のスコアによる評価値</t>
    <rPh sb="14" eb="16">
      <t>シゼン</t>
    </rPh>
    <rPh sb="21" eb="23">
      <t>リヨウ</t>
    </rPh>
    <phoneticPr fontId="4"/>
  </si>
  <si>
    <t>　自然エネルギー利用</t>
    <phoneticPr fontId="4"/>
  </si>
  <si>
    <t>みどり・ヒートアイランド</t>
    <phoneticPr fontId="4"/>
  </si>
  <si>
    <t>Ｓ</t>
    <phoneticPr fontId="4"/>
  </si>
  <si>
    <t>報告する</t>
    <rPh sb="0" eb="2">
      <t>ホウコク</t>
    </rPh>
    <phoneticPr fontId="4"/>
  </si>
  <si>
    <t>Ａ</t>
    <phoneticPr fontId="4"/>
  </si>
  <si>
    <t>報告しない</t>
    <rPh sb="0" eb="2">
      <t>ホウコク</t>
    </rPh>
    <phoneticPr fontId="4"/>
  </si>
  <si>
    <t>Ｂ＋</t>
    <phoneticPr fontId="4"/>
  </si>
  <si>
    <t>基準</t>
  </si>
  <si>
    <t>Ｂ－</t>
    <phoneticPr fontId="4"/>
  </si>
  <si>
    <t>集会所</t>
  </si>
  <si>
    <t>Ｃ</t>
    <phoneticPr fontId="4"/>
  </si>
  <si>
    <t>結果</t>
    <rPh sb="0" eb="2">
      <t>ケッカ</t>
    </rPh>
    <phoneticPr fontId="4"/>
  </si>
  <si>
    <t>結果</t>
  </si>
  <si>
    <t>集合住宅</t>
    <rPh sb="0" eb="2">
      <t>シュウゴウ</t>
    </rPh>
    <rPh sb="2" eb="4">
      <t>ジュウタク</t>
    </rPh>
    <phoneticPr fontId="4"/>
  </si>
  <si>
    <t>学校(小中高)</t>
    <rPh sb="3" eb="5">
      <t>ショウチュウ</t>
    </rPh>
    <rPh sb="5" eb="6">
      <t>コウ</t>
    </rPh>
    <phoneticPr fontId="4"/>
  </si>
  <si>
    <t>学校(大学等)</t>
    <rPh sb="3" eb="5">
      <t>ダイガク</t>
    </rPh>
    <rPh sb="5" eb="6">
      <t>トウ</t>
    </rPh>
    <phoneticPr fontId="4"/>
  </si>
  <si>
    <t>エネルギー削減</t>
    <rPh sb="5" eb="7">
      <t>サクゲン</t>
    </rPh>
    <phoneticPr fontId="4"/>
  </si>
  <si>
    <t>自然エネルギー利用</t>
    <rPh sb="0" eb="2">
      <t>シゼン</t>
    </rPh>
    <rPh sb="7" eb="9">
      <t>リヨウ</t>
    </rPh>
    <phoneticPr fontId="4"/>
  </si>
  <si>
    <t>建物の断熱性</t>
    <rPh sb="0" eb="2">
      <t>タテモノ</t>
    </rPh>
    <rPh sb="3" eb="6">
      <t>ダンネツセイ</t>
    </rPh>
    <phoneticPr fontId="4"/>
  </si>
  <si>
    <t>　建物外皮の熱負荷抑制</t>
    <phoneticPr fontId="4"/>
  </si>
  <si>
    <t>建物外皮の熱負荷抑制</t>
    <phoneticPr fontId="4"/>
  </si>
  <si>
    <t xml:space="preserve"> CASBEE「ＬＲ１－１」のスコアによる評価値</t>
    <rPh sb="21" eb="23">
      <t>ヒョウカ</t>
    </rPh>
    <rPh sb="23" eb="24">
      <t>チ</t>
    </rPh>
    <phoneticPr fontId="4"/>
  </si>
  <si>
    <t>緑地の確保に努める</t>
    <rPh sb="0" eb="2">
      <t>リョクチ</t>
    </rPh>
    <rPh sb="3" eb="5">
      <t>カクホ</t>
    </rPh>
    <rPh sb="6" eb="7">
      <t>ツト</t>
    </rPh>
    <phoneticPr fontId="4"/>
  </si>
  <si>
    <t>中高木の植栽や日陰の形成に努める</t>
  </si>
  <si>
    <t>地表面の被覆材に配慮する</t>
    <rPh sb="0" eb="3">
      <t>チヒョウメン</t>
    </rPh>
    <rPh sb="4" eb="6">
      <t>ヒフク</t>
    </rPh>
    <rPh sb="6" eb="7">
      <t>ザイ</t>
    </rPh>
    <rPh sb="8" eb="10">
      <t>ハイリョ</t>
    </rPh>
    <phoneticPr fontId="4"/>
  </si>
  <si>
    <t>建築外装材料等に配慮し、敷地外への熱的な影響を低減するように努める</t>
    <rPh sb="0" eb="2">
      <t>ケンチク</t>
    </rPh>
    <rPh sb="2" eb="4">
      <t>ガイソウ</t>
    </rPh>
    <rPh sb="4" eb="6">
      <t>ザイリョウ</t>
    </rPh>
    <rPh sb="6" eb="7">
      <t>ナド</t>
    </rPh>
    <rPh sb="8" eb="10">
      <t>ハイリョ</t>
    </rPh>
    <rPh sb="12" eb="14">
      <t>シキチ</t>
    </rPh>
    <rPh sb="14" eb="15">
      <t>ガイ</t>
    </rPh>
    <rPh sb="17" eb="18">
      <t>ネツ</t>
    </rPh>
    <rPh sb="18" eb="19">
      <t>テキ</t>
    </rPh>
    <rPh sb="20" eb="22">
      <t>エイキョウ</t>
    </rPh>
    <rPh sb="23" eb="25">
      <t>テイゲン</t>
    </rPh>
    <rPh sb="30" eb="31">
      <t>ツト</t>
    </rPh>
    <phoneticPr fontId="4"/>
  </si>
  <si>
    <t xml:space="preserve"> CASBEE「Ｑ３－３　３．２　Ⅱ－１）」のスコアによる評価値</t>
    <phoneticPr fontId="4"/>
  </si>
  <si>
    <t>―</t>
    <phoneticPr fontId="4"/>
  </si>
  <si>
    <t>ホテル</t>
    <phoneticPr fontId="4"/>
  </si>
  <si>
    <t>「CASBEE-新築（簡易版）」または「CASBEE-既存（簡易版）」は、（財）建築環境・省エネルギー機構のホームページ</t>
    <rPh sb="27" eb="29">
      <t>キゾン</t>
    </rPh>
    <phoneticPr fontId="4"/>
  </si>
  <si>
    <t>http://www.ibec.or.jp/CASBEE/index.htm</t>
    <phoneticPr fontId="4"/>
  </si>
  <si>
    <r>
      <rPr>
        <sz val="22"/>
        <color indexed="10"/>
        <rFont val="HGPｺﾞｼｯｸE"/>
        <family val="3"/>
        <charset val="128"/>
      </rPr>
      <t>簡易版</t>
    </r>
    <r>
      <rPr>
        <sz val="18"/>
        <color indexed="10"/>
        <rFont val="HGPｺﾞｼｯｸE"/>
        <family val="3"/>
        <charset val="128"/>
      </rPr>
      <t xml:space="preserve">
</t>
    </r>
    <r>
      <rPr>
        <sz val="14"/>
        <color indexed="10"/>
        <rFont val="HGPｺﾞｼｯｸE"/>
        <family val="3"/>
        <charset val="128"/>
      </rPr>
      <t>（2,000㎡未満)</t>
    </r>
    <rPh sb="0" eb="3">
      <t>カンイバン</t>
    </rPh>
    <rPh sb="11" eb="13">
      <t>ミマン</t>
    </rPh>
    <phoneticPr fontId="4"/>
  </si>
  <si>
    <r>
      <rPr>
        <sz val="22"/>
        <color indexed="17"/>
        <rFont val="HGP創英角ｺﾞｼｯｸUB"/>
        <family val="3"/>
        <charset val="128"/>
      </rPr>
      <t>堺市重点項目シート</t>
    </r>
    <r>
      <rPr>
        <sz val="12"/>
        <color indexed="17"/>
        <rFont val="HGP創英角ｺﾞｼｯｸUB"/>
        <family val="3"/>
        <charset val="128"/>
      </rPr>
      <t>（簡易版）</t>
    </r>
    <r>
      <rPr>
        <sz val="24"/>
        <color indexed="17"/>
        <rFont val="HGP創英角ｺﾞｼｯｸUB"/>
        <family val="3"/>
        <charset val="128"/>
      </rPr>
      <t xml:space="preserve">
</t>
    </r>
    <r>
      <rPr>
        <sz val="10"/>
        <color indexed="17"/>
        <rFont val="HGP創英角ｺﾞｼｯｸUB"/>
        <family val="3"/>
        <charset val="128"/>
      </rPr>
      <t>　</t>
    </r>
    <r>
      <rPr>
        <sz val="11"/>
        <color indexed="17"/>
        <rFont val="HGP創英角ｺﾞｼｯｸUB"/>
        <family val="3"/>
        <charset val="128"/>
      </rPr>
      <t>(2,000㎡未満)　Sakai_s2018v1.0</t>
    </r>
    <rPh sb="0" eb="2">
      <t>サカイシ</t>
    </rPh>
    <rPh sb="2" eb="4">
      <t>ジュウテン</t>
    </rPh>
    <rPh sb="4" eb="6">
      <t>コウモク</t>
    </rPh>
    <rPh sb="10" eb="13">
      <t>カンイバン</t>
    </rPh>
    <rPh sb="23" eb="25">
      <t>ミマン</t>
    </rPh>
    <phoneticPr fontId="4"/>
  </si>
  <si>
    <t xml:space="preserve"> CASBEE「LR３－２　２．２　Ⅱ－３）」のスコアによる評価値</t>
    <phoneticPr fontId="4"/>
  </si>
  <si>
    <t xml:space="preserve"> CASBEE「LR３－２　２．２　Ⅱ－４）」のスコアによる評価値</t>
    <rPh sb="30" eb="32">
      <t>ヒョウカ</t>
    </rPh>
    <rPh sb="32" eb="33">
      <t>アタイ</t>
    </rPh>
    <phoneticPr fontId="4"/>
  </si>
  <si>
    <t>評　価　基　準</t>
    <rPh sb="0" eb="1">
      <t>ヒョウ</t>
    </rPh>
    <rPh sb="2" eb="3">
      <t>アタイ</t>
    </rPh>
    <rPh sb="4" eb="5">
      <t>モト</t>
    </rPh>
    <rPh sb="6" eb="7">
      <t>ジュン</t>
    </rPh>
    <phoneticPr fontId="4"/>
  </si>
  <si>
    <t>緑地の確保に努める。
CASBEE「Ｑ３－１　Ⅲ－１）及びⅢ－２」
のスコアによる評価</t>
    <rPh sb="0" eb="2">
      <t>リョクチ</t>
    </rPh>
    <rPh sb="3" eb="5">
      <t>カクホ</t>
    </rPh>
    <rPh sb="6" eb="7">
      <t>ツト</t>
    </rPh>
    <rPh sb="27" eb="28">
      <t>オヨ</t>
    </rPh>
    <rPh sb="41" eb="43">
      <t>ヒョウカ</t>
    </rPh>
    <phoneticPr fontId="4"/>
  </si>
  <si>
    <t>　</t>
    <phoneticPr fontId="4"/>
  </si>
  <si>
    <t>　みどり・ヒートアイランド対策（2,000㎡未満用）</t>
    <rPh sb="13" eb="15">
      <t>タイサク</t>
    </rPh>
    <rPh sb="22" eb="24">
      <t>ミマン</t>
    </rPh>
    <rPh sb="24" eb="25">
      <t>ヨウ</t>
    </rPh>
    <phoneticPr fontId="4"/>
  </si>
  <si>
    <t>スコア</t>
    <phoneticPr fontId="4"/>
  </si>
  <si>
    <t>合計値</t>
    <rPh sb="0" eb="3">
      <t>ゴウケイチ</t>
    </rPh>
    <phoneticPr fontId="4"/>
  </si>
  <si>
    <t>外構緑化指数</t>
    <rPh sb="0" eb="2">
      <t>ガイコウ</t>
    </rPh>
    <rPh sb="2" eb="4">
      <t>リョクカ</t>
    </rPh>
    <rPh sb="4" eb="6">
      <t>シスウ</t>
    </rPh>
    <phoneticPr fontId="4"/>
  </si>
  <si>
    <t>壁面の緑化面積</t>
    <rPh sb="0" eb="2">
      <t>ヘキメン</t>
    </rPh>
    <rPh sb="3" eb="5">
      <t>リョクカ</t>
    </rPh>
    <rPh sb="5" eb="7">
      <t>メンセキ</t>
    </rPh>
    <phoneticPr fontId="4"/>
  </si>
  <si>
    <t>建物緑化指数</t>
    <rPh sb="0" eb="2">
      <t>タテモノ</t>
    </rPh>
    <rPh sb="2" eb="4">
      <t>リョクカ</t>
    </rPh>
    <rPh sb="4" eb="6">
      <t>シスウ</t>
    </rPh>
    <phoneticPr fontId="4"/>
  </si>
  <si>
    <t>中高木の植栽や日陰の形成に努める。 
CASBEE「Ｑ３－３　３．２　Ⅱ－１）」のスコアによる評価値</t>
    <rPh sb="0" eb="2">
      <t>チュウコウ</t>
    </rPh>
    <rPh sb="2" eb="3">
      <t>キ</t>
    </rPh>
    <rPh sb="4" eb="6">
      <t>ショクサイ</t>
    </rPh>
    <rPh sb="7" eb="9">
      <t>ヒカゲ</t>
    </rPh>
    <rPh sb="10" eb="12">
      <t>ケイセイ</t>
    </rPh>
    <rPh sb="13" eb="14">
      <t>ツト</t>
    </rPh>
    <phoneticPr fontId="4"/>
  </si>
  <si>
    <t>中高木による地上
部の緑化面積等</t>
    <rPh sb="0" eb="2">
      <t>チュウコウ</t>
    </rPh>
    <rPh sb="2" eb="3">
      <t>キ</t>
    </rPh>
    <rPh sb="6" eb="8">
      <t>チジョウ</t>
    </rPh>
    <rPh sb="9" eb="10">
      <t>ブ</t>
    </rPh>
    <rPh sb="11" eb="13">
      <t>リョクカ</t>
    </rPh>
    <rPh sb="13" eb="15">
      <t>メンセキ</t>
    </rPh>
    <rPh sb="15" eb="16">
      <t>ナド</t>
    </rPh>
    <phoneticPr fontId="4"/>
  </si>
  <si>
    <t>敷地面積に対する
中高木等の割合</t>
    <rPh sb="0" eb="2">
      <t>シキチ</t>
    </rPh>
    <rPh sb="2" eb="4">
      <t>メンセキ</t>
    </rPh>
    <rPh sb="5" eb="6">
      <t>タイ</t>
    </rPh>
    <rPh sb="9" eb="11">
      <t>チュウコウ</t>
    </rPh>
    <rPh sb="11" eb="12">
      <t>キ</t>
    </rPh>
    <rPh sb="12" eb="13">
      <t>ナド</t>
    </rPh>
    <rPh sb="14" eb="16">
      <t>ワリアイ</t>
    </rPh>
    <phoneticPr fontId="4"/>
  </si>
  <si>
    <t>地表面の被覆材に配慮する。
 CASBEE「LR３－２　２．２　Ⅱ－３）」のスコアによる評価値</t>
    <rPh sb="0" eb="3">
      <t>チヒョウメン</t>
    </rPh>
    <rPh sb="4" eb="6">
      <t>ヒフク</t>
    </rPh>
    <rPh sb="6" eb="7">
      <t>ザイ</t>
    </rPh>
    <rPh sb="8" eb="10">
      <t>ハイリョ</t>
    </rPh>
    <phoneticPr fontId="4"/>
  </si>
  <si>
    <t>対策面積</t>
    <rPh sb="0" eb="2">
      <t>タイサク</t>
    </rPh>
    <rPh sb="2" eb="4">
      <t>メンセキ</t>
    </rPh>
    <phoneticPr fontId="4"/>
  </si>
  <si>
    <t>敷地面積</t>
    <rPh sb="0" eb="2">
      <t>シキチ</t>
    </rPh>
    <rPh sb="2" eb="4">
      <t>メンセキ</t>
    </rPh>
    <phoneticPr fontId="4"/>
  </si>
  <si>
    <t>対策を施した
面積の割合</t>
    <rPh sb="0" eb="2">
      <t>タイサク</t>
    </rPh>
    <rPh sb="3" eb="4">
      <t>ホドコ</t>
    </rPh>
    <rPh sb="7" eb="9">
      <t>メンセキ</t>
    </rPh>
    <rPh sb="10" eb="12">
      <t>ワリアイ</t>
    </rPh>
    <phoneticPr fontId="4"/>
  </si>
  <si>
    <t>地上部の
緑化面積</t>
    <rPh sb="0" eb="2">
      <t>チジョウ</t>
    </rPh>
    <rPh sb="2" eb="3">
      <t>ブ</t>
    </rPh>
    <rPh sb="5" eb="7">
      <t>リョクカ</t>
    </rPh>
    <rPh sb="7" eb="9">
      <t>メンセキ</t>
    </rPh>
    <phoneticPr fontId="4"/>
  </si>
  <si>
    <t>建築物上の
緑化面積</t>
    <rPh sb="0" eb="2">
      <t>ケンチク</t>
    </rPh>
    <rPh sb="2" eb="3">
      <t>ブツ</t>
    </rPh>
    <rPh sb="3" eb="4">
      <t>ジョウ</t>
    </rPh>
    <rPh sb="6" eb="8">
      <t>リョクカ</t>
    </rPh>
    <rPh sb="8" eb="10">
      <t>メンセキ</t>
    </rPh>
    <phoneticPr fontId="4"/>
  </si>
  <si>
    <t>建築外装材料等に配慮し、敷地外への熱的な影響を
低減するように努める。
CASBEE「LR３－２　２．２　Ⅱ－４）」のスコアによる評価値
のスコアによる評価値</t>
    <rPh sb="0" eb="2">
      <t>ケンチク</t>
    </rPh>
    <rPh sb="2" eb="4">
      <t>ガイソウ</t>
    </rPh>
    <rPh sb="4" eb="6">
      <t>ザイリョウ</t>
    </rPh>
    <rPh sb="6" eb="7">
      <t>ナド</t>
    </rPh>
    <rPh sb="8" eb="10">
      <t>ハイリョ</t>
    </rPh>
    <rPh sb="12" eb="14">
      <t>シキチ</t>
    </rPh>
    <rPh sb="14" eb="15">
      <t>ガイ</t>
    </rPh>
    <rPh sb="17" eb="19">
      <t>ネツテキ</t>
    </rPh>
    <rPh sb="20" eb="22">
      <t>エイキョウ</t>
    </rPh>
    <rPh sb="24" eb="26">
      <t>テイゲン</t>
    </rPh>
    <rPh sb="31" eb="32">
      <t>ツト</t>
    </rPh>
    <rPh sb="76" eb="78">
      <t>ヒョウカ</t>
    </rPh>
    <rPh sb="78" eb="79">
      <t>チ</t>
    </rPh>
    <phoneticPr fontId="4"/>
  </si>
  <si>
    <t>全屋根面積</t>
    <rPh sb="0" eb="1">
      <t>ゼン</t>
    </rPh>
    <rPh sb="1" eb="3">
      <t>ヤネ</t>
    </rPh>
    <rPh sb="3" eb="5">
      <t>メンセキ</t>
    </rPh>
    <phoneticPr fontId="4"/>
  </si>
  <si>
    <t>対策屋根面積</t>
    <rPh sb="0" eb="2">
      <t>タイサク</t>
    </rPh>
    <rPh sb="2" eb="4">
      <t>ヤネ</t>
    </rPh>
    <rPh sb="4" eb="6">
      <t>メンセキ</t>
    </rPh>
    <phoneticPr fontId="4"/>
  </si>
  <si>
    <t>全外壁面積</t>
    <rPh sb="0" eb="1">
      <t>ゼン</t>
    </rPh>
    <rPh sb="1" eb="3">
      <t>ガイヘキ</t>
    </rPh>
    <rPh sb="3" eb="5">
      <t>メンセキ</t>
    </rPh>
    <phoneticPr fontId="4"/>
  </si>
  <si>
    <t>対策外壁面積</t>
    <rPh sb="0" eb="2">
      <t>タイサク</t>
    </rPh>
    <rPh sb="2" eb="4">
      <t>ガイヘキ</t>
    </rPh>
    <rPh sb="4" eb="6">
      <t>メンセキ</t>
    </rPh>
    <phoneticPr fontId="4"/>
  </si>
  <si>
    <t>対策を施した
屋根面積の割合</t>
    <rPh sb="0" eb="2">
      <t>タイサク</t>
    </rPh>
    <rPh sb="3" eb="4">
      <t>ホドコ</t>
    </rPh>
    <rPh sb="7" eb="9">
      <t>ヤネ</t>
    </rPh>
    <rPh sb="9" eb="11">
      <t>メンセキ</t>
    </rPh>
    <rPh sb="12" eb="14">
      <t>ワリアイ</t>
    </rPh>
    <phoneticPr fontId="4"/>
  </si>
  <si>
    <t>対策を施した
外壁面積の割合</t>
    <rPh sb="0" eb="2">
      <t>タイサク</t>
    </rPh>
    <rPh sb="3" eb="4">
      <t>ホドコ</t>
    </rPh>
    <rPh sb="7" eb="9">
      <t>ガイヘキ</t>
    </rPh>
    <rPh sb="9" eb="11">
      <t>メンセキ</t>
    </rPh>
    <rPh sb="12" eb="14">
      <t>ワリアイ</t>
    </rPh>
    <phoneticPr fontId="4"/>
  </si>
  <si>
    <t>■建物名称 ：</t>
    <phoneticPr fontId="4"/>
  </si>
  <si>
    <t>㎡</t>
    <phoneticPr fontId="4"/>
  </si>
  <si>
    <t>■ 敷 地 面 積　</t>
    <phoneticPr fontId="4"/>
  </si>
  <si>
    <t>■ 建 築 面 積</t>
    <phoneticPr fontId="4"/>
  </si>
  <si>
    <t>■建 設 地  ：</t>
    <phoneticPr fontId="4"/>
  </si>
  <si>
    <t>スコア</t>
    <phoneticPr fontId="4"/>
  </si>
  <si>
    <t xml:space="preserve"> CASBEE「Ｑ３－１　Ⅲ－１）及びⅢ－２）」のスコアによる評価値</t>
    <rPh sb="17" eb="18">
      <t>オヨ</t>
    </rPh>
    <rPh sb="33" eb="34">
      <t>チ</t>
    </rPh>
    <phoneticPr fontId="4"/>
  </si>
  <si>
    <t>外構緑化評価</t>
    <rPh sb="0" eb="2">
      <t>ガイコウ</t>
    </rPh>
    <rPh sb="2" eb="4">
      <t>リョクカ</t>
    </rPh>
    <rPh sb="4" eb="6">
      <t>ヒョウカ</t>
    </rPh>
    <phoneticPr fontId="4"/>
  </si>
  <si>
    <t>建物緑化評価</t>
    <rPh sb="0" eb="2">
      <t>タテモノ</t>
    </rPh>
    <rPh sb="2" eb="4">
      <t>リョクカ</t>
    </rPh>
    <rPh sb="4" eb="6">
      <t>ヒョウカ</t>
    </rPh>
    <phoneticPr fontId="4"/>
  </si>
  <si>
    <t>屋根面積評価</t>
    <rPh sb="0" eb="2">
      <t>ヤネ</t>
    </rPh>
    <rPh sb="2" eb="4">
      <t>メンセキ</t>
    </rPh>
    <rPh sb="4" eb="6">
      <t>ヒョウカ</t>
    </rPh>
    <phoneticPr fontId="4"/>
  </si>
  <si>
    <t>外壁面積評価</t>
    <rPh sb="0" eb="2">
      <t>ガイヘキ</t>
    </rPh>
    <rPh sb="2" eb="4">
      <t>メンセキ</t>
    </rPh>
    <rPh sb="4" eb="6">
      <t>ヒョウカ</t>
    </rPh>
    <phoneticPr fontId="4"/>
  </si>
  <si>
    <t>敷地面積</t>
    <rPh sb="0" eb="2">
      <t>シキチ</t>
    </rPh>
    <rPh sb="2" eb="4">
      <t>メンセキ</t>
    </rPh>
    <phoneticPr fontId="4"/>
  </si>
  <si>
    <t>建築面積</t>
    <rPh sb="0" eb="2">
      <t>ケンチク</t>
    </rPh>
    <rPh sb="2" eb="4">
      <t>メンセキ</t>
    </rPh>
    <phoneticPr fontId="4"/>
  </si>
  <si>
    <t>20%以上　　　　　　　　　　　　 ３点
5％以上20％未満　　　　　　 ２点
行っている　　　　　　　　　　　１点</t>
    <phoneticPr fontId="4"/>
  </si>
  <si>
    <t>30％以上　　　　　　　　　　 　４点
20％以上30％未満　　　　 　３点
10％以上20％未満　　　　　 ２点
設けている　　　　　　　　　 　１点</t>
    <rPh sb="3" eb="5">
      <t>イジョウ</t>
    </rPh>
    <rPh sb="18" eb="19">
      <t>テン</t>
    </rPh>
    <rPh sb="23" eb="25">
      <t>イジョウ</t>
    </rPh>
    <rPh sb="28" eb="30">
      <t>ミマン</t>
    </rPh>
    <rPh sb="37" eb="38">
      <t>テン</t>
    </rPh>
    <rPh sb="42" eb="44">
      <t>イジョウ</t>
    </rPh>
    <rPh sb="47" eb="49">
      <t>ミマン</t>
    </rPh>
    <rPh sb="56" eb="57">
      <t>テン</t>
    </rPh>
    <rPh sb="58" eb="59">
      <t>モウ</t>
    </rPh>
    <rPh sb="75" eb="76">
      <t>テン</t>
    </rPh>
    <phoneticPr fontId="4"/>
  </si>
  <si>
    <t>45％以上　　　　　　　　　　　 ３点
30％以上45％未満　　　　 　２点
15％以上30％未満　　　　　 １点</t>
    <phoneticPr fontId="4"/>
  </si>
  <si>
    <t>40％以上                  　 　３点
20％以上～40％未満    　  ２点
20％未満                   　　1点</t>
    <phoneticPr fontId="4"/>
  </si>
  <si>
    <t>20％以上　　　　　　　　 　　 ３点
10％以上～20％未満　 　　２点
10％未満　　　　　　　　　 　 １点</t>
    <phoneticPr fontId="4"/>
  </si>
  <si>
    <t>特になし。</t>
    <phoneticPr fontId="4"/>
  </si>
  <si>
    <t>　50％以上　　　　　　　　　　　　 ４点
　20％以上50％未満　　　　　　 ３点
　10％以上20％未満＋中高木 ２点
　設けている　　　　　　　　　　　 １点</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</si>
</sst>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76" formatCode="0.0_ "/>
    <numFmt numFmtId="177" formatCode="0.00_ "/>
    <numFmt numFmtId="178" formatCode="0.00_);[Red]\(0.00\)"/>
    <numFmt numFmtId="179" formatCode="0.0"/>
    <numFmt numFmtId="180" formatCode="0_ "/>
    <numFmt numFmtId="181" formatCode="0.0_);[Red]\(0.0\)"/>
    <numFmt numFmtId="182" formatCode="#,##0.00_ "/>
    <numFmt numFmtId="183" formatCode="0.0&quot;m&quot;"/>
    <numFmt numFmtId="184" formatCode="#,##0.00;[Red]#,##0.00"/>
    <numFmt numFmtId="185" formatCode="0;[Red]0"/>
    <numFmt numFmtId="186" formatCode="0.0;[Red]0.0"/>
    <numFmt numFmtId="187" formatCode="0;0;"/>
    <numFmt numFmtId="188" formatCode="0.00&quot;㎡&quot;"/>
    <numFmt numFmtId="189" formatCode="0.0&quot;%&quot;"/>
  </numFmts>
  <fonts count="113" x14ac:knownFonts="1">
    <font>
      <sz val="11"/>
      <name val="ＭＳ Ｐゴシック"/>
      <family val="3"/>
      <charset val="128"/>
    </font>
    <font>
      <sz val="11"/>
      <name val="ＭＳ Ｐゴシック"/>
      <family val="3"/>
      <charset val="128"/>
    </font>
    <font>
      <sz val="10"/>
      <color indexed="18"/>
      <name val="Arial"/>
      <family val="2"/>
    </font>
    <font>
      <sz val="11"/>
      <name val="ＭＳ 明朝"/>
      <family val="1"/>
      <charset val="128"/>
    </font>
    <font>
      <sz val="6"/>
      <name val="ＭＳ Ｐゴシック"/>
      <family val="3"/>
      <charset val="128"/>
    </font>
    <font>
      <sz val="12"/>
      <name val="Arial"/>
      <family val="2"/>
    </font>
    <font>
      <b/>
      <sz val="18"/>
      <name val="Arial"/>
      <family val="2"/>
    </font>
    <font>
      <b/>
      <sz val="12"/>
      <name val="Arial"/>
      <family val="2"/>
    </font>
    <font>
      <sz val="11"/>
      <name val="Arial"/>
      <family val="2"/>
    </font>
    <font>
      <sz val="12"/>
      <color indexed="22"/>
      <name val="Arial"/>
      <family val="2"/>
    </font>
    <font>
      <b/>
      <sz val="14"/>
      <color indexed="17"/>
      <name val="ＭＳ Ｐゴシック"/>
      <family val="3"/>
      <charset val="128"/>
    </font>
    <font>
      <b/>
      <i/>
      <sz val="22"/>
      <name val="ＭＳ Ｐ明朝"/>
      <family val="1"/>
      <charset val="128"/>
    </font>
    <font>
      <sz val="8"/>
      <color indexed="17"/>
      <name val="Arial"/>
      <family val="2"/>
    </font>
    <font>
      <b/>
      <sz val="8"/>
      <color indexed="17"/>
      <name val="Arial"/>
      <family val="2"/>
    </font>
    <font>
      <b/>
      <i/>
      <sz val="24"/>
      <color indexed="17"/>
      <name val="Times New Roman"/>
      <family val="1"/>
    </font>
    <font>
      <b/>
      <i/>
      <sz val="14"/>
      <color indexed="17"/>
      <name val="ＭＳ Ｐ明朝"/>
      <family val="1"/>
      <charset val="128"/>
    </font>
    <font>
      <b/>
      <sz val="12"/>
      <name val="ＭＳ Ｐゴシック"/>
      <family val="3"/>
      <charset val="128"/>
    </font>
    <font>
      <sz val="11"/>
      <color indexed="22"/>
      <name val="Arial"/>
      <family val="2"/>
    </font>
    <font>
      <b/>
      <sz val="22"/>
      <color indexed="17"/>
      <name val="ＭＳ Ｐゴシック"/>
      <family val="3"/>
      <charset val="128"/>
    </font>
    <font>
      <sz val="8"/>
      <color indexed="8"/>
      <name val="Arial"/>
      <family val="2"/>
    </font>
    <font>
      <b/>
      <i/>
      <sz val="9"/>
      <name val="Arial"/>
      <family val="2"/>
    </font>
    <font>
      <b/>
      <i/>
      <sz val="26"/>
      <color indexed="17"/>
      <name val="Arial"/>
      <family val="2"/>
    </font>
    <font>
      <b/>
      <i/>
      <sz val="8"/>
      <color indexed="17"/>
      <name val="Arial"/>
      <family val="2"/>
    </font>
    <font>
      <b/>
      <sz val="14"/>
      <color indexed="9"/>
      <name val="ＭＳ Ｐゴシック"/>
      <family val="3"/>
      <charset val="128"/>
    </font>
    <font>
      <sz val="10"/>
      <name val="Arial"/>
      <family val="2"/>
    </font>
    <font>
      <b/>
      <sz val="14"/>
      <color indexed="10"/>
      <name val="ＭＳ Ｐゴシック"/>
      <family val="3"/>
      <charset val="128"/>
    </font>
    <font>
      <sz val="8"/>
      <color indexed="9"/>
      <name val="ＭＳ Ｐゴシック"/>
      <family val="3"/>
      <charset val="128"/>
    </font>
    <font>
      <b/>
      <sz val="12"/>
      <color indexed="9"/>
      <name val="ＭＳ Ｐゴシック"/>
      <family val="3"/>
      <charset val="128"/>
    </font>
    <font>
      <sz val="14"/>
      <name val="ＭＳ Ｐゴシック"/>
      <family val="3"/>
      <charset val="128"/>
    </font>
    <font>
      <sz val="12"/>
      <name val="HG丸ｺﾞｼｯｸM-PRO"/>
      <family val="3"/>
      <charset val="128"/>
    </font>
    <font>
      <sz val="8"/>
      <name val="Arial"/>
      <family val="2"/>
    </font>
    <font>
      <sz val="12"/>
      <name val="ＭＳ Ｐゴシック"/>
      <family val="3"/>
      <charset val="128"/>
    </font>
    <font>
      <sz val="11"/>
      <color indexed="10"/>
      <name val="Arial"/>
      <family val="2"/>
    </font>
    <font>
      <b/>
      <sz val="8"/>
      <name val="Arial"/>
      <family val="2"/>
    </font>
    <font>
      <b/>
      <sz val="12"/>
      <color indexed="9"/>
      <name val="Arial"/>
      <family val="2"/>
    </font>
    <font>
      <b/>
      <sz val="6"/>
      <color indexed="9"/>
      <name val="ＭＳ Ｐゴシック"/>
      <family val="3"/>
      <charset val="128"/>
    </font>
    <font>
      <b/>
      <sz val="10"/>
      <name val="Arial"/>
      <family val="2"/>
    </font>
    <font>
      <sz val="10"/>
      <name val="ＭＳ Ｐゴシック"/>
      <family val="3"/>
      <charset val="128"/>
    </font>
    <font>
      <sz val="10"/>
      <color indexed="9"/>
      <name val="Arial"/>
      <family val="2"/>
    </font>
    <font>
      <b/>
      <sz val="10"/>
      <color indexed="9"/>
      <name val="Arial"/>
      <family val="2"/>
    </font>
    <font>
      <sz val="10"/>
      <color indexed="10"/>
      <name val="ＭＳ Ｐゴシック"/>
      <family val="3"/>
      <charset val="128"/>
    </font>
    <font>
      <b/>
      <sz val="8"/>
      <name val="ＭＳ Ｐゴシック"/>
      <family val="3"/>
      <charset val="128"/>
    </font>
    <font>
      <b/>
      <i/>
      <sz val="8"/>
      <name val="Arial"/>
      <family val="2"/>
    </font>
    <font>
      <sz val="6"/>
      <color indexed="23"/>
      <name val="Arial"/>
      <family val="2"/>
    </font>
    <font>
      <sz val="9"/>
      <name val="ＭＳ Ｐゴシック"/>
      <family val="3"/>
      <charset val="128"/>
    </font>
    <font>
      <sz val="11"/>
      <color indexed="10"/>
      <name val="ＭＳ Ｐゴシック"/>
      <family val="3"/>
      <charset val="128"/>
    </font>
    <font>
      <b/>
      <sz val="16"/>
      <name val="ＭＳ Ｐゴシック"/>
      <family val="3"/>
      <charset val="128"/>
    </font>
    <font>
      <sz val="11"/>
      <color indexed="17"/>
      <name val="ＭＳ Ｐゴシック"/>
      <family val="3"/>
      <charset val="128"/>
    </font>
    <font>
      <sz val="10"/>
      <color indexed="17"/>
      <name val="ＭＳ Ｐゴシック"/>
      <family val="3"/>
      <charset val="128"/>
    </font>
    <font>
      <sz val="9"/>
      <color indexed="17"/>
      <name val="ＭＳ Ｐゴシック"/>
      <family val="3"/>
      <charset val="128"/>
    </font>
    <font>
      <sz val="14"/>
      <color indexed="10"/>
      <name val="ＭＳ Ｐゴシック"/>
      <family val="3"/>
      <charset val="128"/>
    </font>
    <font>
      <sz val="14"/>
      <color indexed="18"/>
      <name val="ＭＳ Ｐゴシック"/>
      <family val="3"/>
      <charset val="128"/>
    </font>
    <font>
      <sz val="11"/>
      <name val="ＭＳ Ｐゴシック"/>
      <family val="3"/>
      <charset val="128"/>
    </font>
    <font>
      <b/>
      <sz val="10"/>
      <color indexed="10"/>
      <name val="ＭＳ Ｐゴシック"/>
      <family val="3"/>
      <charset val="128"/>
    </font>
    <font>
      <vertAlign val="superscript"/>
      <sz val="12"/>
      <name val="ＭＳ Ｐゴシック"/>
      <family val="3"/>
      <charset val="128"/>
    </font>
    <font>
      <sz val="12"/>
      <color indexed="10"/>
      <name val="ＭＳ Ｐゴシック"/>
      <family val="3"/>
      <charset val="128"/>
    </font>
    <font>
      <sz val="12"/>
      <color indexed="10"/>
      <name val="Arial"/>
      <family val="2"/>
    </font>
    <font>
      <sz val="8"/>
      <color indexed="10"/>
      <name val="ＭＳ Ｐゴシック"/>
      <family val="3"/>
      <charset val="128"/>
    </font>
    <font>
      <sz val="9"/>
      <color indexed="8"/>
      <name val="ＭＳ Ｐゴシック"/>
      <family val="3"/>
      <charset val="128"/>
    </font>
    <font>
      <vertAlign val="superscript"/>
      <sz val="9"/>
      <color indexed="8"/>
      <name val="ＭＳ Ｐゴシック"/>
      <family val="3"/>
      <charset val="128"/>
    </font>
    <font>
      <b/>
      <sz val="10"/>
      <name val="ＭＳ Ｐゴシック"/>
      <family val="3"/>
      <charset val="128"/>
    </font>
    <font>
      <sz val="11"/>
      <name val="ＭＳ Ｐゴシック"/>
      <family val="3"/>
      <charset val="128"/>
    </font>
    <font>
      <sz val="14"/>
      <name val="Arial"/>
      <family val="2"/>
    </font>
    <font>
      <sz val="14"/>
      <name val="HG丸ｺﾞｼｯｸM-PRO"/>
      <family val="3"/>
      <charset val="128"/>
    </font>
    <font>
      <sz val="20"/>
      <name val="ＭＳ Ｐゴシック"/>
      <family val="3"/>
      <charset val="128"/>
    </font>
    <font>
      <sz val="24"/>
      <name val="ＭＳ Ｐゴシック"/>
      <family val="3"/>
      <charset val="128"/>
    </font>
    <font>
      <sz val="22"/>
      <color indexed="9"/>
      <name val="HGP創英角ｺﾞｼｯｸUB"/>
      <family val="3"/>
      <charset val="128"/>
    </font>
    <font>
      <sz val="16"/>
      <color indexed="9"/>
      <name val="HGP創英角ｺﾞｼｯｸUB"/>
      <family val="3"/>
      <charset val="128"/>
    </font>
    <font>
      <sz val="12"/>
      <name val="HGPｺﾞｼｯｸE"/>
      <family val="3"/>
      <charset val="128"/>
    </font>
    <font>
      <b/>
      <sz val="6"/>
      <name val="ＭＳ Ｐゴシック"/>
      <family val="3"/>
      <charset val="128"/>
    </font>
    <font>
      <b/>
      <sz val="11"/>
      <name val="ＭＳ Ｐゴシック"/>
      <family val="3"/>
      <charset val="128"/>
    </font>
    <font>
      <sz val="14"/>
      <name val="HGPｺﾞｼｯｸE"/>
      <family val="3"/>
      <charset val="128"/>
    </font>
    <font>
      <sz val="10"/>
      <name val="HGPｺﾞｼｯｸE"/>
      <family val="3"/>
      <charset val="128"/>
    </font>
    <font>
      <sz val="24"/>
      <color indexed="17"/>
      <name val="HGP創英角ｺﾞｼｯｸUB"/>
      <family val="3"/>
      <charset val="128"/>
    </font>
    <font>
      <sz val="11"/>
      <color indexed="9"/>
      <name val="HGP創英角ｺﾞｼｯｸUB"/>
      <family val="3"/>
      <charset val="128"/>
    </font>
    <font>
      <sz val="11"/>
      <color indexed="9"/>
      <name val="HGPｺﾞｼｯｸE"/>
      <family val="3"/>
      <charset val="128"/>
    </font>
    <font>
      <b/>
      <sz val="10"/>
      <color indexed="9"/>
      <name val="ＭＳ Ｐゴシック"/>
      <family val="3"/>
      <charset val="128"/>
    </font>
    <font>
      <sz val="20"/>
      <name val="HG創英角ｺﾞｼｯｸUB"/>
      <family val="3"/>
      <charset val="128"/>
    </font>
    <font>
      <sz val="14"/>
      <name val="HG創英角ｺﾞｼｯｸUB"/>
      <family val="3"/>
      <charset val="128"/>
    </font>
    <font>
      <sz val="20"/>
      <name val="HGP創英角ｺﾞｼｯｸUB"/>
      <family val="3"/>
      <charset val="128"/>
    </font>
    <font>
      <b/>
      <sz val="11"/>
      <name val="HGPｺﾞｼｯｸE"/>
      <family val="3"/>
      <charset val="128"/>
    </font>
    <font>
      <b/>
      <sz val="12"/>
      <name val="HGPｺﾞｼｯｸE"/>
      <family val="3"/>
      <charset val="128"/>
    </font>
    <font>
      <sz val="16"/>
      <name val="HGP創英角ｺﾞｼｯｸUB"/>
      <family val="3"/>
      <charset val="128"/>
    </font>
    <font>
      <sz val="16"/>
      <name val="HGPｺﾞｼｯｸE"/>
      <family val="3"/>
      <charset val="128"/>
    </font>
    <font>
      <sz val="14"/>
      <name val="HGS創英角ｺﾞｼｯｸUB"/>
      <family val="3"/>
      <charset val="128"/>
    </font>
    <font>
      <sz val="11"/>
      <name val="HGS創英角ｺﾞｼｯｸUB"/>
      <family val="3"/>
      <charset val="128"/>
    </font>
    <font>
      <sz val="10"/>
      <color indexed="17"/>
      <name val="HGP創英角ｺﾞｼｯｸUB"/>
      <family val="3"/>
      <charset val="128"/>
    </font>
    <font>
      <sz val="10"/>
      <name val="ＭＳ ゴシック"/>
      <family val="3"/>
      <charset val="128"/>
    </font>
    <font>
      <sz val="12"/>
      <color indexed="9"/>
      <name val="HGPｺﾞｼｯｸE"/>
      <family val="3"/>
      <charset val="128"/>
    </font>
    <font>
      <b/>
      <sz val="11"/>
      <color indexed="9"/>
      <name val="HGSｺﾞｼｯｸE"/>
      <family val="3"/>
      <charset val="128"/>
    </font>
    <font>
      <sz val="11"/>
      <name val="ＭＳ ゴシック"/>
      <family val="3"/>
      <charset val="128"/>
    </font>
    <font>
      <vertAlign val="subscript"/>
      <sz val="11"/>
      <name val="ＭＳ Ｐゴシック"/>
      <family val="3"/>
      <charset val="128"/>
    </font>
    <font>
      <b/>
      <sz val="14"/>
      <name val="HGPｺﾞｼｯｸE"/>
      <family val="3"/>
      <charset val="128"/>
    </font>
    <font>
      <sz val="11"/>
      <name val="HGSｺﾞｼｯｸE"/>
      <family val="3"/>
      <charset val="128"/>
    </font>
    <font>
      <sz val="11"/>
      <color indexed="9"/>
      <name val="HGPｺﾞｼｯｸE"/>
      <family val="3"/>
      <charset val="128"/>
    </font>
    <font>
      <sz val="12"/>
      <name val="ＭＳ Ｐゴシック"/>
      <family val="3"/>
      <charset val="128"/>
    </font>
    <font>
      <sz val="12"/>
      <name val="ＭＳ Ｐゴシック"/>
      <family val="3"/>
      <charset val="128"/>
    </font>
    <font>
      <sz val="11"/>
      <name val="ＭＳ Ｐゴシック"/>
      <family val="3"/>
      <charset val="128"/>
    </font>
    <font>
      <sz val="18"/>
      <color indexed="10"/>
      <name val="HGPｺﾞｼｯｸE"/>
      <family val="3"/>
      <charset val="128"/>
    </font>
    <font>
      <b/>
      <sz val="20"/>
      <name val="HGS創英角ｺﾞｼｯｸUB"/>
      <family val="3"/>
      <charset val="128"/>
    </font>
    <font>
      <sz val="12"/>
      <name val="ＭＳ ゴシック"/>
      <family val="3"/>
      <charset val="128"/>
    </font>
    <font>
      <sz val="22"/>
      <color indexed="17"/>
      <name val="HGP創英角ｺﾞｼｯｸUB"/>
      <family val="3"/>
      <charset val="128"/>
    </font>
    <font>
      <b/>
      <sz val="12"/>
      <color rgb="FF009900"/>
      <name val="Arial"/>
      <family val="2"/>
    </font>
    <font>
      <sz val="11"/>
      <name val="ＭＳ Ｐゴシック"/>
      <family val="3"/>
      <charset val="128"/>
      <scheme val="minor"/>
    </font>
    <font>
      <b/>
      <sz val="11"/>
      <color rgb="FF00B050"/>
      <name val="ＭＳ Ｐゴシック"/>
      <family val="3"/>
      <charset val="128"/>
    </font>
    <font>
      <b/>
      <sz val="12"/>
      <color theme="0"/>
      <name val="ＭＳ Ｐゴシック"/>
      <family val="3"/>
      <charset val="128"/>
    </font>
    <font>
      <sz val="14"/>
      <color indexed="10"/>
      <name val="HGPｺﾞｼｯｸE"/>
      <family val="3"/>
      <charset val="128"/>
    </font>
    <font>
      <sz val="22"/>
      <color indexed="10"/>
      <name val="HGPｺﾞｼｯｸE"/>
      <family val="3"/>
      <charset val="128"/>
    </font>
    <font>
      <sz val="11"/>
      <color indexed="17"/>
      <name val="HGP創英角ｺﾞｼｯｸUB"/>
      <family val="3"/>
      <charset val="128"/>
    </font>
    <font>
      <sz val="12"/>
      <color indexed="17"/>
      <name val="HGP創英角ｺﾞｼｯｸUB"/>
      <family val="3"/>
      <charset val="128"/>
    </font>
    <font>
      <sz val="11"/>
      <color theme="0"/>
      <name val="HGSｺﾞｼｯｸE"/>
      <family val="3"/>
      <charset val="128"/>
    </font>
    <font>
      <sz val="11"/>
      <color theme="0"/>
      <name val="HGP創英角ｺﾞｼｯｸUB"/>
      <family val="3"/>
      <charset val="128"/>
    </font>
    <font>
      <sz val="20"/>
      <color theme="0"/>
      <name val="HGP創英角ｺﾞｼｯｸUB"/>
      <family val="3"/>
      <charset val="128"/>
    </font>
  </fonts>
  <fills count="3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1"/>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45"/>
        <bgColor indexed="64"/>
      </patternFill>
    </fill>
    <fill>
      <patternFill patternType="solid">
        <fgColor indexed="46"/>
        <bgColor indexed="64"/>
      </patternFill>
    </fill>
    <fill>
      <patternFill patternType="solid">
        <fgColor indexed="42"/>
        <bgColor indexed="64"/>
      </patternFill>
    </fill>
    <fill>
      <patternFill patternType="solid">
        <fgColor indexed="47"/>
        <bgColor indexed="64"/>
      </patternFill>
    </fill>
    <fill>
      <patternFill patternType="solid">
        <fgColor indexed="12"/>
        <bgColor indexed="64"/>
      </patternFill>
    </fill>
    <fill>
      <patternFill patternType="solid">
        <fgColor indexed="44"/>
        <bgColor indexed="64"/>
      </patternFill>
    </fill>
    <fill>
      <patternFill patternType="solid">
        <fgColor indexed="11"/>
        <bgColor indexed="64"/>
      </patternFill>
    </fill>
    <fill>
      <patternFill patternType="solid">
        <fgColor indexed="29"/>
        <bgColor indexed="64"/>
      </patternFill>
    </fill>
    <fill>
      <patternFill patternType="solid">
        <fgColor indexed="23"/>
        <bgColor indexed="64"/>
      </patternFill>
    </fill>
    <fill>
      <patternFill patternType="solid">
        <fgColor indexed="27"/>
        <bgColor indexed="64"/>
      </patternFill>
    </fill>
    <fill>
      <patternFill patternType="solid">
        <fgColor indexed="52"/>
        <bgColor indexed="64"/>
      </patternFill>
    </fill>
    <fill>
      <patternFill patternType="solid">
        <fgColor rgb="FF00FF00"/>
        <bgColor indexed="64"/>
      </patternFill>
    </fill>
    <fill>
      <patternFill patternType="solid">
        <fgColor theme="0"/>
        <bgColor indexed="64"/>
      </patternFill>
    </fill>
    <fill>
      <patternFill patternType="solid">
        <fgColor rgb="FF7030A0"/>
        <bgColor indexed="64"/>
      </patternFill>
    </fill>
    <fill>
      <patternFill patternType="solid">
        <fgColor theme="7" tint="0.59999389629810485"/>
        <bgColor indexed="64"/>
      </patternFill>
    </fill>
    <fill>
      <patternFill patternType="solid">
        <fgColor rgb="FFCCFFFF"/>
        <bgColor indexed="64"/>
      </patternFill>
    </fill>
    <fill>
      <patternFill patternType="solid">
        <fgColor theme="1"/>
        <bgColor indexed="64"/>
      </patternFill>
    </fill>
    <fill>
      <patternFill patternType="solid">
        <fgColor theme="0" tint="-0.249977111117893"/>
        <bgColor indexed="64"/>
      </patternFill>
    </fill>
    <fill>
      <patternFill patternType="solid">
        <fgColor theme="6" tint="-0.249977111117893"/>
        <bgColor indexed="64"/>
      </patternFill>
    </fill>
    <fill>
      <patternFill patternType="solid">
        <fgColor rgb="FFFF99CC"/>
        <bgColor indexed="64"/>
      </patternFill>
    </fill>
    <fill>
      <patternFill patternType="solid">
        <fgColor theme="8" tint="0.39997558519241921"/>
        <bgColor indexed="64"/>
      </patternFill>
    </fill>
    <fill>
      <patternFill patternType="solid">
        <fgColor rgb="FFFF9933"/>
        <bgColor indexed="64"/>
      </patternFill>
    </fill>
    <fill>
      <patternFill patternType="solid">
        <fgColor indexed="43"/>
        <bgColor indexed="11"/>
      </patternFill>
    </fill>
    <fill>
      <patternFill patternType="solid">
        <fgColor rgb="FFFFFF66"/>
        <bgColor indexed="11"/>
      </patternFill>
    </fill>
    <fill>
      <patternFill patternType="solid">
        <fgColor rgb="FFFFFF66"/>
        <bgColor indexed="50"/>
      </patternFill>
    </fill>
    <fill>
      <patternFill patternType="solid">
        <fgColor indexed="43"/>
        <bgColor indexed="50"/>
      </patternFill>
    </fill>
    <fill>
      <patternFill patternType="solid">
        <fgColor rgb="FFFFFFCC"/>
        <bgColor indexed="64"/>
      </patternFill>
    </fill>
    <fill>
      <patternFill patternType="solid">
        <fgColor rgb="FF808080"/>
        <bgColor indexed="64"/>
      </patternFill>
    </fill>
    <fill>
      <patternFill patternType="solid">
        <fgColor rgb="FF0000FF"/>
        <bgColor indexed="64"/>
      </patternFill>
    </fill>
  </fills>
  <borders count="79">
    <border>
      <left/>
      <right/>
      <top/>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bottom style="medium">
        <color indexed="17"/>
      </bottom>
      <diagonal/>
    </border>
    <border>
      <left/>
      <right/>
      <top/>
      <bottom style="medium">
        <color indexed="17"/>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double">
        <color indexed="64"/>
      </left>
      <right/>
      <top style="double">
        <color indexed="64"/>
      </top>
      <bottom/>
      <diagonal/>
    </border>
    <border>
      <left style="double">
        <color indexed="64"/>
      </left>
      <right/>
      <top/>
      <bottom style="double">
        <color indexed="64"/>
      </bottom>
      <diagonal/>
    </border>
    <border>
      <left/>
      <right style="thick">
        <color indexed="17"/>
      </right>
      <top/>
      <bottom/>
      <diagonal/>
    </border>
    <border>
      <left/>
      <right style="thick">
        <color indexed="17"/>
      </right>
      <top/>
      <bottom style="medium">
        <color indexed="17"/>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right style="thick">
        <color rgb="FF008000"/>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s>
  <cellStyleXfs count="10">
    <xf numFmtId="0" fontId="0" fillId="0" borderId="0">
      <alignment vertical="center"/>
    </xf>
    <xf numFmtId="0" fontId="2" fillId="0" borderId="0" applyNumberFormat="0" applyFill="0" applyBorder="0" applyAlignment="0" applyProtection="0">
      <alignment vertical="top"/>
      <protection locked="0"/>
    </xf>
    <xf numFmtId="0" fontId="1" fillId="0" borderId="0">
      <alignment vertical="center"/>
    </xf>
    <xf numFmtId="0" fontId="1" fillId="0" borderId="0">
      <alignment vertical="center"/>
    </xf>
    <xf numFmtId="0" fontId="3" fillId="0" borderId="0"/>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800">
    <xf numFmtId="0" fontId="0" fillId="0" borderId="0" xfId="0">
      <alignment vertical="center"/>
    </xf>
    <xf numFmtId="0" fontId="12" fillId="2" borderId="1" xfId="0" applyFont="1" applyFill="1" applyBorder="1" applyAlignment="1" applyProtection="1">
      <alignment horizontal="right" vertical="center"/>
      <protection hidden="1"/>
    </xf>
    <xf numFmtId="0" fontId="17" fillId="0" borderId="0" xfId="0" applyFont="1" applyFill="1" applyBorder="1" applyProtection="1">
      <alignment vertical="center"/>
      <protection hidden="1"/>
    </xf>
    <xf numFmtId="0" fontId="17" fillId="0" borderId="0" xfId="0" applyFont="1" applyFill="1" applyProtection="1">
      <alignment vertical="center"/>
      <protection hidden="1"/>
    </xf>
    <xf numFmtId="0" fontId="9" fillId="0" borderId="0" xfId="0" applyFont="1" applyFill="1" applyBorder="1" applyProtection="1">
      <alignment vertical="center"/>
      <protection hidden="1"/>
    </xf>
    <xf numFmtId="0" fontId="0" fillId="0" borderId="0" xfId="0" applyProtection="1">
      <alignment vertical="center"/>
      <protection hidden="1"/>
    </xf>
    <xf numFmtId="0" fontId="0" fillId="2" borderId="0" xfId="0" applyFill="1" applyProtection="1">
      <alignment vertical="center"/>
      <protection hidden="1"/>
    </xf>
    <xf numFmtId="0" fontId="0" fillId="2" borderId="0" xfId="0" applyFill="1">
      <alignment vertical="center"/>
    </xf>
    <xf numFmtId="0" fontId="46" fillId="2" borderId="0" xfId="4" applyFont="1" applyFill="1" applyProtection="1">
      <protection hidden="1"/>
    </xf>
    <xf numFmtId="0" fontId="8" fillId="3" borderId="0" xfId="0" applyFont="1" applyFill="1" applyBorder="1" applyProtection="1">
      <alignment vertical="center"/>
      <protection hidden="1"/>
    </xf>
    <xf numFmtId="0" fontId="17" fillId="3" borderId="0" xfId="0" applyFont="1" applyFill="1" applyBorder="1" applyProtection="1">
      <alignment vertical="center"/>
      <protection hidden="1"/>
    </xf>
    <xf numFmtId="0" fontId="56" fillId="3" borderId="0" xfId="0" applyFont="1" applyFill="1" applyBorder="1" applyProtection="1">
      <alignment vertical="center"/>
      <protection hidden="1"/>
    </xf>
    <xf numFmtId="177" fontId="56" fillId="3" borderId="0" xfId="0" applyNumberFormat="1" applyFont="1" applyFill="1" applyBorder="1" applyProtection="1">
      <alignment vertical="center"/>
      <protection hidden="1"/>
    </xf>
    <xf numFmtId="0" fontId="32" fillId="3" borderId="0" xfId="0" applyFont="1" applyFill="1" applyBorder="1" applyProtection="1">
      <alignment vertical="center"/>
      <protection hidden="1"/>
    </xf>
    <xf numFmtId="177" fontId="32" fillId="3" borderId="0" xfId="0" applyNumberFormat="1" applyFont="1" applyFill="1" applyBorder="1" applyProtection="1">
      <alignment vertical="center"/>
      <protection hidden="1"/>
    </xf>
    <xf numFmtId="3" fontId="53" fillId="3" borderId="0" xfId="0" applyNumberFormat="1" applyFont="1" applyFill="1" applyBorder="1" applyAlignment="1" applyProtection="1">
      <alignment horizontal="left" vertical="center"/>
      <protection hidden="1"/>
    </xf>
    <xf numFmtId="3" fontId="53" fillId="3" borderId="0" xfId="0" applyNumberFormat="1" applyFont="1" applyFill="1" applyBorder="1" applyAlignment="1" applyProtection="1">
      <alignment horizontal="center" vertical="center"/>
      <protection hidden="1"/>
    </xf>
    <xf numFmtId="3" fontId="40" fillId="3" borderId="0" xfId="0" applyNumberFormat="1" applyFont="1" applyFill="1" applyBorder="1" applyAlignment="1" applyProtection="1">
      <alignment horizontal="left" vertical="center"/>
      <protection hidden="1"/>
    </xf>
    <xf numFmtId="0" fontId="57" fillId="3" borderId="0" xfId="0" applyFont="1" applyFill="1" applyBorder="1" applyAlignment="1" applyProtection="1">
      <alignment horizontal="left"/>
      <protection hidden="1"/>
    </xf>
    <xf numFmtId="0" fontId="45" fillId="3" borderId="0" xfId="0" applyFont="1" applyFill="1" applyBorder="1" applyProtection="1">
      <alignment vertical="center"/>
      <protection hidden="1"/>
    </xf>
    <xf numFmtId="176" fontId="32" fillId="3" borderId="0" xfId="0" applyNumberFormat="1" applyFont="1" applyFill="1" applyBorder="1" applyAlignment="1" applyProtection="1">
      <alignment horizontal="right"/>
      <protection hidden="1"/>
    </xf>
    <xf numFmtId="0" fontId="45" fillId="3" borderId="0" xfId="0" applyFont="1" applyFill="1" applyProtection="1">
      <alignment vertical="center"/>
      <protection hidden="1"/>
    </xf>
    <xf numFmtId="0" fontId="32" fillId="3" borderId="0" xfId="0" applyFont="1" applyFill="1" applyProtection="1">
      <alignment vertical="center"/>
      <protection hidden="1"/>
    </xf>
    <xf numFmtId="0" fontId="8" fillId="3" borderId="0" xfId="0" applyFont="1" applyFill="1" applyProtection="1">
      <alignment vertical="center"/>
      <protection hidden="1"/>
    </xf>
    <xf numFmtId="0" fontId="24" fillId="3" borderId="0" xfId="0" applyFont="1" applyFill="1" applyBorder="1" applyAlignment="1" applyProtection="1">
      <alignment vertical="center"/>
      <protection hidden="1"/>
    </xf>
    <xf numFmtId="0" fontId="24" fillId="3" borderId="0" xfId="0" applyFont="1" applyFill="1" applyBorder="1" applyAlignment="1" applyProtection="1">
      <alignment horizontal="right" vertical="center"/>
      <protection hidden="1"/>
    </xf>
    <xf numFmtId="0" fontId="13" fillId="3" borderId="0" xfId="0" applyFont="1" applyFill="1" applyBorder="1" applyAlignment="1" applyProtection="1">
      <alignment vertical="center"/>
      <protection hidden="1"/>
    </xf>
    <xf numFmtId="0" fontId="13" fillId="3" borderId="0" xfId="0" applyFont="1" applyFill="1" applyBorder="1" applyAlignment="1" applyProtection="1">
      <alignment horizontal="center" vertical="center"/>
      <protection hidden="1"/>
    </xf>
    <xf numFmtId="0" fontId="30" fillId="3" borderId="0" xfId="0" applyFont="1" applyFill="1" applyBorder="1" applyAlignment="1" applyProtection="1">
      <alignment vertical="center"/>
      <protection hidden="1"/>
    </xf>
    <xf numFmtId="0" fontId="33" fillId="3" borderId="0" xfId="0" applyFont="1" applyFill="1" applyBorder="1" applyAlignment="1" applyProtection="1">
      <alignment horizontal="center" vertical="center"/>
      <protection hidden="1"/>
    </xf>
    <xf numFmtId="0" fontId="43" fillId="3" borderId="0" xfId="0" quotePrefix="1" applyNumberFormat="1" applyFont="1" applyFill="1" applyBorder="1" applyAlignment="1" applyProtection="1">
      <alignment horizontal="left" vertical="center"/>
      <protection hidden="1"/>
    </xf>
    <xf numFmtId="0" fontId="12" fillId="3" borderId="0" xfId="0" applyFont="1" applyFill="1" applyBorder="1" applyAlignment="1" applyProtection="1">
      <alignment horizontal="left" vertical="center"/>
      <protection hidden="1"/>
    </xf>
    <xf numFmtId="0" fontId="43" fillId="3" borderId="0" xfId="0" quotePrefix="1" applyNumberFormat="1" applyFont="1" applyFill="1" applyBorder="1" applyAlignment="1" applyProtection="1">
      <alignment horizontal="right" vertical="center"/>
      <protection hidden="1"/>
    </xf>
    <xf numFmtId="0" fontId="30" fillId="3" borderId="0" xfId="0" quotePrefix="1" applyNumberFormat="1" applyFont="1" applyFill="1" applyBorder="1" applyAlignment="1" applyProtection="1">
      <alignment horizontal="left" vertical="center"/>
      <protection hidden="1"/>
    </xf>
    <xf numFmtId="0" fontId="33" fillId="3" borderId="0" xfId="0" quotePrefix="1" applyNumberFormat="1" applyFont="1" applyFill="1" applyBorder="1" applyAlignment="1" applyProtection="1">
      <alignment horizontal="center" vertical="center"/>
      <protection hidden="1"/>
    </xf>
    <xf numFmtId="0" fontId="30" fillId="3" borderId="0" xfId="0" applyFont="1" applyFill="1" applyBorder="1" applyAlignment="1" applyProtection="1">
      <alignment horizontal="left" vertical="center"/>
      <protection hidden="1"/>
    </xf>
    <xf numFmtId="0" fontId="31" fillId="3" borderId="0" xfId="0" applyFont="1" applyFill="1" applyProtection="1">
      <alignment vertical="center"/>
      <protection hidden="1"/>
    </xf>
    <xf numFmtId="0" fontId="0" fillId="3" borderId="0" xfId="0" applyFill="1" applyProtection="1">
      <alignment vertical="center"/>
      <protection hidden="1"/>
    </xf>
    <xf numFmtId="0" fontId="37" fillId="3" borderId="0" xfId="0" applyFont="1" applyFill="1" applyBorder="1" applyAlignment="1" applyProtection="1">
      <alignment vertical="top" wrapText="1"/>
      <protection hidden="1"/>
    </xf>
    <xf numFmtId="0" fontId="12" fillId="3" borderId="0" xfId="0" applyFont="1" applyFill="1" applyBorder="1" applyAlignment="1" applyProtection="1">
      <alignment horizontal="right" vertical="center"/>
      <protection hidden="1"/>
    </xf>
    <xf numFmtId="0" fontId="12" fillId="3" borderId="0" xfId="0" applyFont="1" applyFill="1" applyBorder="1" applyAlignment="1" applyProtection="1">
      <alignment vertical="center"/>
      <protection hidden="1"/>
    </xf>
    <xf numFmtId="0" fontId="5" fillId="2" borderId="0" xfId="0" applyFont="1" applyFill="1" applyProtection="1">
      <alignment vertical="center"/>
      <protection hidden="1"/>
    </xf>
    <xf numFmtId="0" fontId="5" fillId="2" borderId="0" xfId="0" applyFont="1" applyFill="1" applyBorder="1" applyAlignment="1" applyProtection="1">
      <alignment horizontal="left" vertical="center"/>
      <protection hidden="1"/>
    </xf>
    <xf numFmtId="0" fontId="6" fillId="2" borderId="0" xfId="0" applyFont="1" applyFill="1" applyBorder="1" applyAlignment="1" applyProtection="1">
      <alignment horizontal="left" vertical="center"/>
      <protection hidden="1"/>
    </xf>
    <xf numFmtId="0" fontId="5" fillId="2" borderId="0" xfId="0" applyFont="1" applyFill="1" applyBorder="1" applyAlignment="1" applyProtection="1">
      <alignment horizontal="right" vertical="center"/>
      <protection hidden="1"/>
    </xf>
    <xf numFmtId="0" fontId="5" fillId="2" borderId="0" xfId="0" applyFont="1" applyFill="1" applyBorder="1" applyAlignment="1" applyProtection="1">
      <alignment vertical="center"/>
      <protection hidden="1"/>
    </xf>
    <xf numFmtId="0" fontId="7" fillId="2" borderId="0" xfId="0" applyFont="1" applyFill="1" applyBorder="1" applyAlignment="1" applyProtection="1">
      <alignment vertical="center"/>
      <protection hidden="1"/>
    </xf>
    <xf numFmtId="0" fontId="7" fillId="2" borderId="0" xfId="0" applyFont="1" applyFill="1" applyBorder="1" applyAlignment="1" applyProtection="1">
      <alignment horizontal="center" vertical="center"/>
      <protection hidden="1"/>
    </xf>
    <xf numFmtId="14" fontId="8" fillId="2" borderId="0" xfId="0" applyNumberFormat="1" applyFont="1" applyFill="1" applyBorder="1" applyAlignment="1" applyProtection="1">
      <alignment horizontal="center" vertical="center"/>
      <protection hidden="1"/>
    </xf>
    <xf numFmtId="0" fontId="5" fillId="0" borderId="0" xfId="0" applyFont="1" applyFill="1" applyProtection="1">
      <alignment vertical="center"/>
      <protection hidden="1"/>
    </xf>
    <xf numFmtId="0" fontId="8" fillId="2" borderId="0" xfId="0" applyFont="1" applyFill="1" applyProtection="1">
      <alignment vertical="center"/>
      <protection hidden="1"/>
    </xf>
    <xf numFmtId="0" fontId="8" fillId="0" borderId="0" xfId="0" applyFont="1" applyFill="1" applyProtection="1">
      <alignment vertical="center"/>
      <protection hidden="1"/>
    </xf>
    <xf numFmtId="0" fontId="30" fillId="2" borderId="0" xfId="0" applyFont="1" applyFill="1" applyBorder="1" applyAlignment="1" applyProtection="1">
      <alignment vertical="center"/>
      <protection hidden="1"/>
    </xf>
    <xf numFmtId="14" fontId="27" fillId="0" borderId="0" xfId="0" applyNumberFormat="1" applyFont="1" applyFill="1" applyBorder="1" applyAlignment="1" applyProtection="1">
      <alignment horizontal="right" vertical="center"/>
      <protection hidden="1"/>
    </xf>
    <xf numFmtId="0" fontId="8" fillId="2" borderId="0" xfId="0" applyFont="1" applyFill="1" applyBorder="1" applyProtection="1">
      <alignment vertical="center"/>
      <protection hidden="1"/>
    </xf>
    <xf numFmtId="0" fontId="37" fillId="0" borderId="0" xfId="0" applyFont="1" applyFill="1" applyBorder="1" applyAlignment="1" applyProtection="1">
      <alignment vertical="top" wrapText="1"/>
      <protection hidden="1"/>
    </xf>
    <xf numFmtId="0" fontId="58" fillId="0" borderId="2" xfId="0" applyFont="1" applyBorder="1" applyAlignment="1" applyProtection="1">
      <alignment horizontal="center" vertical="top" wrapText="1"/>
      <protection hidden="1"/>
    </xf>
    <xf numFmtId="0" fontId="58" fillId="0" borderId="3" xfId="0" applyFont="1" applyBorder="1" applyAlignment="1" applyProtection="1">
      <alignment horizontal="center" vertical="top" wrapText="1"/>
      <protection hidden="1"/>
    </xf>
    <xf numFmtId="0" fontId="58" fillId="0" borderId="4" xfId="0" applyFont="1" applyBorder="1" applyAlignment="1" applyProtection="1">
      <alignment horizontal="left" vertical="top" wrapText="1"/>
      <protection hidden="1"/>
    </xf>
    <xf numFmtId="0" fontId="58" fillId="0" borderId="4" xfId="0" applyFont="1" applyBorder="1" applyAlignment="1" applyProtection="1">
      <alignment horizontal="center" vertical="center" wrapText="1"/>
      <protection hidden="1"/>
    </xf>
    <xf numFmtId="0" fontId="58" fillId="0" borderId="4" xfId="0" applyFont="1" applyBorder="1" applyAlignment="1" applyProtection="1">
      <alignment horizontal="justify" vertical="top" wrapText="1"/>
      <protection hidden="1"/>
    </xf>
    <xf numFmtId="0" fontId="30" fillId="0" borderId="0" xfId="0" applyFont="1" applyFill="1" applyBorder="1" applyAlignment="1" applyProtection="1">
      <alignment horizontal="left" vertical="center"/>
      <protection hidden="1"/>
    </xf>
    <xf numFmtId="0" fontId="31" fillId="0" borderId="0" xfId="0" applyFont="1" applyFill="1" applyBorder="1" applyAlignment="1" applyProtection="1">
      <alignment vertical="center"/>
      <protection hidden="1"/>
    </xf>
    <xf numFmtId="0" fontId="31" fillId="2" borderId="0" xfId="0" applyFont="1" applyFill="1" applyAlignment="1" applyProtection="1">
      <alignment vertical="center"/>
      <protection hidden="1"/>
    </xf>
    <xf numFmtId="0" fontId="31" fillId="3" borderId="0" xfId="0" applyFont="1" applyFill="1" applyBorder="1" applyAlignment="1" applyProtection="1">
      <alignment vertical="center"/>
      <protection hidden="1"/>
    </xf>
    <xf numFmtId="0" fontId="31" fillId="3" borderId="0" xfId="0" applyFont="1" applyFill="1" applyAlignment="1" applyProtection="1">
      <alignment vertical="center"/>
      <protection hidden="1"/>
    </xf>
    <xf numFmtId="0" fontId="58" fillId="0" borderId="5" xfId="0" applyFont="1" applyBorder="1" applyAlignment="1" applyProtection="1">
      <alignment horizontal="justify" vertical="top"/>
      <protection hidden="1"/>
    </xf>
    <xf numFmtId="0" fontId="41" fillId="3" borderId="0" xfId="0" applyNumberFormat="1" applyFont="1" applyFill="1" applyBorder="1" applyAlignment="1" applyProtection="1">
      <alignment horizontal="left" vertical="center"/>
      <protection hidden="1"/>
    </xf>
    <xf numFmtId="0" fontId="42" fillId="3" borderId="0" xfId="0" applyNumberFormat="1" applyFont="1" applyFill="1" applyBorder="1" applyAlignment="1" applyProtection="1">
      <alignment horizontal="right" vertical="center"/>
      <protection hidden="1"/>
    </xf>
    <xf numFmtId="0" fontId="31" fillId="4" borderId="6" xfId="0" applyFont="1" applyFill="1" applyBorder="1" applyAlignment="1" applyProtection="1">
      <alignment vertical="center"/>
      <protection hidden="1"/>
    </xf>
    <xf numFmtId="0" fontId="29" fillId="2" borderId="7" xfId="0" applyFont="1" applyFill="1" applyBorder="1" applyAlignment="1" applyProtection="1">
      <alignment horizontal="center" vertical="center" wrapText="1"/>
      <protection hidden="1"/>
    </xf>
    <xf numFmtId="0" fontId="29" fillId="2" borderId="8" xfId="0" applyFont="1" applyFill="1" applyBorder="1" applyAlignment="1" applyProtection="1">
      <alignment horizontal="center" vertical="center" wrapText="1"/>
      <protection hidden="1"/>
    </xf>
    <xf numFmtId="0" fontId="29" fillId="2" borderId="9" xfId="0" applyFont="1" applyFill="1" applyBorder="1" applyAlignment="1" applyProtection="1">
      <alignment horizontal="center" vertical="center" wrapText="1"/>
      <protection hidden="1"/>
    </xf>
    <xf numFmtId="0" fontId="63" fillId="5" borderId="11" xfId="0" applyFont="1" applyFill="1" applyBorder="1" applyAlignment="1" applyProtection="1">
      <alignment horizontal="center" vertical="center" wrapText="1"/>
      <protection hidden="1"/>
    </xf>
    <xf numFmtId="0" fontId="63" fillId="5" borderId="10" xfId="0" applyFont="1" applyFill="1" applyBorder="1" applyAlignment="1" applyProtection="1">
      <alignment vertical="center" wrapText="1"/>
      <protection hidden="1"/>
    </xf>
    <xf numFmtId="0" fontId="63" fillId="5" borderId="11" xfId="0" applyFont="1" applyFill="1" applyBorder="1" applyAlignment="1" applyProtection="1">
      <alignment vertical="center" wrapText="1"/>
      <protection hidden="1"/>
    </xf>
    <xf numFmtId="0" fontId="30" fillId="2" borderId="12" xfId="0" applyFont="1" applyFill="1" applyBorder="1" applyAlignment="1" applyProtection="1">
      <alignment vertical="center"/>
      <protection hidden="1"/>
    </xf>
    <xf numFmtId="0" fontId="27" fillId="7" borderId="15" xfId="0" applyFont="1" applyFill="1" applyBorder="1" applyAlignment="1" applyProtection="1">
      <alignment vertical="center"/>
      <protection hidden="1"/>
    </xf>
    <xf numFmtId="0" fontId="38" fillId="7" borderId="15" xfId="0" applyFont="1" applyFill="1" applyBorder="1" applyAlignment="1" applyProtection="1">
      <alignment vertical="center"/>
      <protection hidden="1"/>
    </xf>
    <xf numFmtId="0" fontId="38" fillId="7" borderId="15" xfId="0" applyFont="1" applyFill="1" applyBorder="1" applyAlignment="1" applyProtection="1">
      <alignment horizontal="right" vertical="center"/>
      <protection hidden="1"/>
    </xf>
    <xf numFmtId="0" fontId="26" fillId="7" borderId="15" xfId="0" applyFont="1" applyFill="1" applyBorder="1" applyAlignment="1" applyProtection="1">
      <alignment horizontal="right" vertical="top"/>
      <protection hidden="1"/>
    </xf>
    <xf numFmtId="0" fontId="13" fillId="7" borderId="15" xfId="0" applyFont="1" applyFill="1" applyBorder="1" applyAlignment="1" applyProtection="1">
      <alignment horizontal="center" vertical="center"/>
      <protection hidden="1"/>
    </xf>
    <xf numFmtId="0" fontId="30" fillId="7" borderId="15" xfId="0" applyFont="1" applyFill="1" applyBorder="1" applyAlignment="1" applyProtection="1">
      <alignment vertical="center"/>
      <protection hidden="1"/>
    </xf>
    <xf numFmtId="0" fontId="30" fillId="7" borderId="8" xfId="0" applyFont="1" applyFill="1" applyBorder="1" applyAlignment="1" applyProtection="1">
      <alignment vertical="center"/>
      <protection hidden="1"/>
    </xf>
    <xf numFmtId="3" fontId="31" fillId="0" borderId="0" xfId="0" applyNumberFormat="1" applyFont="1" applyFill="1" applyBorder="1" applyAlignment="1" applyProtection="1">
      <alignment vertical="top" wrapText="1"/>
      <protection hidden="1"/>
    </xf>
    <xf numFmtId="3" fontId="31" fillId="0" borderId="0" xfId="0" applyNumberFormat="1" applyFont="1" applyFill="1" applyBorder="1" applyAlignment="1" applyProtection="1">
      <alignment vertical="center" wrapText="1"/>
      <protection hidden="1"/>
    </xf>
    <xf numFmtId="3" fontId="31" fillId="0" borderId="11" xfId="0" applyNumberFormat="1" applyFont="1" applyFill="1" applyBorder="1" applyAlignment="1" applyProtection="1">
      <alignment vertical="top" wrapText="1"/>
      <protection hidden="1"/>
    </xf>
    <xf numFmtId="3" fontId="31" fillId="3" borderId="0" xfId="0" applyNumberFormat="1" applyFont="1" applyFill="1" applyBorder="1" applyAlignment="1" applyProtection="1">
      <alignment vertical="center" wrapText="1"/>
      <protection hidden="1"/>
    </xf>
    <xf numFmtId="0" fontId="65" fillId="3" borderId="0" xfId="0" applyFont="1" applyFill="1" applyBorder="1" applyAlignment="1" applyProtection="1">
      <alignment horizontal="center" vertical="center" wrapText="1"/>
      <protection hidden="1"/>
    </xf>
    <xf numFmtId="3" fontId="31" fillId="3" borderId="0" xfId="0" applyNumberFormat="1" applyFont="1" applyFill="1" applyBorder="1" applyAlignment="1" applyProtection="1">
      <alignment vertical="top" wrapText="1"/>
      <protection hidden="1"/>
    </xf>
    <xf numFmtId="0" fontId="65" fillId="3" borderId="0" xfId="0" applyFont="1" applyFill="1" applyBorder="1" applyAlignment="1" applyProtection="1">
      <alignment vertical="center" wrapText="1"/>
      <protection hidden="1"/>
    </xf>
    <xf numFmtId="0" fontId="37" fillId="2" borderId="16" xfId="0" applyFont="1" applyFill="1" applyBorder="1" applyAlignment="1" applyProtection="1">
      <alignment vertical="center"/>
      <protection hidden="1"/>
    </xf>
    <xf numFmtId="0" fontId="37" fillId="2" borderId="1" xfId="0" applyFont="1" applyFill="1" applyBorder="1" applyAlignment="1" applyProtection="1">
      <alignment vertical="center"/>
      <protection hidden="1"/>
    </xf>
    <xf numFmtId="2" fontId="24" fillId="2" borderId="1" xfId="0" applyNumberFormat="1" applyFont="1" applyFill="1" applyBorder="1" applyAlignment="1" applyProtection="1">
      <alignment horizontal="left" vertical="center"/>
      <protection hidden="1"/>
    </xf>
    <xf numFmtId="55" fontId="37" fillId="2" borderId="1" xfId="0" applyNumberFormat="1" applyFont="1" applyFill="1" applyBorder="1" applyAlignment="1" applyProtection="1">
      <alignment vertical="center"/>
      <protection hidden="1"/>
    </xf>
    <xf numFmtId="179" fontId="37" fillId="2" borderId="1" xfId="0" applyNumberFormat="1" applyFont="1" applyFill="1" applyBorder="1" applyAlignment="1" applyProtection="1">
      <alignment horizontal="right" vertical="center"/>
      <protection hidden="1"/>
    </xf>
    <xf numFmtId="0" fontId="0" fillId="0" borderId="1" xfId="0" applyBorder="1" applyAlignment="1" applyProtection="1">
      <alignment vertical="center"/>
      <protection hidden="1"/>
    </xf>
    <xf numFmtId="3" fontId="36" fillId="2" borderId="1" xfId="0" applyNumberFormat="1" applyFont="1" applyFill="1" applyBorder="1" applyAlignment="1" applyProtection="1">
      <alignment horizontal="left" vertical="center"/>
      <protection hidden="1"/>
    </xf>
    <xf numFmtId="0" fontId="30" fillId="2" borderId="17" xfId="0" applyFont="1" applyFill="1" applyBorder="1" applyAlignment="1" applyProtection="1">
      <alignment vertical="center"/>
      <protection hidden="1"/>
    </xf>
    <xf numFmtId="0" fontId="52" fillId="3" borderId="0" xfId="0" applyFont="1" applyFill="1" applyBorder="1" applyProtection="1">
      <alignment vertical="center"/>
      <protection hidden="1"/>
    </xf>
    <xf numFmtId="177" fontId="52" fillId="3" borderId="0" xfId="0" applyNumberFormat="1" applyFont="1" applyFill="1" applyBorder="1" applyProtection="1">
      <alignment vertical="center"/>
      <protection hidden="1"/>
    </xf>
    <xf numFmtId="3" fontId="60" fillId="3" borderId="0" xfId="0" applyNumberFormat="1" applyFont="1" applyFill="1" applyBorder="1" applyAlignment="1" applyProtection="1">
      <alignment horizontal="left" vertical="center"/>
      <protection hidden="1"/>
    </xf>
    <xf numFmtId="177" fontId="61" fillId="3" borderId="0" xfId="0" applyNumberFormat="1" applyFont="1" applyFill="1" applyBorder="1" applyProtection="1">
      <alignment vertical="center"/>
      <protection hidden="1"/>
    </xf>
    <xf numFmtId="0" fontId="61" fillId="3" borderId="0" xfId="0" applyFont="1" applyFill="1" applyBorder="1" applyProtection="1">
      <alignment vertical="center"/>
      <protection hidden="1"/>
    </xf>
    <xf numFmtId="0" fontId="61" fillId="3" borderId="18" xfId="0" applyFont="1" applyFill="1" applyBorder="1" applyProtection="1">
      <alignment vertical="center"/>
      <protection hidden="1"/>
    </xf>
    <xf numFmtId="0" fontId="55" fillId="3" borderId="0" xfId="0" applyFont="1" applyFill="1" applyBorder="1" applyAlignment="1" applyProtection="1">
      <alignment horizontal="left" vertical="center"/>
      <protection hidden="1"/>
    </xf>
    <xf numFmtId="3" fontId="25" fillId="3" borderId="0" xfId="0" applyNumberFormat="1" applyFont="1" applyFill="1" applyBorder="1" applyAlignment="1" applyProtection="1">
      <alignment horizontal="left" vertical="center"/>
      <protection hidden="1"/>
    </xf>
    <xf numFmtId="0" fontId="30" fillId="2" borderId="1" xfId="0" applyFont="1" applyFill="1" applyBorder="1" applyAlignment="1" applyProtection="1">
      <alignment vertical="center"/>
      <protection hidden="1"/>
    </xf>
    <xf numFmtId="0" fontId="28" fillId="8" borderId="4" xfId="0" applyFont="1" applyFill="1" applyBorder="1" applyAlignment="1" applyProtection="1">
      <alignment horizontal="center" vertical="center"/>
      <protection hidden="1"/>
    </xf>
    <xf numFmtId="0" fontId="28" fillId="9" borderId="4" xfId="0" applyFont="1" applyFill="1" applyBorder="1" applyAlignment="1" applyProtection="1">
      <alignment horizontal="center" vertical="center"/>
      <protection hidden="1"/>
    </xf>
    <xf numFmtId="0" fontId="28" fillId="6" borderId="3" xfId="0" applyFont="1" applyFill="1" applyBorder="1" applyAlignment="1" applyProtection="1">
      <alignment horizontal="center" vertical="center"/>
      <protection hidden="1"/>
    </xf>
    <xf numFmtId="0" fontId="62" fillId="8" borderId="4" xfId="0" applyFont="1" applyFill="1" applyBorder="1" applyAlignment="1" applyProtection="1">
      <alignment horizontal="center" vertical="center"/>
      <protection hidden="1"/>
    </xf>
    <xf numFmtId="180" fontId="28" fillId="9" borderId="4" xfId="0" applyNumberFormat="1" applyFont="1" applyFill="1" applyBorder="1" applyAlignment="1" applyProtection="1">
      <alignment horizontal="center" vertical="center"/>
      <protection hidden="1"/>
    </xf>
    <xf numFmtId="180" fontId="62" fillId="6" borderId="3" xfId="0" applyNumberFormat="1" applyFont="1" applyFill="1" applyBorder="1" applyAlignment="1" applyProtection="1">
      <alignment horizontal="center" vertical="center"/>
      <protection hidden="1"/>
    </xf>
    <xf numFmtId="0" fontId="28" fillId="10" borderId="4" xfId="0" applyFont="1" applyFill="1" applyBorder="1" applyProtection="1">
      <alignment vertical="center"/>
      <protection hidden="1"/>
    </xf>
    <xf numFmtId="0" fontId="62" fillId="11" borderId="4" xfId="0" applyFont="1" applyFill="1" applyBorder="1" applyProtection="1">
      <alignment vertical="center"/>
      <protection hidden="1"/>
    </xf>
    <xf numFmtId="0" fontId="62" fillId="10" borderId="4" xfId="0" applyFont="1" applyFill="1" applyBorder="1" applyProtection="1">
      <alignment vertical="center"/>
      <protection hidden="1"/>
    </xf>
    <xf numFmtId="0" fontId="28" fillId="11" borderId="4" xfId="0" applyFont="1" applyFill="1" applyBorder="1" applyProtection="1">
      <alignment vertical="center"/>
      <protection hidden="1"/>
    </xf>
    <xf numFmtId="0" fontId="28" fillId="11" borderId="4" xfId="0" applyFont="1" applyFill="1" applyBorder="1" applyAlignment="1" applyProtection="1">
      <alignment horizontal="center" vertical="center" wrapText="1"/>
      <protection hidden="1"/>
    </xf>
    <xf numFmtId="0" fontId="0" fillId="0" borderId="0" xfId="0" applyBorder="1" applyAlignment="1" applyProtection="1">
      <alignment vertical="center" wrapText="1"/>
      <protection hidden="1"/>
    </xf>
    <xf numFmtId="0" fontId="0" fillId="3" borderId="0" xfId="0" applyFill="1" applyBorder="1" applyAlignment="1" applyProtection="1">
      <alignment vertical="center" wrapText="1"/>
      <protection hidden="1"/>
    </xf>
    <xf numFmtId="0" fontId="16" fillId="0" borderId="13" xfId="0" applyFont="1" applyFill="1" applyBorder="1" applyAlignment="1" applyProtection="1">
      <alignment horizontal="left" vertical="center"/>
      <protection hidden="1"/>
    </xf>
    <xf numFmtId="0" fontId="16" fillId="0" borderId="0" xfId="0" applyFont="1" applyFill="1" applyBorder="1" applyAlignment="1" applyProtection="1">
      <alignment horizontal="left" vertical="center"/>
      <protection hidden="1"/>
    </xf>
    <xf numFmtId="0" fontId="7" fillId="0" borderId="0" xfId="0" applyFont="1" applyFill="1" applyBorder="1" applyAlignment="1" applyProtection="1">
      <alignment horizontal="left" vertical="center"/>
      <protection hidden="1"/>
    </xf>
    <xf numFmtId="0" fontId="69" fillId="0" borderId="0" xfId="0" applyFont="1" applyFill="1" applyBorder="1" applyAlignment="1" applyProtection="1">
      <alignment horizontal="right" vertical="top"/>
      <protection hidden="1"/>
    </xf>
    <xf numFmtId="0" fontId="7" fillId="0" borderId="19" xfId="0" applyFont="1" applyFill="1" applyBorder="1" applyAlignment="1" applyProtection="1">
      <alignment horizontal="left" vertical="center"/>
      <protection hidden="1"/>
    </xf>
    <xf numFmtId="0" fontId="27" fillId="12" borderId="15" xfId="0" applyFont="1" applyFill="1" applyBorder="1" applyAlignment="1" applyProtection="1">
      <alignment horizontal="left" vertical="center"/>
      <protection hidden="1"/>
    </xf>
    <xf numFmtId="0" fontId="34" fillId="12" borderId="15" xfId="0" applyFont="1" applyFill="1" applyBorder="1" applyAlignment="1" applyProtection="1">
      <alignment horizontal="left" vertical="center"/>
      <protection hidden="1"/>
    </xf>
    <xf numFmtId="0" fontId="35" fillId="12" borderId="15" xfId="0" applyFont="1" applyFill="1" applyBorder="1" applyAlignment="1" applyProtection="1">
      <alignment horizontal="right" vertical="top"/>
      <protection hidden="1"/>
    </xf>
    <xf numFmtId="14" fontId="27" fillId="12" borderId="15" xfId="0" applyNumberFormat="1" applyFont="1" applyFill="1" applyBorder="1" applyAlignment="1" applyProtection="1">
      <alignment horizontal="right" vertical="center"/>
      <protection hidden="1"/>
    </xf>
    <xf numFmtId="0" fontId="29" fillId="12" borderId="15" xfId="0" applyFont="1" applyFill="1" applyBorder="1" applyAlignment="1" applyProtection="1">
      <alignment horizontal="center" vertical="center" wrapText="1"/>
      <protection hidden="1"/>
    </xf>
    <xf numFmtId="0" fontId="29" fillId="12" borderId="8" xfId="0" applyFont="1" applyFill="1" applyBorder="1" applyAlignment="1" applyProtection="1">
      <alignment horizontal="center" vertical="center" wrapText="1"/>
      <protection hidden="1"/>
    </xf>
    <xf numFmtId="0" fontId="71" fillId="13" borderId="20" xfId="0" applyFont="1" applyFill="1" applyBorder="1" applyAlignment="1" applyProtection="1">
      <alignment horizontal="left" vertical="center"/>
      <protection hidden="1"/>
    </xf>
    <xf numFmtId="0" fontId="27" fillId="13" borderId="15" xfId="0" applyFont="1" applyFill="1" applyBorder="1" applyAlignment="1" applyProtection="1">
      <alignment horizontal="left" vertical="center"/>
      <protection hidden="1"/>
    </xf>
    <xf numFmtId="0" fontId="34" fillId="13" borderId="15" xfId="0" applyFont="1" applyFill="1" applyBorder="1" applyAlignment="1" applyProtection="1">
      <alignment horizontal="left" vertical="center"/>
      <protection hidden="1"/>
    </xf>
    <xf numFmtId="0" fontId="35" fillId="13" borderId="15" xfId="0" applyFont="1" applyFill="1" applyBorder="1" applyAlignment="1" applyProtection="1">
      <alignment horizontal="right" vertical="top"/>
      <protection hidden="1"/>
    </xf>
    <xf numFmtId="0" fontId="34" fillId="13" borderId="8" xfId="0" applyFont="1" applyFill="1" applyBorder="1" applyAlignment="1" applyProtection="1">
      <alignment horizontal="left" vertical="center"/>
      <protection hidden="1"/>
    </xf>
    <xf numFmtId="0" fontId="29" fillId="2" borderId="0" xfId="0" applyFont="1" applyFill="1" applyAlignment="1" applyProtection="1">
      <alignment vertical="center"/>
      <protection hidden="1"/>
    </xf>
    <xf numFmtId="0" fontId="29" fillId="0" borderId="0" xfId="0" applyFont="1" applyFill="1" applyBorder="1" applyAlignment="1" applyProtection="1">
      <alignment horizontal="right" vertical="center"/>
      <protection hidden="1"/>
    </xf>
    <xf numFmtId="0" fontId="16" fillId="14" borderId="5" xfId="0" applyFont="1" applyFill="1" applyBorder="1" applyAlignment="1" applyProtection="1">
      <alignment vertical="center"/>
      <protection hidden="1"/>
    </xf>
    <xf numFmtId="0" fontId="16" fillId="14" borderId="10" xfId="0" applyFont="1" applyFill="1" applyBorder="1" applyAlignment="1" applyProtection="1">
      <alignment vertical="center"/>
      <protection hidden="1"/>
    </xf>
    <xf numFmtId="0" fontId="16" fillId="14" borderId="18" xfId="0" applyFont="1" applyFill="1" applyBorder="1" applyAlignment="1" applyProtection="1">
      <alignment vertical="center"/>
      <protection hidden="1"/>
    </xf>
    <xf numFmtId="0" fontId="16" fillId="14" borderId="14" xfId="0" applyFont="1" applyFill="1" applyBorder="1" applyAlignment="1" applyProtection="1">
      <alignment vertical="center"/>
      <protection hidden="1"/>
    </xf>
    <xf numFmtId="49" fontId="0" fillId="15" borderId="15" xfId="0" applyNumberFormat="1" applyFont="1" applyFill="1" applyBorder="1" applyAlignment="1" applyProtection="1">
      <alignment horizontal="left" vertical="center"/>
      <protection hidden="1"/>
    </xf>
    <xf numFmtId="3" fontId="0" fillId="15" borderId="15" xfId="0" applyNumberFormat="1" applyFill="1" applyBorder="1" applyAlignment="1" applyProtection="1">
      <alignment horizontal="left" vertical="center"/>
      <protection hidden="1"/>
    </xf>
    <xf numFmtId="3" fontId="0" fillId="15" borderId="15" xfId="0" applyNumberFormat="1" applyFont="1" applyFill="1" applyBorder="1" applyAlignment="1" applyProtection="1">
      <alignment horizontal="left" vertical="center"/>
      <protection hidden="1"/>
    </xf>
    <xf numFmtId="0" fontId="63" fillId="15" borderId="0" xfId="0" applyFont="1" applyFill="1" applyBorder="1" applyAlignment="1" applyProtection="1">
      <alignment horizontal="center" vertical="center"/>
      <protection hidden="1"/>
    </xf>
    <xf numFmtId="0" fontId="63" fillId="15" borderId="11" xfId="0" applyFont="1" applyFill="1" applyBorder="1" applyAlignment="1" applyProtection="1">
      <alignment vertical="center"/>
      <protection hidden="1"/>
    </xf>
    <xf numFmtId="0" fontId="28" fillId="15" borderId="4" xfId="0" applyFont="1" applyFill="1" applyBorder="1" applyProtection="1">
      <alignment vertical="center"/>
      <protection hidden="1"/>
    </xf>
    <xf numFmtId="0" fontId="62" fillId="15" borderId="4" xfId="0" applyFont="1" applyFill="1" applyBorder="1" applyProtection="1">
      <alignment vertical="center"/>
      <protection hidden="1"/>
    </xf>
    <xf numFmtId="0" fontId="39" fillId="12" borderId="13" xfId="3" applyFont="1" applyFill="1" applyBorder="1" applyAlignment="1" applyProtection="1">
      <alignment horizontal="center" vertical="center"/>
      <protection hidden="1"/>
    </xf>
    <xf numFmtId="0" fontId="39" fillId="12" borderId="0" xfId="3" applyFont="1" applyFill="1" applyBorder="1" applyAlignment="1" applyProtection="1">
      <alignment horizontal="center" vertical="center"/>
      <protection hidden="1"/>
    </xf>
    <xf numFmtId="0" fontId="38" fillId="12" borderId="21" xfId="3" applyFont="1" applyFill="1" applyBorder="1" applyAlignment="1" applyProtection="1">
      <alignment vertical="center"/>
      <protection hidden="1"/>
    </xf>
    <xf numFmtId="0" fontId="38" fillId="12" borderId="21" xfId="3" applyFont="1" applyFill="1" applyBorder="1" applyAlignment="1" applyProtection="1">
      <alignment horizontal="right" vertical="center"/>
      <protection hidden="1"/>
    </xf>
    <xf numFmtId="0" fontId="26" fillId="12" borderId="21" xfId="3" applyFont="1" applyFill="1" applyBorder="1" applyAlignment="1" applyProtection="1">
      <alignment horizontal="right" vertical="top"/>
      <protection hidden="1"/>
    </xf>
    <xf numFmtId="0" fontId="13" fillId="12" borderId="21" xfId="3" applyFont="1" applyFill="1" applyBorder="1" applyAlignment="1" applyProtection="1">
      <alignment horizontal="center" vertical="center"/>
      <protection hidden="1"/>
    </xf>
    <xf numFmtId="0" fontId="39" fillId="12" borderId="21" xfId="3" applyFont="1" applyFill="1" applyBorder="1" applyAlignment="1" applyProtection="1">
      <alignment horizontal="center" vertical="center"/>
      <protection hidden="1"/>
    </xf>
    <xf numFmtId="0" fontId="30" fillId="12" borderId="21" xfId="3" applyFont="1" applyFill="1" applyBorder="1" applyAlignment="1" applyProtection="1">
      <alignment vertical="center"/>
      <protection hidden="1"/>
    </xf>
    <xf numFmtId="0" fontId="34" fillId="12" borderId="22" xfId="3" applyFont="1" applyFill="1" applyBorder="1" applyAlignment="1" applyProtection="1">
      <alignment horizontal="left" vertical="center"/>
      <protection hidden="1"/>
    </xf>
    <xf numFmtId="0" fontId="38" fillId="12" borderId="23" xfId="3" applyFont="1" applyFill="1" applyBorder="1" applyAlignment="1" applyProtection="1">
      <alignment vertical="center"/>
      <protection hidden="1"/>
    </xf>
    <xf numFmtId="0" fontId="38" fillId="12" borderId="23" xfId="3" applyFont="1" applyFill="1" applyBorder="1" applyAlignment="1" applyProtection="1">
      <alignment horizontal="right" vertical="center"/>
      <protection hidden="1"/>
    </xf>
    <xf numFmtId="0" fontId="26" fillId="12" borderId="23" xfId="3" applyFont="1" applyFill="1" applyBorder="1" applyAlignment="1" applyProtection="1">
      <alignment horizontal="right" vertical="top"/>
      <protection hidden="1"/>
    </xf>
    <xf numFmtId="0" fontId="13" fillId="12" borderId="23" xfId="3" applyFont="1" applyFill="1" applyBorder="1" applyAlignment="1" applyProtection="1">
      <alignment horizontal="center" vertical="center"/>
      <protection hidden="1"/>
    </xf>
    <xf numFmtId="0" fontId="39" fillId="12" borderId="23" xfId="3" applyFont="1" applyFill="1" applyBorder="1" applyAlignment="1" applyProtection="1">
      <alignment horizontal="center" vertical="center"/>
      <protection hidden="1"/>
    </xf>
    <xf numFmtId="0" fontId="30" fillId="12" borderId="23" xfId="3" applyFont="1" applyFill="1" applyBorder="1" applyAlignment="1" applyProtection="1">
      <alignment vertical="center"/>
      <protection hidden="1"/>
    </xf>
    <xf numFmtId="0" fontId="34" fillId="12" borderId="12" xfId="3" applyFont="1" applyFill="1" applyBorder="1" applyAlignment="1" applyProtection="1">
      <alignment horizontal="left" vertical="center"/>
      <protection hidden="1"/>
    </xf>
    <xf numFmtId="0" fontId="94" fillId="16" borderId="24" xfId="3" applyFont="1" applyFill="1" applyBorder="1" applyAlignment="1" applyProtection="1">
      <alignment horizontal="center" vertical="center"/>
      <protection hidden="1"/>
    </xf>
    <xf numFmtId="176" fontId="94" fillId="16" borderId="7" xfId="3" applyNumberFormat="1" applyFont="1" applyFill="1" applyBorder="1" applyAlignment="1" applyProtection="1">
      <alignment horizontal="center" vertical="center"/>
      <protection hidden="1"/>
    </xf>
    <xf numFmtId="3" fontId="37" fillId="0" borderId="27" xfId="0" applyNumberFormat="1" applyFont="1" applyFill="1" applyBorder="1" applyAlignment="1" applyProtection="1">
      <alignment vertical="center"/>
      <protection hidden="1"/>
    </xf>
    <xf numFmtId="0" fontId="38" fillId="12" borderId="28" xfId="3" applyFont="1" applyFill="1" applyBorder="1" applyAlignment="1" applyProtection="1">
      <alignment vertical="center"/>
      <protection hidden="1"/>
    </xf>
    <xf numFmtId="0" fontId="38" fillId="12" borderId="28" xfId="3" applyFont="1" applyFill="1" applyBorder="1" applyAlignment="1" applyProtection="1">
      <alignment horizontal="right" vertical="center"/>
      <protection hidden="1"/>
    </xf>
    <xf numFmtId="0" fontId="26" fillId="12" borderId="28" xfId="3" applyFont="1" applyFill="1" applyBorder="1" applyAlignment="1" applyProtection="1">
      <alignment horizontal="right" vertical="top"/>
      <protection hidden="1"/>
    </xf>
    <xf numFmtId="0" fontId="13" fillId="12" borderId="28" xfId="3" applyFont="1" applyFill="1" applyBorder="1" applyAlignment="1" applyProtection="1">
      <alignment horizontal="center" vertical="center"/>
      <protection hidden="1"/>
    </xf>
    <xf numFmtId="0" fontId="39" fillId="12" borderId="28" xfId="3" applyFont="1" applyFill="1" applyBorder="1" applyAlignment="1" applyProtection="1">
      <alignment horizontal="center" vertical="center"/>
      <protection hidden="1"/>
    </xf>
    <xf numFmtId="0" fontId="30" fillId="12" borderId="28" xfId="3" applyFont="1" applyFill="1" applyBorder="1" applyAlignment="1" applyProtection="1">
      <alignment vertical="center"/>
      <protection hidden="1"/>
    </xf>
    <xf numFmtId="0" fontId="34" fillId="12" borderId="7" xfId="3" applyFont="1" applyFill="1" applyBorder="1" applyAlignment="1" applyProtection="1">
      <alignment horizontal="left" vertical="center"/>
      <protection hidden="1"/>
    </xf>
    <xf numFmtId="3" fontId="31" fillId="0" borderId="9" xfId="0" applyNumberFormat="1" applyFont="1" applyFill="1" applyBorder="1" applyAlignment="1" applyProtection="1">
      <alignment vertical="center" wrapText="1"/>
      <protection hidden="1"/>
    </xf>
    <xf numFmtId="49" fontId="31" fillId="0" borderId="13" xfId="0" applyNumberFormat="1" applyFont="1" applyFill="1" applyBorder="1" applyAlignment="1" applyProtection="1">
      <alignment vertical="center" wrapText="1"/>
      <protection hidden="1"/>
    </xf>
    <xf numFmtId="49" fontId="31" fillId="0" borderId="0" xfId="0" applyNumberFormat="1" applyFont="1" applyFill="1" applyBorder="1" applyAlignment="1" applyProtection="1">
      <alignment vertical="center" wrapText="1"/>
      <protection hidden="1"/>
    </xf>
    <xf numFmtId="49" fontId="31" fillId="0" borderId="19" xfId="0" applyNumberFormat="1" applyFont="1" applyFill="1" applyBorder="1" applyAlignment="1" applyProtection="1">
      <alignment vertical="center" wrapText="1"/>
      <protection hidden="1"/>
    </xf>
    <xf numFmtId="49" fontId="31" fillId="0" borderId="16" xfId="0" applyNumberFormat="1" applyFont="1" applyFill="1" applyBorder="1" applyAlignment="1" applyProtection="1">
      <alignment vertical="center" wrapText="1"/>
      <protection hidden="1"/>
    </xf>
    <xf numFmtId="49" fontId="31" fillId="0" borderId="1" xfId="0" applyNumberFormat="1" applyFont="1" applyFill="1" applyBorder="1" applyAlignment="1" applyProtection="1">
      <alignment vertical="center" wrapText="1"/>
      <protection hidden="1"/>
    </xf>
    <xf numFmtId="49" fontId="31" fillId="0" borderId="29" xfId="0" applyNumberFormat="1" applyFont="1" applyFill="1" applyBorder="1" applyAlignment="1" applyProtection="1">
      <alignment vertical="center" wrapText="1"/>
      <protection hidden="1"/>
    </xf>
    <xf numFmtId="3" fontId="31" fillId="0" borderId="14" xfId="0" applyNumberFormat="1" applyFont="1" applyFill="1" applyBorder="1" applyAlignment="1" applyProtection="1">
      <alignment vertical="center" wrapText="1"/>
      <protection hidden="1"/>
    </xf>
    <xf numFmtId="49" fontId="71" fillId="15" borderId="20" xfId="0" applyNumberFormat="1" applyFont="1" applyFill="1" applyBorder="1" applyAlignment="1" applyProtection="1">
      <alignment horizontal="left" vertical="center"/>
      <protection hidden="1"/>
    </xf>
    <xf numFmtId="0" fontId="67" fillId="12" borderId="20" xfId="0" applyFont="1" applyFill="1" applyBorder="1" applyAlignment="1" applyProtection="1">
      <alignment horizontal="left" vertical="center"/>
      <protection hidden="1"/>
    </xf>
    <xf numFmtId="0" fontId="83" fillId="7" borderId="20" xfId="0" applyFont="1" applyFill="1" applyBorder="1" applyAlignment="1" applyProtection="1">
      <alignment vertical="center"/>
      <protection hidden="1"/>
    </xf>
    <xf numFmtId="0" fontId="23" fillId="0" borderId="13" xfId="0" applyFont="1" applyFill="1" applyBorder="1" applyAlignment="1" applyProtection="1">
      <alignment horizontal="left" vertical="center"/>
      <protection hidden="1"/>
    </xf>
    <xf numFmtId="0" fontId="23" fillId="0" borderId="0" xfId="0" applyFont="1" applyFill="1" applyBorder="1" applyAlignment="1" applyProtection="1">
      <alignment horizontal="left" vertical="center"/>
      <protection hidden="1"/>
    </xf>
    <xf numFmtId="0" fontId="25" fillId="0" borderId="0" xfId="0" applyFont="1" applyFill="1" applyBorder="1" applyAlignment="1" applyProtection="1">
      <alignment vertical="center"/>
      <protection hidden="1"/>
    </xf>
    <xf numFmtId="0" fontId="23" fillId="0" borderId="0" xfId="0" applyFont="1" applyFill="1" applyBorder="1" applyAlignment="1" applyProtection="1">
      <alignment vertical="center"/>
      <protection hidden="1"/>
    </xf>
    <xf numFmtId="0" fontId="24" fillId="0" borderId="20" xfId="0" applyFont="1" applyFill="1" applyBorder="1" applyAlignment="1" applyProtection="1">
      <alignment vertical="center"/>
      <protection hidden="1"/>
    </xf>
    <xf numFmtId="0" fontId="24" fillId="0" borderId="15" xfId="0" applyFont="1" applyFill="1" applyBorder="1" applyAlignment="1" applyProtection="1">
      <alignment vertical="center"/>
      <protection hidden="1"/>
    </xf>
    <xf numFmtId="0" fontId="24" fillId="0" borderId="15" xfId="0" applyFont="1" applyFill="1" applyBorder="1" applyAlignment="1" applyProtection="1">
      <alignment horizontal="right" vertical="center"/>
      <protection hidden="1"/>
    </xf>
    <xf numFmtId="0" fontId="30" fillId="0" borderId="15" xfId="0" applyFont="1" applyFill="1" applyBorder="1" applyAlignment="1" applyProtection="1">
      <alignment vertical="center"/>
      <protection hidden="1"/>
    </xf>
    <xf numFmtId="0" fontId="82" fillId="0" borderId="13" xfId="0" applyFont="1" applyFill="1" applyBorder="1" applyAlignment="1" applyProtection="1">
      <alignment horizontal="left" vertical="center"/>
      <protection hidden="1"/>
    </xf>
    <xf numFmtId="0" fontId="8" fillId="0" borderId="19" xfId="0" applyFont="1" applyFill="1" applyBorder="1" applyProtection="1">
      <alignment vertical="center"/>
      <protection hidden="1"/>
    </xf>
    <xf numFmtId="14" fontId="95" fillId="0" borderId="30" xfId="0" applyNumberFormat="1" applyFont="1" applyFill="1" applyBorder="1" applyAlignment="1" applyProtection="1">
      <alignment horizontal="center" vertical="center"/>
      <protection hidden="1"/>
    </xf>
    <xf numFmtId="14" fontId="95" fillId="0" borderId="2" xfId="0" applyNumberFormat="1" applyFont="1" applyFill="1" applyBorder="1" applyAlignment="1" applyProtection="1">
      <alignment horizontal="center" vertical="center"/>
      <protection hidden="1"/>
    </xf>
    <xf numFmtId="183" fontId="31" fillId="2" borderId="28" xfId="0" applyNumberFormat="1" applyFont="1" applyFill="1" applyBorder="1" applyAlignment="1" applyProtection="1">
      <alignment horizontal="center" vertical="center" wrapText="1"/>
      <protection hidden="1"/>
    </xf>
    <xf numFmtId="183" fontId="31" fillId="2" borderId="15" xfId="0" applyNumberFormat="1" applyFont="1" applyFill="1" applyBorder="1" applyAlignment="1" applyProtection="1">
      <alignment horizontal="center" vertical="center" wrapText="1"/>
      <protection hidden="1"/>
    </xf>
    <xf numFmtId="183" fontId="31" fillId="2" borderId="31" xfId="0" applyNumberFormat="1" applyFont="1" applyFill="1" applyBorder="1" applyAlignment="1" applyProtection="1">
      <alignment horizontal="center" vertical="center" wrapText="1"/>
      <protection hidden="1"/>
    </xf>
    <xf numFmtId="14" fontId="16" fillId="0" borderId="5" xfId="0" applyNumberFormat="1" applyFont="1" applyFill="1" applyBorder="1" applyAlignment="1" applyProtection="1">
      <alignment horizontal="right" vertical="center"/>
      <protection hidden="1"/>
    </xf>
    <xf numFmtId="0" fontId="27" fillId="0" borderId="20" xfId="0" applyFont="1" applyFill="1" applyBorder="1" applyAlignment="1" applyProtection="1">
      <alignment horizontal="left" vertical="center"/>
      <protection hidden="1"/>
    </xf>
    <xf numFmtId="0" fontId="27" fillId="0" borderId="15" xfId="0" applyFont="1" applyFill="1" applyBorder="1" applyAlignment="1" applyProtection="1">
      <alignment horizontal="left" vertical="center"/>
      <protection hidden="1"/>
    </xf>
    <xf numFmtId="0" fontId="34" fillId="0" borderId="15" xfId="0" applyFont="1" applyFill="1" applyBorder="1" applyAlignment="1" applyProtection="1">
      <alignment horizontal="left" vertical="center"/>
      <protection hidden="1"/>
    </xf>
    <xf numFmtId="0" fontId="35" fillId="0" borderId="15" xfId="0" applyFont="1" applyFill="1" applyBorder="1" applyAlignment="1" applyProtection="1">
      <alignment horizontal="right" vertical="top"/>
      <protection hidden="1"/>
    </xf>
    <xf numFmtId="14" fontId="27" fillId="0" borderId="15" xfId="0" applyNumberFormat="1" applyFont="1" applyFill="1" applyBorder="1" applyAlignment="1" applyProtection="1">
      <alignment horizontal="right" vertical="center"/>
      <protection hidden="1"/>
    </xf>
    <xf numFmtId="0" fontId="29" fillId="0" borderId="15" xfId="0" applyFont="1" applyFill="1" applyBorder="1" applyAlignment="1" applyProtection="1">
      <alignment horizontal="center" vertical="center" wrapText="1"/>
      <protection hidden="1"/>
    </xf>
    <xf numFmtId="0" fontId="29" fillId="0" borderId="8" xfId="0" applyFont="1" applyFill="1" applyBorder="1" applyAlignment="1" applyProtection="1">
      <alignment horizontal="center" vertical="center" wrapText="1"/>
      <protection hidden="1"/>
    </xf>
    <xf numFmtId="0" fontId="34" fillId="13" borderId="18" xfId="0" applyFont="1" applyFill="1" applyBorder="1" applyAlignment="1" applyProtection="1">
      <alignment horizontal="left" vertical="center"/>
      <protection hidden="1"/>
    </xf>
    <xf numFmtId="3" fontId="0" fillId="0" borderId="2" xfId="0" applyNumberFormat="1" applyFont="1" applyFill="1" applyBorder="1" applyAlignment="1" applyProtection="1">
      <alignment horizontal="center" vertical="center" wrapText="1"/>
      <protection hidden="1"/>
    </xf>
    <xf numFmtId="3" fontId="0" fillId="0" borderId="32" xfId="0" applyNumberFormat="1" applyFont="1" applyFill="1" applyBorder="1" applyAlignment="1" applyProtection="1">
      <alignment horizontal="center" vertical="center" wrapText="1"/>
      <protection hidden="1"/>
    </xf>
    <xf numFmtId="181" fontId="84" fillId="4" borderId="33" xfId="0" applyNumberFormat="1" applyFont="1" applyFill="1" applyBorder="1" applyAlignment="1" applyProtection="1">
      <alignment horizontal="center" vertical="center" wrapText="1"/>
      <protection locked="0"/>
    </xf>
    <xf numFmtId="178" fontId="84" fillId="4" borderId="24" xfId="0" applyNumberFormat="1" applyFont="1" applyFill="1" applyBorder="1" applyAlignment="1" applyProtection="1">
      <alignment horizontal="center" vertical="center" wrapText="1"/>
      <protection locked="0"/>
    </xf>
    <xf numFmtId="0" fontId="16" fillId="14" borderId="0" xfId="0" applyFont="1" applyFill="1" applyBorder="1" applyAlignment="1" applyProtection="1">
      <alignment vertical="center"/>
      <protection hidden="1"/>
    </xf>
    <xf numFmtId="0" fontId="38" fillId="7" borderId="18" xfId="0" applyFont="1" applyFill="1" applyBorder="1" applyAlignment="1" applyProtection="1">
      <alignment vertical="center"/>
      <protection hidden="1"/>
    </xf>
    <xf numFmtId="0" fontId="30" fillId="7" borderId="18" xfId="0" applyFont="1" applyFill="1" applyBorder="1" applyAlignment="1" applyProtection="1">
      <alignment vertical="center"/>
      <protection hidden="1"/>
    </xf>
    <xf numFmtId="0" fontId="39" fillId="7" borderId="18" xfId="0" applyFont="1" applyFill="1" applyBorder="1" applyAlignment="1" applyProtection="1">
      <alignment horizontal="center" vertical="center"/>
      <protection hidden="1"/>
    </xf>
    <xf numFmtId="3" fontId="31" fillId="0" borderId="10" xfId="0" applyNumberFormat="1" applyFont="1" applyFill="1" applyBorder="1" applyAlignment="1" applyProtection="1">
      <alignment vertical="center" wrapText="1"/>
      <protection hidden="1"/>
    </xf>
    <xf numFmtId="0" fontId="12" fillId="2" borderId="31" xfId="0" applyFont="1" applyFill="1" applyBorder="1" applyAlignment="1" applyProtection="1">
      <alignment vertical="center"/>
      <protection hidden="1"/>
    </xf>
    <xf numFmtId="14" fontId="13" fillId="2" borderId="31" xfId="0" applyNumberFormat="1" applyFont="1" applyFill="1" applyBorder="1" applyAlignment="1" applyProtection="1">
      <alignment horizontal="center" vertical="center"/>
      <protection hidden="1"/>
    </xf>
    <xf numFmtId="0" fontId="63" fillId="5" borderId="14" xfId="0" applyFont="1" applyFill="1" applyBorder="1" applyAlignment="1" applyProtection="1">
      <alignment vertical="center" wrapText="1"/>
      <protection hidden="1"/>
    </xf>
    <xf numFmtId="0" fontId="12" fillId="0" borderId="11" xfId="0" applyFont="1" applyFill="1" applyBorder="1" applyAlignment="1" applyProtection="1">
      <alignment vertical="center"/>
      <protection hidden="1"/>
    </xf>
    <xf numFmtId="0" fontId="68" fillId="0" borderId="19" xfId="0" applyFont="1" applyFill="1" applyBorder="1" applyAlignment="1" applyProtection="1">
      <alignment horizontal="right" vertical="center"/>
      <protection hidden="1"/>
    </xf>
    <xf numFmtId="0" fontId="96" fillId="0" borderId="24" xfId="0" applyFont="1" applyFill="1" applyBorder="1" applyAlignment="1" applyProtection="1">
      <alignment horizontal="right" vertical="center" wrapText="1"/>
      <protection hidden="1"/>
    </xf>
    <xf numFmtId="0" fontId="96" fillId="0" borderId="4" xfId="0" applyFont="1" applyFill="1" applyBorder="1" applyAlignment="1" applyProtection="1">
      <alignment horizontal="right" vertical="center" wrapText="1"/>
      <protection hidden="1"/>
    </xf>
    <xf numFmtId="0" fontId="96" fillId="0" borderId="35" xfId="0" applyFont="1" applyFill="1" applyBorder="1" applyAlignment="1" applyProtection="1">
      <alignment horizontal="right" vertical="center" wrapText="1"/>
      <protection hidden="1"/>
    </xf>
    <xf numFmtId="0" fontId="76" fillId="2" borderId="0" xfId="3" applyFont="1" applyFill="1" applyBorder="1" applyAlignment="1" applyProtection="1">
      <alignment vertical="center"/>
      <protection hidden="1"/>
    </xf>
    <xf numFmtId="3" fontId="37" fillId="2" borderId="5" xfId="0" applyNumberFormat="1" applyFont="1" applyFill="1" applyBorder="1" applyAlignment="1" applyProtection="1">
      <alignment vertical="center"/>
      <protection hidden="1"/>
    </xf>
    <xf numFmtId="176" fontId="80" fillId="2" borderId="10" xfId="3" applyNumberFormat="1" applyFont="1" applyFill="1" applyBorder="1" applyAlignment="1" applyProtection="1">
      <alignment horizontal="center" vertical="center"/>
      <protection hidden="1"/>
    </xf>
    <xf numFmtId="0" fontId="0" fillId="0" borderId="13" xfId="0" applyFill="1" applyBorder="1" applyAlignment="1" applyProtection="1">
      <alignment vertical="center" wrapText="1"/>
      <protection hidden="1"/>
    </xf>
    <xf numFmtId="0" fontId="0" fillId="0" borderId="0" xfId="0" applyFill="1" applyBorder="1" applyAlignment="1" applyProtection="1">
      <alignment vertical="center" wrapText="1"/>
      <protection hidden="1"/>
    </xf>
    <xf numFmtId="0" fontId="0" fillId="0" borderId="19" xfId="0" applyFill="1" applyBorder="1" applyAlignment="1" applyProtection="1">
      <alignment vertical="center" wrapText="1"/>
      <protection hidden="1"/>
    </xf>
    <xf numFmtId="0" fontId="81" fillId="17" borderId="6" xfId="2" applyFont="1" applyFill="1" applyBorder="1" applyAlignment="1" applyProtection="1">
      <alignment horizontal="center" vertical="center"/>
      <protection hidden="1"/>
    </xf>
    <xf numFmtId="0" fontId="20" fillId="2" borderId="36" xfId="0" applyFont="1" applyFill="1" applyBorder="1" applyAlignment="1" applyProtection="1">
      <alignment vertical="center"/>
      <protection hidden="1"/>
    </xf>
    <xf numFmtId="0" fontId="20" fillId="2" borderId="18" xfId="0" applyFont="1" applyFill="1" applyBorder="1" applyAlignment="1" applyProtection="1">
      <alignment vertical="center"/>
      <protection hidden="1"/>
    </xf>
    <xf numFmtId="0" fontId="12" fillId="2" borderId="18" xfId="0" applyFont="1" applyFill="1" applyBorder="1" applyAlignment="1" applyProtection="1">
      <alignment horizontal="left" vertical="center"/>
      <protection hidden="1"/>
    </xf>
    <xf numFmtId="0" fontId="12" fillId="2" borderId="18" xfId="0" applyFont="1" applyFill="1" applyBorder="1" applyAlignment="1" applyProtection="1">
      <alignment horizontal="right" vertical="center"/>
      <protection hidden="1"/>
    </xf>
    <xf numFmtId="0" fontId="12" fillId="2" borderId="18" xfId="0" applyFont="1" applyFill="1" applyBorder="1" applyAlignment="1" applyProtection="1">
      <alignment vertical="center"/>
      <protection hidden="1"/>
    </xf>
    <xf numFmtId="0" fontId="66" fillId="14" borderId="37" xfId="0" applyFont="1" applyFill="1" applyBorder="1" applyAlignment="1" applyProtection="1">
      <alignment horizontal="left" vertical="top"/>
      <protection hidden="1"/>
    </xf>
    <xf numFmtId="0" fontId="18" fillId="14" borderId="38" xfId="0" applyFont="1" applyFill="1" applyBorder="1" applyAlignment="1" applyProtection="1">
      <alignment vertical="top"/>
      <protection hidden="1"/>
    </xf>
    <xf numFmtId="0" fontId="12" fillId="14" borderId="38" xfId="0" applyFont="1" applyFill="1" applyBorder="1" applyAlignment="1" applyProtection="1">
      <alignment horizontal="left" vertical="center"/>
      <protection hidden="1"/>
    </xf>
    <xf numFmtId="0" fontId="12" fillId="14" borderId="38" xfId="0" applyFont="1" applyFill="1" applyBorder="1" applyAlignment="1" applyProtection="1">
      <alignment horizontal="right" vertical="center"/>
      <protection hidden="1"/>
    </xf>
    <xf numFmtId="0" fontId="12" fillId="14" borderId="38" xfId="0" applyFont="1" applyFill="1" applyBorder="1" applyAlignment="1" applyProtection="1">
      <alignment vertical="center"/>
      <protection hidden="1"/>
    </xf>
    <xf numFmtId="0" fontId="13" fillId="14" borderId="38" xfId="0" applyFont="1" applyFill="1" applyBorder="1" applyAlignment="1" applyProtection="1">
      <alignment vertical="center"/>
      <protection hidden="1"/>
    </xf>
    <xf numFmtId="0" fontId="19" fillId="14" borderId="38" xfId="0" applyFont="1" applyFill="1" applyBorder="1" applyAlignment="1" applyProtection="1">
      <alignment vertical="center"/>
      <protection hidden="1"/>
    </xf>
    <xf numFmtId="0" fontId="18" fillId="14" borderId="38" xfId="0" applyFont="1" applyFill="1" applyBorder="1" applyAlignment="1" applyProtection="1">
      <alignment horizontal="left" vertical="top"/>
      <protection hidden="1"/>
    </xf>
    <xf numFmtId="184" fontId="31" fillId="5" borderId="0" xfId="0" applyNumberFormat="1" applyFont="1" applyFill="1" applyBorder="1" applyAlignment="1" applyProtection="1">
      <alignment vertical="center" wrapText="1"/>
      <protection hidden="1"/>
    </xf>
    <xf numFmtId="0" fontId="1" fillId="2" borderId="0" xfId="3" applyFill="1" applyProtection="1">
      <alignment vertical="center"/>
      <protection hidden="1"/>
    </xf>
    <xf numFmtId="0" fontId="1" fillId="0" borderId="0" xfId="3" applyProtection="1">
      <alignment vertical="center"/>
      <protection hidden="1"/>
    </xf>
    <xf numFmtId="0" fontId="64" fillId="2" borderId="0" xfId="3" applyFont="1" applyFill="1" applyProtection="1">
      <alignment vertical="center"/>
      <protection hidden="1"/>
    </xf>
    <xf numFmtId="0" fontId="1" fillId="12" borderId="16" xfId="3" applyFill="1" applyBorder="1" applyProtection="1">
      <alignment vertical="center"/>
      <protection hidden="1"/>
    </xf>
    <xf numFmtId="0" fontId="1" fillId="12" borderId="1" xfId="3" applyFill="1" applyBorder="1" applyProtection="1">
      <alignment vertical="center"/>
      <protection hidden="1"/>
    </xf>
    <xf numFmtId="0" fontId="16" fillId="2" borderId="1" xfId="3" applyFont="1" applyFill="1" applyBorder="1" applyAlignment="1" applyProtection="1">
      <alignment horizontal="center" vertical="center"/>
      <protection hidden="1"/>
    </xf>
    <xf numFmtId="0" fontId="1" fillId="2" borderId="0" xfId="3" applyFill="1" applyAlignment="1" applyProtection="1">
      <alignment horizontal="center" vertical="center"/>
      <protection hidden="1"/>
    </xf>
    <xf numFmtId="0" fontId="37" fillId="0" borderId="26" xfId="3" applyFont="1" applyBorder="1" applyProtection="1">
      <alignment vertical="center"/>
      <protection hidden="1"/>
    </xf>
    <xf numFmtId="0" fontId="44" fillId="0" borderId="5" xfId="3" applyFont="1" applyBorder="1" applyProtection="1">
      <alignment vertical="center"/>
      <protection hidden="1"/>
    </xf>
    <xf numFmtId="176" fontId="1" fillId="0" borderId="5" xfId="3" applyNumberFormat="1" applyBorder="1" applyAlignment="1" applyProtection="1">
      <alignment horizontal="center" vertical="center"/>
      <protection hidden="1"/>
    </xf>
    <xf numFmtId="0" fontId="44" fillId="0" borderId="0" xfId="3" applyFont="1" applyBorder="1" applyAlignment="1" applyProtection="1">
      <alignment vertical="center"/>
      <protection hidden="1"/>
    </xf>
    <xf numFmtId="176" fontId="1" fillId="0" borderId="4" xfId="3" applyNumberFormat="1" applyFont="1" applyBorder="1" applyAlignment="1" applyProtection="1">
      <alignment horizontal="center" vertical="center"/>
      <protection hidden="1"/>
    </xf>
    <xf numFmtId="0" fontId="1" fillId="2" borderId="0" xfId="3" applyFill="1" applyBorder="1" applyProtection="1">
      <alignment vertical="center"/>
      <protection hidden="1"/>
    </xf>
    <xf numFmtId="176" fontId="1" fillId="0" borderId="32" xfId="3" applyNumberFormat="1" applyFont="1" applyBorder="1" applyAlignment="1" applyProtection="1">
      <alignment horizontal="center" vertical="center"/>
      <protection hidden="1"/>
    </xf>
    <xf numFmtId="176" fontId="1" fillId="0" borderId="0" xfId="3" applyNumberFormat="1" applyBorder="1" applyAlignment="1" applyProtection="1">
      <alignment horizontal="center" vertical="center"/>
      <protection hidden="1"/>
    </xf>
    <xf numFmtId="0" fontId="1" fillId="2" borderId="0" xfId="3" applyFill="1" applyAlignment="1" applyProtection="1">
      <alignment vertical="center"/>
      <protection hidden="1"/>
    </xf>
    <xf numFmtId="0" fontId="37" fillId="0" borderId="27" xfId="3" applyFont="1" applyBorder="1" applyProtection="1">
      <alignment vertical="center"/>
      <protection hidden="1"/>
    </xf>
    <xf numFmtId="0" fontId="44" fillId="0" borderId="1" xfId="3" applyFont="1" applyBorder="1" applyAlignment="1" applyProtection="1">
      <alignment horizontal="center" vertical="center"/>
      <protection hidden="1"/>
    </xf>
    <xf numFmtId="0" fontId="44" fillId="0" borderId="1" xfId="3" applyFont="1" applyBorder="1" applyProtection="1">
      <alignment vertical="center"/>
      <protection hidden="1"/>
    </xf>
    <xf numFmtId="176" fontId="1" fillId="0" borderId="1" xfId="3" applyNumberFormat="1" applyBorder="1" applyAlignment="1" applyProtection="1">
      <alignment horizontal="center" vertical="center"/>
      <protection hidden="1"/>
    </xf>
    <xf numFmtId="0" fontId="44" fillId="0" borderId="1" xfId="3" applyFont="1" applyBorder="1" applyAlignment="1" applyProtection="1">
      <alignment vertical="center"/>
      <protection hidden="1"/>
    </xf>
    <xf numFmtId="0" fontId="1" fillId="2" borderId="13" xfId="3" applyFont="1" applyFill="1" applyBorder="1" applyAlignment="1" applyProtection="1">
      <alignment vertical="center"/>
      <protection hidden="1"/>
    </xf>
    <xf numFmtId="0" fontId="1" fillId="2" borderId="15" xfId="3" applyFont="1" applyFill="1" applyBorder="1" applyAlignment="1" applyProtection="1">
      <alignment vertical="center"/>
      <protection hidden="1"/>
    </xf>
    <xf numFmtId="0" fontId="1" fillId="2" borderId="3" xfId="3" applyFont="1" applyFill="1" applyBorder="1" applyAlignment="1" applyProtection="1">
      <alignment vertical="center"/>
      <protection hidden="1"/>
    </xf>
    <xf numFmtId="0" fontId="37" fillId="2" borderId="5" xfId="3" applyFont="1" applyFill="1" applyBorder="1" applyProtection="1">
      <alignment vertical="center"/>
      <protection hidden="1"/>
    </xf>
    <xf numFmtId="0" fontId="44" fillId="2" borderId="5" xfId="3" applyFont="1" applyFill="1" applyBorder="1" applyAlignment="1" applyProtection="1">
      <alignment horizontal="center" vertical="center"/>
      <protection hidden="1"/>
    </xf>
    <xf numFmtId="0" fontId="44" fillId="2" borderId="5" xfId="3" applyFont="1" applyFill="1" applyBorder="1" applyProtection="1">
      <alignment vertical="center"/>
      <protection hidden="1"/>
    </xf>
    <xf numFmtId="176" fontId="1" fillId="2" borderId="5" xfId="3" applyNumberFormat="1" applyFill="1" applyBorder="1" applyAlignment="1" applyProtection="1">
      <alignment horizontal="center" vertical="center"/>
      <protection hidden="1"/>
    </xf>
    <xf numFmtId="0" fontId="44" fillId="2" borderId="5" xfId="3" applyFont="1" applyFill="1" applyBorder="1" applyAlignment="1" applyProtection="1">
      <alignment vertical="center"/>
      <protection hidden="1"/>
    </xf>
    <xf numFmtId="176" fontId="1" fillId="2" borderId="5" xfId="3" applyNumberFormat="1" applyFont="1" applyFill="1" applyBorder="1" applyAlignment="1" applyProtection="1">
      <alignment horizontal="center" vertical="center"/>
      <protection hidden="1"/>
    </xf>
    <xf numFmtId="0" fontId="1" fillId="0" borderId="0" xfId="3" applyAlignment="1" applyProtection="1">
      <alignment vertical="center"/>
      <protection hidden="1"/>
    </xf>
    <xf numFmtId="3" fontId="0" fillId="0" borderId="3" xfId="0" applyNumberFormat="1" applyFont="1" applyFill="1" applyBorder="1" applyAlignment="1" applyProtection="1">
      <alignment horizontal="center" vertical="center" wrapText="1"/>
      <protection hidden="1"/>
    </xf>
    <xf numFmtId="0" fontId="37" fillId="0" borderId="2" xfId="3" applyFont="1" applyBorder="1" applyProtection="1">
      <alignment vertical="center"/>
      <protection hidden="1"/>
    </xf>
    <xf numFmtId="0" fontId="44" fillId="0" borderId="15" xfId="3" applyFont="1" applyBorder="1" applyProtection="1">
      <alignment vertical="center"/>
      <protection hidden="1"/>
    </xf>
    <xf numFmtId="176" fontId="1" fillId="0" borderId="15" xfId="3" applyNumberFormat="1" applyBorder="1" applyAlignment="1" applyProtection="1">
      <alignment horizontal="center" vertical="center"/>
      <protection hidden="1"/>
    </xf>
    <xf numFmtId="0" fontId="44" fillId="0" borderId="15" xfId="3" applyFont="1" applyBorder="1" applyAlignment="1" applyProtection="1">
      <alignment vertical="center"/>
      <protection hidden="1"/>
    </xf>
    <xf numFmtId="0" fontId="44" fillId="0" borderId="3" xfId="3" applyFont="1" applyBorder="1" applyAlignment="1" applyProtection="1">
      <alignment vertical="center"/>
      <protection hidden="1"/>
    </xf>
    <xf numFmtId="3" fontId="37" fillId="0" borderId="2" xfId="0" applyNumberFormat="1" applyFont="1" applyFill="1" applyBorder="1" applyAlignment="1" applyProtection="1">
      <alignment vertical="center"/>
      <protection hidden="1"/>
    </xf>
    <xf numFmtId="176" fontId="1" fillId="0" borderId="39" xfId="3" applyNumberFormat="1" applyFont="1" applyBorder="1" applyAlignment="1" applyProtection="1">
      <alignment horizontal="center" vertical="center"/>
      <protection hidden="1"/>
    </xf>
    <xf numFmtId="0" fontId="44" fillId="0" borderId="15" xfId="3" applyFont="1" applyBorder="1" applyAlignment="1" applyProtection="1">
      <alignment horizontal="center" vertical="center"/>
      <protection hidden="1"/>
    </xf>
    <xf numFmtId="0" fontId="37" fillId="0" borderId="15" xfId="3" applyFont="1" applyFill="1" applyBorder="1" applyAlignment="1" applyProtection="1">
      <alignment vertical="center"/>
      <protection hidden="1"/>
    </xf>
    <xf numFmtId="0" fontId="37" fillId="0" borderId="3" xfId="3" applyFont="1" applyFill="1" applyBorder="1" applyAlignment="1" applyProtection="1">
      <alignment vertical="center"/>
      <protection hidden="1"/>
    </xf>
    <xf numFmtId="176" fontId="1" fillId="0" borderId="15" xfId="3" applyNumberFormat="1" applyFont="1" applyBorder="1" applyAlignment="1" applyProtection="1">
      <alignment horizontal="center" vertical="center"/>
      <protection hidden="1"/>
    </xf>
    <xf numFmtId="0" fontId="88" fillId="12" borderId="40" xfId="3" applyFont="1" applyFill="1" applyBorder="1" applyAlignment="1" applyProtection="1">
      <alignment horizontal="left" vertical="center"/>
      <protection hidden="1"/>
    </xf>
    <xf numFmtId="0" fontId="88" fillId="12" borderId="41" xfId="3" applyFont="1" applyFill="1" applyBorder="1" applyAlignment="1" applyProtection="1">
      <alignment horizontal="left" vertical="center"/>
      <protection hidden="1"/>
    </xf>
    <xf numFmtId="0" fontId="88" fillId="12" borderId="42" xfId="3" applyFont="1" applyFill="1" applyBorder="1" applyAlignment="1" applyProtection="1">
      <alignment horizontal="left" vertical="center"/>
      <protection hidden="1"/>
    </xf>
    <xf numFmtId="180" fontId="92" fillId="0" borderId="10" xfId="3" applyNumberFormat="1" applyFont="1" applyFill="1" applyBorder="1" applyAlignment="1" applyProtection="1">
      <alignment horizontal="center" vertical="center"/>
      <protection hidden="1"/>
    </xf>
    <xf numFmtId="0" fontId="93" fillId="2" borderId="43" xfId="3" applyFont="1" applyFill="1" applyBorder="1" applyAlignment="1" applyProtection="1">
      <alignment horizontal="left" vertical="center"/>
      <protection hidden="1"/>
    </xf>
    <xf numFmtId="181" fontId="28" fillId="15" borderId="18" xfId="0" applyNumberFormat="1" applyFont="1" applyFill="1" applyBorder="1" applyAlignment="1" applyProtection="1">
      <alignment horizontal="center" vertical="center"/>
      <protection hidden="1"/>
    </xf>
    <xf numFmtId="183" fontId="31" fillId="5" borderId="0" xfId="0" applyNumberFormat="1" applyFont="1" applyFill="1" applyBorder="1" applyAlignment="1" applyProtection="1">
      <alignment horizontal="center" vertical="center" wrapText="1"/>
      <protection hidden="1"/>
    </xf>
    <xf numFmtId="176" fontId="84" fillId="5" borderId="15" xfId="0" applyNumberFormat="1" applyFont="1" applyFill="1" applyBorder="1" applyAlignment="1" applyProtection="1">
      <alignment horizontal="center" vertical="center" wrapText="1"/>
      <protection hidden="1"/>
    </xf>
    <xf numFmtId="3" fontId="68" fillId="5" borderId="11" xfId="0" applyNumberFormat="1" applyFont="1" applyFill="1" applyBorder="1" applyAlignment="1" applyProtection="1">
      <alignment horizontal="center" vertical="center"/>
      <protection hidden="1"/>
    </xf>
    <xf numFmtId="0" fontId="63" fillId="5" borderId="8" xfId="0" applyFont="1" applyFill="1" applyBorder="1" applyAlignment="1" applyProtection="1">
      <alignment vertical="center" wrapText="1"/>
      <protection hidden="1"/>
    </xf>
    <xf numFmtId="0" fontId="29" fillId="5" borderId="11" xfId="0" applyFont="1" applyFill="1" applyBorder="1" applyAlignment="1" applyProtection="1">
      <alignment horizontal="center" vertical="center" wrapText="1"/>
      <protection hidden="1"/>
    </xf>
    <xf numFmtId="0" fontId="37" fillId="0" borderId="26" xfId="3" applyFont="1" applyBorder="1" applyAlignment="1" applyProtection="1">
      <alignment horizontal="left" vertical="center"/>
      <protection hidden="1"/>
    </xf>
    <xf numFmtId="0" fontId="37" fillId="0" borderId="5" xfId="3" applyFont="1" applyBorder="1" applyAlignment="1" applyProtection="1">
      <alignment horizontal="left" vertical="center"/>
      <protection hidden="1"/>
    </xf>
    <xf numFmtId="3" fontId="37" fillId="0" borderId="5" xfId="0" applyNumberFormat="1" applyFont="1" applyFill="1" applyBorder="1" applyAlignment="1" applyProtection="1">
      <alignment horizontal="left" vertical="center"/>
      <protection hidden="1"/>
    </xf>
    <xf numFmtId="3" fontId="37" fillId="0" borderId="26" xfId="0" applyNumberFormat="1" applyFont="1" applyFill="1" applyBorder="1" applyAlignment="1" applyProtection="1">
      <alignment horizontal="left" vertical="center"/>
      <protection hidden="1"/>
    </xf>
    <xf numFmtId="0" fontId="37" fillId="0" borderId="3" xfId="0" applyFont="1" applyFill="1" applyBorder="1" applyAlignment="1" applyProtection="1">
      <alignment horizontal="center" vertical="center" shrinkToFit="1"/>
      <protection hidden="1"/>
    </xf>
    <xf numFmtId="0" fontId="17" fillId="0" borderId="18" xfId="0" applyFont="1" applyFill="1" applyBorder="1" applyProtection="1">
      <alignment vertical="center"/>
      <protection hidden="1"/>
    </xf>
    <xf numFmtId="0" fontId="100" fillId="0" borderId="18" xfId="0" applyFont="1" applyFill="1" applyBorder="1" applyProtection="1">
      <alignment vertical="center"/>
      <protection hidden="1"/>
    </xf>
    <xf numFmtId="0" fontId="5" fillId="2" borderId="23" xfId="0" applyFont="1" applyFill="1" applyBorder="1" applyAlignment="1" applyProtection="1">
      <alignment vertical="center"/>
      <protection hidden="1"/>
    </xf>
    <xf numFmtId="0" fontId="7" fillId="2" borderId="23" xfId="0" applyFont="1" applyFill="1" applyBorder="1" applyAlignment="1" applyProtection="1">
      <alignment vertical="center"/>
      <protection hidden="1"/>
    </xf>
    <xf numFmtId="0" fontId="7" fillId="2" borderId="23" xfId="0" applyFont="1" applyFill="1" applyBorder="1" applyAlignment="1" applyProtection="1">
      <alignment horizontal="center" vertical="center"/>
      <protection hidden="1"/>
    </xf>
    <xf numFmtId="14" fontId="8" fillId="2" borderId="23" xfId="0" applyNumberFormat="1" applyFont="1" applyFill="1" applyBorder="1" applyAlignment="1" applyProtection="1">
      <alignment horizontal="center" vertical="center"/>
      <protection hidden="1"/>
    </xf>
    <xf numFmtId="0" fontId="23" fillId="14" borderId="13" xfId="0" applyFont="1" applyFill="1" applyBorder="1" applyAlignment="1" applyProtection="1">
      <alignment vertical="center"/>
      <protection hidden="1"/>
    </xf>
    <xf numFmtId="0" fontId="10" fillId="14" borderId="0" xfId="0" applyFont="1" applyFill="1" applyBorder="1" applyAlignment="1" applyProtection="1">
      <alignment vertical="center"/>
      <protection hidden="1"/>
    </xf>
    <xf numFmtId="0" fontId="11" fillId="14" borderId="0" xfId="0" applyFont="1" applyFill="1" applyBorder="1" applyAlignment="1" applyProtection="1">
      <alignment horizontal="left" vertical="center"/>
      <protection hidden="1"/>
    </xf>
    <xf numFmtId="0" fontId="12" fillId="14" borderId="0" xfId="0" applyFont="1" applyFill="1" applyBorder="1" applyAlignment="1" applyProtection="1">
      <alignment horizontal="right" vertical="center"/>
      <protection hidden="1"/>
    </xf>
    <xf numFmtId="0" fontId="12" fillId="14" borderId="0" xfId="0" applyFont="1" applyFill="1" applyBorder="1" applyAlignment="1" applyProtection="1">
      <alignment vertical="center"/>
      <protection hidden="1"/>
    </xf>
    <xf numFmtId="0" fontId="13" fillId="14" borderId="0" xfId="0" applyFont="1" applyFill="1" applyBorder="1" applyAlignment="1" applyProtection="1">
      <alignment vertical="center"/>
      <protection hidden="1"/>
    </xf>
    <xf numFmtId="0" fontId="10" fillId="14" borderId="0" xfId="0" applyFont="1" applyFill="1" applyBorder="1" applyAlignment="1" applyProtection="1">
      <alignment horizontal="left" vertical="center"/>
      <protection hidden="1"/>
    </xf>
    <xf numFmtId="0" fontId="14" fillId="0" borderId="0" xfId="0" applyFont="1" applyFill="1" applyBorder="1" applyAlignment="1" applyProtection="1">
      <alignment horizontal="center" vertical="center"/>
      <protection hidden="1"/>
    </xf>
    <xf numFmtId="0" fontId="15" fillId="0" borderId="11" xfId="0" applyFont="1" applyFill="1" applyBorder="1" applyAlignment="1" applyProtection="1">
      <alignment horizontal="right" vertical="center"/>
      <protection hidden="1"/>
    </xf>
    <xf numFmtId="0" fontId="5" fillId="2" borderId="12" xfId="0" applyFont="1" applyFill="1" applyBorder="1" applyProtection="1">
      <alignment vertical="center"/>
      <protection hidden="1"/>
    </xf>
    <xf numFmtId="0" fontId="5" fillId="19" borderId="41" xfId="0" applyFont="1" applyFill="1" applyBorder="1" applyAlignment="1" applyProtection="1">
      <alignment horizontal="left" vertical="center"/>
      <protection hidden="1"/>
    </xf>
    <xf numFmtId="0" fontId="5" fillId="19" borderId="23" xfId="0" applyFont="1" applyFill="1" applyBorder="1" applyAlignment="1" applyProtection="1">
      <alignment horizontal="left" vertical="center"/>
      <protection hidden="1"/>
    </xf>
    <xf numFmtId="0" fontId="6" fillId="19" borderId="23" xfId="0" applyFont="1" applyFill="1" applyBorder="1" applyAlignment="1" applyProtection="1">
      <alignment horizontal="left" vertical="center"/>
      <protection hidden="1"/>
    </xf>
    <xf numFmtId="0" fontId="5" fillId="19" borderId="23" xfId="0" applyFont="1" applyFill="1" applyBorder="1" applyAlignment="1" applyProtection="1">
      <alignment horizontal="right" vertical="center"/>
      <protection hidden="1"/>
    </xf>
    <xf numFmtId="0" fontId="5" fillId="19" borderId="23" xfId="0" applyFont="1" applyFill="1" applyBorder="1" applyAlignment="1" applyProtection="1">
      <alignment vertical="center"/>
      <protection hidden="1"/>
    </xf>
    <xf numFmtId="0" fontId="7" fillId="19" borderId="23" xfId="0" applyFont="1" applyFill="1" applyBorder="1" applyAlignment="1" applyProtection="1">
      <alignment vertical="center"/>
      <protection hidden="1"/>
    </xf>
    <xf numFmtId="0" fontId="102" fillId="2" borderId="72" xfId="0" applyFont="1" applyFill="1" applyBorder="1" applyAlignment="1" applyProtection="1">
      <alignment horizontal="center" vertical="center"/>
      <protection hidden="1"/>
    </xf>
    <xf numFmtId="0" fontId="100" fillId="0" borderId="0" xfId="0" applyFont="1" applyFill="1" applyBorder="1" applyProtection="1">
      <alignment vertical="center"/>
      <protection hidden="1"/>
    </xf>
    <xf numFmtId="0" fontId="81" fillId="0" borderId="0" xfId="0" applyFont="1" applyFill="1" applyBorder="1" applyAlignment="1" applyProtection="1">
      <alignment horizontal="left" vertical="center"/>
      <protection hidden="1"/>
    </xf>
    <xf numFmtId="49" fontId="71" fillId="21" borderId="20" xfId="0" applyNumberFormat="1" applyFont="1" applyFill="1" applyBorder="1" applyAlignment="1" applyProtection="1">
      <alignment horizontal="left" vertical="center"/>
      <protection hidden="1"/>
    </xf>
    <xf numFmtId="49" fontId="0" fillId="21" borderId="15" xfId="0" applyNumberFormat="1" applyFont="1" applyFill="1" applyBorder="1" applyAlignment="1" applyProtection="1">
      <alignment horizontal="left" vertical="center" wrapText="1"/>
      <protection hidden="1"/>
    </xf>
    <xf numFmtId="3" fontId="97" fillId="21" borderId="15" xfId="0" applyNumberFormat="1" applyFont="1" applyFill="1" applyBorder="1" applyAlignment="1" applyProtection="1">
      <alignment horizontal="left" vertical="center"/>
      <protection hidden="1"/>
    </xf>
    <xf numFmtId="186" fontId="84" fillId="21" borderId="18" xfId="0" applyNumberFormat="1" applyFont="1" applyFill="1" applyBorder="1" applyAlignment="1" applyProtection="1">
      <alignment horizontal="center" vertical="center"/>
      <protection hidden="1"/>
    </xf>
    <xf numFmtId="0" fontId="63" fillId="21" borderId="8" xfId="0" applyFont="1" applyFill="1" applyBorder="1" applyAlignment="1" applyProtection="1">
      <alignment vertical="center" wrapText="1"/>
      <protection hidden="1"/>
    </xf>
    <xf numFmtId="49" fontId="0" fillId="0" borderId="4" xfId="0" applyNumberFormat="1" applyFont="1" applyFill="1" applyBorder="1" applyAlignment="1" applyProtection="1">
      <alignment horizontal="center" vertical="center" wrapText="1"/>
      <protection hidden="1"/>
    </xf>
    <xf numFmtId="3" fontId="31" fillId="20" borderId="0" xfId="0" applyNumberFormat="1" applyFont="1" applyFill="1" applyBorder="1" applyAlignment="1" applyProtection="1">
      <alignment vertical="top" wrapText="1"/>
      <protection hidden="1"/>
    </xf>
    <xf numFmtId="3" fontId="31" fillId="20" borderId="0" xfId="0" applyNumberFormat="1" applyFont="1" applyFill="1" applyBorder="1" applyAlignment="1" applyProtection="1">
      <alignment horizontal="center" vertical="center" wrapText="1"/>
      <protection hidden="1"/>
    </xf>
    <xf numFmtId="0" fontId="0" fillId="17" borderId="17" xfId="0" applyFill="1" applyBorder="1" applyAlignment="1" applyProtection="1">
      <alignment vertical="center" wrapText="1"/>
      <protection hidden="1"/>
    </xf>
    <xf numFmtId="3" fontId="31" fillId="17" borderId="22" xfId="0" applyNumberFormat="1" applyFont="1" applyFill="1" applyBorder="1" applyAlignment="1" applyProtection="1">
      <alignment vertical="center" wrapText="1"/>
      <protection hidden="1"/>
    </xf>
    <xf numFmtId="49" fontId="0" fillId="23" borderId="4" xfId="0" applyNumberFormat="1" applyFont="1" applyFill="1" applyBorder="1" applyAlignment="1" applyProtection="1">
      <alignment horizontal="center" vertical="center" wrapText="1"/>
      <protection locked="0"/>
    </xf>
    <xf numFmtId="0" fontId="1" fillId="2" borderId="1" xfId="3" applyFont="1" applyFill="1" applyBorder="1" applyAlignment="1" applyProtection="1">
      <alignment horizontal="center" vertical="center"/>
      <protection hidden="1"/>
    </xf>
    <xf numFmtId="0" fontId="0" fillId="0" borderId="23" xfId="3" applyFont="1" applyBorder="1" applyAlignment="1" applyProtection="1">
      <alignment horizontal="center" vertical="center"/>
      <protection hidden="1"/>
    </xf>
    <xf numFmtId="0" fontId="0" fillId="0" borderId="31" xfId="3" applyFont="1" applyBorder="1" applyAlignment="1" applyProtection="1">
      <alignment horizontal="center" vertical="center"/>
      <protection hidden="1"/>
    </xf>
    <xf numFmtId="49" fontId="0" fillId="0" borderId="35" xfId="3" applyNumberFormat="1" applyFont="1" applyBorder="1" applyAlignment="1" applyProtection="1">
      <alignment horizontal="center" vertical="center"/>
      <protection hidden="1"/>
    </xf>
    <xf numFmtId="3" fontId="1" fillId="0" borderId="12" xfId="3" applyNumberFormat="1" applyBorder="1" applyProtection="1">
      <alignment vertical="center"/>
      <protection hidden="1"/>
    </xf>
    <xf numFmtId="3" fontId="1" fillId="0" borderId="9" xfId="3" applyNumberFormat="1" applyBorder="1" applyProtection="1">
      <alignment vertical="center"/>
      <protection hidden="1"/>
    </xf>
    <xf numFmtId="0" fontId="0" fillId="0" borderId="73" xfId="3" applyNumberFormat="1" applyFont="1" applyBorder="1" applyAlignment="1" applyProtection="1">
      <alignment horizontal="center" vertical="center"/>
      <protection hidden="1"/>
    </xf>
    <xf numFmtId="49" fontId="104" fillId="0" borderId="73" xfId="3" applyNumberFormat="1" applyFont="1" applyBorder="1" applyAlignment="1" applyProtection="1">
      <alignment horizontal="center" vertical="center"/>
      <protection hidden="1"/>
    </xf>
    <xf numFmtId="49" fontId="104" fillId="0" borderId="35" xfId="3" applyNumberFormat="1" applyFont="1" applyBorder="1" applyAlignment="1" applyProtection="1">
      <alignment horizontal="center" vertical="center"/>
      <protection hidden="1"/>
    </xf>
    <xf numFmtId="3" fontId="104" fillId="0" borderId="73" xfId="3" applyNumberFormat="1" applyFont="1" applyBorder="1" applyAlignment="1" applyProtection="1">
      <alignment horizontal="center" vertical="center"/>
      <protection hidden="1"/>
    </xf>
    <xf numFmtId="3" fontId="104" fillId="0" borderId="35" xfId="3" applyNumberFormat="1" applyFont="1" applyBorder="1" applyAlignment="1" applyProtection="1">
      <alignment horizontal="center" vertical="center"/>
      <protection hidden="1"/>
    </xf>
    <xf numFmtId="0" fontId="0" fillId="0" borderId="0" xfId="3" applyFont="1" applyBorder="1" applyAlignment="1" applyProtection="1">
      <alignment horizontal="center" vertical="center"/>
      <protection hidden="1"/>
    </xf>
    <xf numFmtId="49" fontId="104" fillId="0" borderId="0" xfId="3" applyNumberFormat="1" applyFont="1" applyBorder="1" applyAlignment="1" applyProtection="1">
      <alignment horizontal="center" vertical="center"/>
      <protection hidden="1"/>
    </xf>
    <xf numFmtId="3" fontId="104" fillId="0" borderId="0" xfId="3" applyNumberFormat="1" applyFont="1" applyBorder="1" applyAlignment="1" applyProtection="1">
      <alignment horizontal="center" vertical="center"/>
      <protection hidden="1"/>
    </xf>
    <xf numFmtId="49" fontId="0" fillId="0" borderId="0" xfId="3" applyNumberFormat="1" applyFont="1" applyBorder="1" applyAlignment="1" applyProtection="1">
      <alignment horizontal="center" vertical="center"/>
      <protection hidden="1"/>
    </xf>
    <xf numFmtId="3" fontId="1" fillId="0" borderId="0" xfId="3" applyNumberFormat="1" applyBorder="1" applyProtection="1">
      <alignment vertical="center"/>
      <protection hidden="1"/>
    </xf>
    <xf numFmtId="0" fontId="16" fillId="20" borderId="0" xfId="3" applyFont="1" applyFill="1" applyBorder="1" applyAlignment="1" applyProtection="1">
      <alignment horizontal="center" vertical="center"/>
      <protection hidden="1"/>
    </xf>
    <xf numFmtId="181" fontId="84" fillId="21" borderId="0" xfId="0" applyNumberFormat="1" applyFont="1" applyFill="1" applyBorder="1" applyAlignment="1" applyProtection="1">
      <alignment horizontal="center" vertical="center"/>
      <protection locked="0"/>
    </xf>
    <xf numFmtId="49" fontId="71" fillId="25" borderId="20" xfId="0" applyNumberFormat="1" applyFont="1" applyFill="1" applyBorder="1" applyAlignment="1" applyProtection="1">
      <alignment horizontal="left" vertical="center"/>
      <protection hidden="1"/>
    </xf>
    <xf numFmtId="49" fontId="0" fillId="25" borderId="15" xfId="0" applyNumberFormat="1" applyFont="1" applyFill="1" applyBorder="1" applyAlignment="1" applyProtection="1">
      <alignment horizontal="left" vertical="center" wrapText="1"/>
      <protection hidden="1"/>
    </xf>
    <xf numFmtId="3" fontId="97" fillId="25" borderId="15" xfId="0" applyNumberFormat="1" applyFont="1" applyFill="1" applyBorder="1" applyAlignment="1" applyProtection="1">
      <alignment horizontal="left" vertical="center"/>
      <protection hidden="1"/>
    </xf>
    <xf numFmtId="181" fontId="84" fillId="25" borderId="5" xfId="0" applyNumberFormat="1" applyFont="1" applyFill="1" applyBorder="1" applyAlignment="1" applyProtection="1">
      <alignment horizontal="center" vertical="center"/>
      <protection locked="0"/>
    </xf>
    <xf numFmtId="186" fontId="84" fillId="25" borderId="18" xfId="0" applyNumberFormat="1" applyFont="1" applyFill="1" applyBorder="1" applyAlignment="1" applyProtection="1">
      <alignment horizontal="center" vertical="center"/>
      <protection hidden="1"/>
    </xf>
    <xf numFmtId="0" fontId="63" fillId="25" borderId="11" xfId="0" applyFont="1" applyFill="1" applyBorder="1" applyAlignment="1" applyProtection="1">
      <alignment vertical="center" wrapText="1"/>
      <protection hidden="1"/>
    </xf>
    <xf numFmtId="3" fontId="71" fillId="26" borderId="20" xfId="0" applyNumberFormat="1" applyFont="1" applyFill="1" applyBorder="1" applyAlignment="1" applyProtection="1">
      <alignment vertical="center"/>
      <protection hidden="1"/>
    </xf>
    <xf numFmtId="0" fontId="0" fillId="26" borderId="15" xfId="0" applyFill="1" applyBorder="1" applyAlignment="1" applyProtection="1">
      <alignment vertical="center"/>
      <protection hidden="1"/>
    </xf>
    <xf numFmtId="176" fontId="84" fillId="26" borderId="0" xfId="0" applyNumberFormat="1" applyFont="1" applyFill="1" applyBorder="1" applyAlignment="1" applyProtection="1">
      <alignment vertical="center" wrapText="1"/>
      <protection hidden="1"/>
    </xf>
    <xf numFmtId="0" fontId="63" fillId="26" borderId="11" xfId="0" applyFont="1" applyFill="1" applyBorder="1" applyAlignment="1" applyProtection="1">
      <alignment horizontal="center" vertical="center" wrapText="1"/>
      <protection hidden="1"/>
    </xf>
    <xf numFmtId="181" fontId="62" fillId="10" borderId="4" xfId="0" applyNumberFormat="1" applyFont="1" applyFill="1" applyBorder="1" applyProtection="1">
      <alignment vertical="center"/>
      <protection hidden="1"/>
    </xf>
    <xf numFmtId="176" fontId="62" fillId="10" borderId="4" xfId="0" applyNumberFormat="1" applyFont="1" applyFill="1" applyBorder="1" applyProtection="1">
      <alignment vertical="center"/>
      <protection hidden="1"/>
    </xf>
    <xf numFmtId="176" fontId="84" fillId="5" borderId="43" xfId="0" applyNumberFormat="1" applyFont="1" applyFill="1" applyBorder="1" applyAlignment="1" applyProtection="1">
      <alignment horizontal="center" vertical="center" wrapText="1"/>
      <protection hidden="1"/>
    </xf>
    <xf numFmtId="176" fontId="84" fillId="5" borderId="13" xfId="0" applyNumberFormat="1" applyFont="1" applyFill="1" applyBorder="1" applyAlignment="1" applyProtection="1">
      <alignment horizontal="center" vertical="center" wrapText="1"/>
      <protection hidden="1"/>
    </xf>
    <xf numFmtId="180" fontId="92" fillId="0" borderId="66" xfId="3" applyNumberFormat="1" applyFont="1" applyFill="1" applyBorder="1" applyAlignment="1" applyProtection="1">
      <alignment horizontal="center" vertical="center"/>
      <protection hidden="1"/>
    </xf>
    <xf numFmtId="180" fontId="92" fillId="0" borderId="67" xfId="3" applyNumberFormat="1" applyFont="1" applyFill="1" applyBorder="1" applyAlignment="1" applyProtection="1">
      <alignment horizontal="center" vertical="center"/>
      <protection hidden="1"/>
    </xf>
    <xf numFmtId="0" fontId="37" fillId="0" borderId="48" xfId="3" applyFont="1" applyBorder="1" applyProtection="1">
      <alignment vertical="center"/>
      <protection hidden="1"/>
    </xf>
    <xf numFmtId="0" fontId="44" fillId="0" borderId="31" xfId="3" applyFont="1" applyBorder="1" applyProtection="1">
      <alignment vertical="center"/>
      <protection hidden="1"/>
    </xf>
    <xf numFmtId="176" fontId="1" fillId="0" borderId="31" xfId="3" applyNumberFormat="1" applyBorder="1" applyAlignment="1" applyProtection="1">
      <alignment horizontal="center" vertical="center"/>
      <protection hidden="1"/>
    </xf>
    <xf numFmtId="0" fontId="44" fillId="0" borderId="31" xfId="3" applyFont="1" applyBorder="1" applyAlignment="1" applyProtection="1">
      <alignment vertical="center"/>
      <protection hidden="1"/>
    </xf>
    <xf numFmtId="0" fontId="44" fillId="0" borderId="71" xfId="3" applyFont="1" applyBorder="1" applyAlignment="1" applyProtection="1">
      <alignment vertical="center"/>
      <protection hidden="1"/>
    </xf>
    <xf numFmtId="176" fontId="1" fillId="0" borderId="35" xfId="3" applyNumberFormat="1" applyFont="1" applyBorder="1" applyAlignment="1" applyProtection="1">
      <alignment horizontal="center" vertical="center"/>
      <protection hidden="1"/>
    </xf>
    <xf numFmtId="0" fontId="39" fillId="26" borderId="68" xfId="3" applyFont="1" applyFill="1" applyBorder="1" applyAlignment="1" applyProtection="1">
      <alignment horizontal="center" vertical="center"/>
      <protection hidden="1"/>
    </xf>
    <xf numFmtId="0" fontId="39" fillId="28" borderId="68" xfId="3" applyFont="1" applyFill="1" applyBorder="1" applyAlignment="1" applyProtection="1">
      <alignment horizontal="center" vertical="center"/>
      <protection hidden="1"/>
    </xf>
    <xf numFmtId="0" fontId="39" fillId="29" borderId="13" xfId="3" applyFont="1" applyFill="1" applyBorder="1" applyAlignment="1" applyProtection="1">
      <alignment horizontal="center" vertical="center"/>
      <protection hidden="1"/>
    </xf>
    <xf numFmtId="0" fontId="39" fillId="25" borderId="69" xfId="3" applyFont="1" applyFill="1" applyBorder="1" applyAlignment="1" applyProtection="1">
      <alignment horizontal="center" vertical="center"/>
      <protection hidden="1"/>
    </xf>
    <xf numFmtId="0" fontId="0" fillId="0" borderId="0" xfId="0" applyAlignment="1">
      <alignment horizontal="right" vertical="center"/>
    </xf>
    <xf numFmtId="0" fontId="47" fillId="30" borderId="0" xfId="5" applyFont="1" applyFill="1" applyProtection="1">
      <alignment vertical="center"/>
      <protection hidden="1"/>
    </xf>
    <xf numFmtId="0" fontId="47" fillId="31" borderId="0" xfId="5" applyFont="1" applyFill="1" applyProtection="1">
      <alignment vertical="center"/>
      <protection hidden="1"/>
    </xf>
    <xf numFmtId="0" fontId="48" fillId="32" borderId="0" xfId="5" applyFont="1" applyFill="1" applyProtection="1">
      <alignment vertical="center"/>
      <protection hidden="1"/>
    </xf>
    <xf numFmtId="0" fontId="47" fillId="32" borderId="0" xfId="5" applyFont="1" applyFill="1" applyProtection="1">
      <alignment vertical="center"/>
      <protection hidden="1"/>
    </xf>
    <xf numFmtId="0" fontId="48" fillId="32" borderId="0" xfId="5" applyFont="1" applyFill="1" applyAlignment="1" applyProtection="1">
      <alignment vertical="center"/>
      <protection hidden="1"/>
    </xf>
    <xf numFmtId="0" fontId="47" fillId="32" borderId="0" xfId="5" applyFont="1" applyFill="1" applyAlignment="1" applyProtection="1">
      <alignment vertical="center"/>
      <protection hidden="1"/>
    </xf>
    <xf numFmtId="0" fontId="48" fillId="32" borderId="0" xfId="5" applyFont="1" applyFill="1" applyBorder="1" applyAlignment="1" applyProtection="1">
      <alignment vertical="center"/>
      <protection hidden="1"/>
    </xf>
    <xf numFmtId="0" fontId="47" fillId="32" borderId="0" xfId="5" applyFont="1" applyFill="1" applyBorder="1" applyAlignment="1" applyProtection="1">
      <alignment vertical="center"/>
      <protection hidden="1"/>
    </xf>
    <xf numFmtId="0" fontId="48" fillId="32" borderId="0" xfId="5" applyFont="1" applyFill="1" applyBorder="1" applyAlignment="1" applyProtection="1">
      <protection hidden="1"/>
    </xf>
    <xf numFmtId="0" fontId="47" fillId="32" borderId="0" xfId="5" applyFont="1" applyFill="1" applyBorder="1" applyProtection="1">
      <alignment vertical="center"/>
      <protection hidden="1"/>
    </xf>
    <xf numFmtId="0" fontId="49" fillId="32" borderId="0" xfId="5" applyFont="1" applyFill="1" applyBorder="1" applyAlignment="1" applyProtection="1">
      <alignment horizontal="center" vertical="center"/>
      <protection hidden="1"/>
    </xf>
    <xf numFmtId="0" fontId="31" fillId="31" borderId="0" xfId="5" applyFont="1" applyFill="1" applyAlignment="1" applyProtection="1">
      <alignment horizontal="left" vertical="center"/>
      <protection hidden="1"/>
    </xf>
    <xf numFmtId="0" fontId="50" fillId="31" borderId="0" xfId="5" applyFont="1" applyFill="1" applyProtection="1">
      <alignment vertical="center"/>
      <protection hidden="1"/>
    </xf>
    <xf numFmtId="0" fontId="48" fillId="32" borderId="0" xfId="5" applyFont="1" applyFill="1" applyBorder="1" applyAlignment="1" applyProtection="1">
      <alignment vertical="center" shrinkToFit="1"/>
      <protection hidden="1"/>
    </xf>
    <xf numFmtId="0" fontId="48" fillId="32" borderId="0" xfId="5" applyFont="1" applyFill="1" applyBorder="1" applyAlignment="1" applyProtection="1">
      <alignment horizontal="center" vertical="center"/>
      <protection hidden="1"/>
    </xf>
    <xf numFmtId="0" fontId="51" fillId="31" borderId="0" xfId="5" applyFont="1" applyFill="1" applyProtection="1">
      <alignment vertical="center"/>
      <protection hidden="1"/>
    </xf>
    <xf numFmtId="0" fontId="47" fillId="33" borderId="0" xfId="5" applyFont="1" applyFill="1" applyProtection="1">
      <alignment vertical="center"/>
      <protection hidden="1"/>
    </xf>
    <xf numFmtId="3" fontId="68" fillId="0" borderId="44" xfId="0" applyNumberFormat="1" applyFont="1" applyFill="1" applyBorder="1" applyAlignment="1" applyProtection="1">
      <alignment horizontal="center" vertical="center"/>
      <protection hidden="1"/>
    </xf>
    <xf numFmtId="0" fontId="68" fillId="0" borderId="0" xfId="0" applyFont="1" applyFill="1" applyBorder="1" applyAlignment="1" applyProtection="1">
      <alignment horizontal="right" vertical="center"/>
      <protection hidden="1"/>
    </xf>
    <xf numFmtId="3" fontId="0" fillId="0" borderId="26" xfId="0" applyNumberFormat="1" applyFill="1" applyBorder="1" applyAlignment="1" applyProtection="1">
      <alignment vertical="center"/>
      <protection hidden="1"/>
    </xf>
    <xf numFmtId="3" fontId="0" fillId="0" borderId="25" xfId="0" applyNumberFormat="1" applyFill="1" applyBorder="1" applyAlignment="1" applyProtection="1">
      <alignment vertical="center"/>
      <protection hidden="1"/>
    </xf>
    <xf numFmtId="3" fontId="0" fillId="0" borderId="30" xfId="0" applyNumberFormat="1" applyFill="1" applyBorder="1" applyAlignment="1" applyProtection="1">
      <alignment vertical="center"/>
      <protection hidden="1"/>
    </xf>
    <xf numFmtId="3" fontId="68" fillId="0" borderId="4" xfId="0" applyNumberFormat="1" applyFont="1" applyFill="1" applyBorder="1" applyAlignment="1" applyProtection="1">
      <alignment horizontal="center" vertical="center"/>
      <protection hidden="1"/>
    </xf>
    <xf numFmtId="3" fontId="0" fillId="0" borderId="26" xfId="0" applyNumberFormat="1" applyFill="1" applyBorder="1" applyAlignment="1" applyProtection="1">
      <alignment horizontal="left" vertical="center"/>
      <protection hidden="1"/>
    </xf>
    <xf numFmtId="3" fontId="0" fillId="0" borderId="30" xfId="0" applyNumberFormat="1" applyFill="1" applyBorder="1" applyAlignment="1" applyProtection="1">
      <alignment horizontal="left" vertical="center"/>
      <protection hidden="1"/>
    </xf>
    <xf numFmtId="3" fontId="0" fillId="0" borderId="25" xfId="0" applyNumberFormat="1" applyFill="1" applyBorder="1" applyAlignment="1" applyProtection="1">
      <alignment horizontal="left" vertical="center"/>
      <protection hidden="1"/>
    </xf>
    <xf numFmtId="3" fontId="0" fillId="0" borderId="30" xfId="0" applyNumberFormat="1" applyFill="1" applyBorder="1" applyAlignment="1" applyProtection="1">
      <alignment vertical="center" wrapText="1"/>
      <protection hidden="1"/>
    </xf>
    <xf numFmtId="3" fontId="0" fillId="0" borderId="25" xfId="0" applyNumberFormat="1" applyFill="1" applyBorder="1" applyAlignment="1" applyProtection="1">
      <alignment vertical="center" wrapText="1"/>
      <protection hidden="1"/>
    </xf>
    <xf numFmtId="0" fontId="13" fillId="2" borderId="0" xfId="0" applyFont="1" applyFill="1" applyBorder="1" applyAlignment="1" applyProtection="1">
      <alignment vertical="center"/>
      <protection hidden="1"/>
    </xf>
    <xf numFmtId="0" fontId="13" fillId="2" borderId="0" xfId="0" applyFont="1" applyFill="1" applyBorder="1" applyAlignment="1" applyProtection="1">
      <alignment horizontal="center" vertical="center"/>
      <protection hidden="1"/>
    </xf>
    <xf numFmtId="0" fontId="21" fillId="2" borderId="0" xfId="0" applyFont="1" applyFill="1" applyBorder="1" applyAlignment="1" applyProtection="1">
      <alignment horizontal="center" vertical="center"/>
      <protection hidden="1"/>
    </xf>
    <xf numFmtId="0" fontId="21" fillId="2" borderId="5" xfId="0" applyFont="1" applyFill="1" applyBorder="1" applyAlignment="1" applyProtection="1">
      <alignment horizontal="center" vertical="center"/>
      <protection hidden="1"/>
    </xf>
    <xf numFmtId="0" fontId="22" fillId="2" borderId="5" xfId="0" applyFont="1" applyFill="1" applyBorder="1" applyAlignment="1" applyProtection="1">
      <alignment vertical="center"/>
      <protection hidden="1"/>
    </xf>
    <xf numFmtId="0" fontId="12" fillId="2" borderId="5" xfId="0" applyFont="1" applyFill="1" applyBorder="1" applyAlignment="1" applyProtection="1">
      <alignment vertical="center"/>
      <protection hidden="1"/>
    </xf>
    <xf numFmtId="0" fontId="12" fillId="2" borderId="10" xfId="0" applyFont="1" applyFill="1" applyBorder="1" applyAlignment="1" applyProtection="1">
      <alignment vertical="center"/>
      <protection hidden="1"/>
    </xf>
    <xf numFmtId="3" fontId="28" fillId="4" borderId="14" xfId="0" applyNumberFormat="1" applyFont="1" applyFill="1" applyBorder="1" applyAlignment="1" applyProtection="1">
      <alignment vertical="center" shrinkToFit="1"/>
      <protection locked="0"/>
    </xf>
    <xf numFmtId="3" fontId="28" fillId="4" borderId="8" xfId="0" applyNumberFormat="1" applyFont="1" applyFill="1" applyBorder="1" applyAlignment="1" applyProtection="1">
      <alignment vertical="center" shrinkToFit="1"/>
      <protection locked="0"/>
    </xf>
    <xf numFmtId="0" fontId="16" fillId="0" borderId="0" xfId="0" applyFont="1" applyFill="1" applyBorder="1" applyAlignment="1" applyProtection="1">
      <alignment vertical="center"/>
      <protection hidden="1"/>
    </xf>
    <xf numFmtId="3" fontId="31" fillId="0" borderId="64" xfId="0" applyNumberFormat="1" applyFont="1" applyFill="1" applyBorder="1" applyAlignment="1" applyProtection="1">
      <alignment vertical="center" shrinkToFit="1"/>
      <protection locked="0"/>
    </xf>
    <xf numFmtId="3" fontId="31" fillId="0" borderId="78" xfId="0" applyNumberFormat="1" applyFont="1" applyFill="1" applyBorder="1" applyAlignment="1" applyProtection="1">
      <alignment vertical="center" shrinkToFit="1"/>
      <protection locked="0"/>
    </xf>
    <xf numFmtId="3" fontId="31" fillId="0" borderId="20" xfId="0" applyNumberFormat="1" applyFont="1" applyFill="1" applyBorder="1" applyAlignment="1" applyProtection="1">
      <alignment horizontal="center" vertical="center" shrinkToFit="1"/>
      <protection locked="0"/>
    </xf>
    <xf numFmtId="3" fontId="31" fillId="0" borderId="36" xfId="0" applyNumberFormat="1" applyFont="1" applyFill="1" applyBorder="1" applyAlignment="1" applyProtection="1">
      <alignment horizontal="center" vertical="center" shrinkToFit="1"/>
      <protection locked="0"/>
    </xf>
    <xf numFmtId="188" fontId="84" fillId="4" borderId="6" xfId="0" applyNumberFormat="1" applyFont="1" applyFill="1" applyBorder="1" applyAlignment="1" applyProtection="1">
      <alignment vertical="center"/>
      <protection locked="0"/>
    </xf>
    <xf numFmtId="0" fontId="110" fillId="35" borderId="24" xfId="3" applyFont="1" applyFill="1" applyBorder="1" applyAlignment="1" applyProtection="1">
      <alignment horizontal="center" vertical="center"/>
      <protection hidden="1"/>
    </xf>
    <xf numFmtId="3" fontId="37" fillId="0" borderId="4" xfId="0" applyNumberFormat="1" applyFont="1" applyFill="1" applyBorder="1" applyAlignment="1" applyProtection="1">
      <alignment horizontal="center" vertical="center" wrapText="1"/>
      <protection hidden="1"/>
    </xf>
    <xf numFmtId="3" fontId="37" fillId="0" borderId="35" xfId="0" applyNumberFormat="1" applyFont="1" applyFill="1" applyBorder="1" applyAlignment="1" applyProtection="1">
      <alignment horizontal="center" vertical="center" wrapText="1"/>
      <protection hidden="1"/>
    </xf>
    <xf numFmtId="176" fontId="1" fillId="0" borderId="32" xfId="3" applyNumberFormat="1" applyFont="1" applyFill="1" applyBorder="1" applyAlignment="1" applyProtection="1">
      <alignment horizontal="center" vertical="center"/>
      <protection hidden="1"/>
    </xf>
    <xf numFmtId="176" fontId="1" fillId="0" borderId="4" xfId="3" applyNumberFormat="1" applyFont="1" applyFill="1" applyBorder="1" applyAlignment="1" applyProtection="1">
      <alignment horizontal="center" vertical="center"/>
      <protection hidden="1"/>
    </xf>
    <xf numFmtId="176" fontId="1" fillId="0" borderId="75" xfId="3" applyNumberFormat="1" applyFont="1" applyFill="1" applyBorder="1" applyAlignment="1" applyProtection="1">
      <alignment horizontal="center" vertical="center"/>
      <protection hidden="1"/>
    </xf>
    <xf numFmtId="176" fontId="1" fillId="0" borderId="35" xfId="3" applyNumberFormat="1" applyFont="1" applyFill="1" applyBorder="1" applyAlignment="1" applyProtection="1">
      <alignment horizontal="center" vertical="center"/>
      <protection hidden="1"/>
    </xf>
    <xf numFmtId="186" fontId="84" fillId="5" borderId="18" xfId="0" applyNumberFormat="1" applyFont="1" applyFill="1" applyBorder="1" applyAlignment="1" applyProtection="1">
      <alignment horizontal="center" vertical="center"/>
      <protection hidden="1"/>
    </xf>
    <xf numFmtId="0" fontId="75" fillId="0" borderId="7" xfId="3" applyFont="1" applyFill="1" applyBorder="1" applyAlignment="1" applyProtection="1">
      <alignment horizontal="center" vertical="center"/>
      <protection hidden="1"/>
    </xf>
    <xf numFmtId="0" fontId="74" fillId="0" borderId="28" xfId="3" applyFont="1" applyFill="1" applyBorder="1" applyAlignment="1" applyProtection="1">
      <alignment horizontal="center" vertical="center"/>
      <protection hidden="1"/>
    </xf>
    <xf numFmtId="182" fontId="1" fillId="2" borderId="31" xfId="3" applyNumberFormat="1" applyFont="1" applyFill="1" applyBorder="1" applyAlignment="1" applyProtection="1">
      <alignment vertical="center"/>
      <protection hidden="1"/>
    </xf>
    <xf numFmtId="0" fontId="111" fillId="36" borderId="4" xfId="3" applyNumberFormat="1" applyFont="1" applyFill="1" applyBorder="1" applyAlignment="1" applyProtection="1">
      <alignment horizontal="center" vertical="center" shrinkToFit="1"/>
      <protection hidden="1"/>
    </xf>
    <xf numFmtId="0" fontId="112" fillId="36" borderId="39" xfId="3" applyNumberFormat="1" applyFont="1" applyFill="1" applyBorder="1" applyAlignment="1" applyProtection="1">
      <alignment horizontal="center" vertical="center" shrinkToFit="1"/>
      <protection hidden="1"/>
    </xf>
    <xf numFmtId="188" fontId="103" fillId="0" borderId="77" xfId="3" applyNumberFormat="1" applyFont="1" applyFill="1" applyBorder="1" applyAlignment="1" applyProtection="1">
      <alignment horizontal="center" vertical="center"/>
      <protection hidden="1"/>
    </xf>
    <xf numFmtId="188" fontId="103" fillId="0" borderId="17" xfId="3" applyNumberFormat="1" applyFont="1" applyFill="1" applyBorder="1" applyAlignment="1" applyProtection="1">
      <alignment horizontal="center" vertical="center"/>
      <protection hidden="1"/>
    </xf>
    <xf numFmtId="189" fontId="84" fillId="34" borderId="73" xfId="0" applyNumberFormat="1" applyFont="1" applyFill="1" applyBorder="1" applyAlignment="1" applyProtection="1">
      <alignment vertical="center"/>
      <protection hidden="1"/>
    </xf>
    <xf numFmtId="188" fontId="84" fillId="0" borderId="24" xfId="0" applyNumberFormat="1" applyFont="1" applyFill="1" applyBorder="1" applyAlignment="1" applyProtection="1">
      <alignment vertical="center"/>
      <protection hidden="1"/>
    </xf>
    <xf numFmtId="189" fontId="84" fillId="34" borderId="32" xfId="0" applyNumberFormat="1" applyFont="1" applyFill="1" applyBorder="1" applyAlignment="1" applyProtection="1">
      <alignment vertical="center"/>
      <protection hidden="1"/>
    </xf>
    <xf numFmtId="189" fontId="84" fillId="34" borderId="76" xfId="0" applyNumberFormat="1" applyFont="1" applyFill="1" applyBorder="1" applyAlignment="1" applyProtection="1">
      <alignment vertical="center"/>
      <protection hidden="1"/>
    </xf>
    <xf numFmtId="189" fontId="84" fillId="34" borderId="24" xfId="0" applyNumberFormat="1" applyFont="1" applyFill="1" applyBorder="1" applyAlignment="1" applyProtection="1">
      <alignment vertical="center"/>
      <protection hidden="1"/>
    </xf>
    <xf numFmtId="181" fontId="103" fillId="0" borderId="77" xfId="0" applyNumberFormat="1" applyFont="1" applyFill="1" applyBorder="1" applyAlignment="1" applyProtection="1">
      <alignment horizontal="center" vertical="center" wrapText="1"/>
      <protection hidden="1"/>
    </xf>
    <xf numFmtId="181" fontId="103" fillId="0" borderId="15" xfId="0" applyNumberFormat="1" applyFont="1" applyFill="1" applyBorder="1" applyAlignment="1" applyProtection="1">
      <alignment horizontal="center" vertical="center"/>
      <protection hidden="1"/>
    </xf>
    <xf numFmtId="181" fontId="103" fillId="0" borderId="2" xfId="0" applyNumberFormat="1" applyFont="1" applyFill="1" applyBorder="1" applyAlignment="1" applyProtection="1">
      <alignment horizontal="center" vertical="center" wrapText="1"/>
      <protection hidden="1"/>
    </xf>
    <xf numFmtId="181" fontId="103" fillId="0" borderId="30" xfId="0" applyNumberFormat="1" applyFont="1" applyFill="1" applyBorder="1" applyAlignment="1" applyProtection="1">
      <alignment horizontal="center" vertical="center"/>
      <protection hidden="1"/>
    </xf>
    <xf numFmtId="181" fontId="103" fillId="0" borderId="15" xfId="0" applyNumberFormat="1" applyFont="1" applyFill="1" applyBorder="1" applyAlignment="1" applyProtection="1">
      <alignment horizontal="center" vertical="center" wrapText="1"/>
      <protection hidden="1"/>
    </xf>
    <xf numFmtId="181" fontId="103" fillId="0" borderId="2" xfId="0" applyNumberFormat="1" applyFont="1" applyFill="1" applyBorder="1" applyAlignment="1" applyProtection="1">
      <alignment horizontal="center" vertical="center"/>
      <protection hidden="1"/>
    </xf>
    <xf numFmtId="181" fontId="103" fillId="0" borderId="4" xfId="0" applyNumberFormat="1" applyFont="1" applyFill="1" applyBorder="1" applyAlignment="1" applyProtection="1">
      <alignment horizontal="center" vertical="center"/>
      <protection hidden="1"/>
    </xf>
    <xf numFmtId="181" fontId="103" fillId="0" borderId="3" xfId="0" applyNumberFormat="1" applyFont="1" applyFill="1" applyBorder="1" applyAlignment="1" applyProtection="1">
      <alignment horizontal="center" vertical="center" wrapText="1"/>
      <protection hidden="1"/>
    </xf>
    <xf numFmtId="0" fontId="51" fillId="31" borderId="0" xfId="1" applyFont="1" applyFill="1" applyAlignment="1" applyProtection="1">
      <alignment horizontal="center" vertical="center"/>
      <protection locked="0"/>
    </xf>
    <xf numFmtId="49" fontId="68" fillId="0" borderId="36" xfId="0" applyNumberFormat="1" applyFont="1" applyFill="1" applyBorder="1" applyAlignment="1" applyProtection="1">
      <alignment horizontal="center" vertical="center"/>
      <protection hidden="1"/>
    </xf>
    <xf numFmtId="49" fontId="68" fillId="0" borderId="18" xfId="0" applyNumberFormat="1" applyFont="1" applyFill="1" applyBorder="1" applyAlignment="1" applyProtection="1">
      <alignment horizontal="center" vertical="center"/>
      <protection hidden="1"/>
    </xf>
    <xf numFmtId="49" fontId="68" fillId="0" borderId="45" xfId="0" applyNumberFormat="1" applyFont="1" applyFill="1" applyBorder="1" applyAlignment="1" applyProtection="1">
      <alignment horizontal="center" vertical="center"/>
      <protection hidden="1"/>
    </xf>
    <xf numFmtId="3" fontId="68" fillId="0" borderId="26" xfId="0" applyNumberFormat="1" applyFont="1" applyFill="1" applyBorder="1" applyAlignment="1" applyProtection="1">
      <alignment horizontal="center" vertical="center"/>
      <protection hidden="1"/>
    </xf>
    <xf numFmtId="3" fontId="68" fillId="0" borderId="31" xfId="0" applyNumberFormat="1" applyFont="1" applyFill="1" applyBorder="1" applyAlignment="1" applyProtection="1">
      <alignment horizontal="center" vertical="center"/>
      <protection hidden="1"/>
    </xf>
    <xf numFmtId="49" fontId="0" fillId="0" borderId="43" xfId="0" applyNumberFormat="1" applyFill="1" applyBorder="1" applyAlignment="1" applyProtection="1">
      <alignment horizontal="left" vertical="center" wrapText="1"/>
      <protection hidden="1"/>
    </xf>
    <xf numFmtId="49" fontId="0" fillId="0" borderId="5" xfId="0" applyNumberFormat="1" applyFill="1" applyBorder="1" applyAlignment="1" applyProtection="1">
      <alignment horizontal="left" vertical="center" wrapText="1"/>
      <protection hidden="1"/>
    </xf>
    <xf numFmtId="49" fontId="0" fillId="0" borderId="44" xfId="0" applyNumberFormat="1" applyFill="1" applyBorder="1" applyAlignment="1" applyProtection="1">
      <alignment horizontal="left" vertical="center" wrapText="1"/>
      <protection hidden="1"/>
    </xf>
    <xf numFmtId="49" fontId="0" fillId="0" borderId="36" xfId="0" applyNumberFormat="1" applyFill="1" applyBorder="1" applyAlignment="1" applyProtection="1">
      <alignment horizontal="left" vertical="center" wrapText="1"/>
      <protection hidden="1"/>
    </xf>
    <xf numFmtId="49" fontId="0" fillId="0" borderId="18" xfId="0" applyNumberFormat="1" applyFill="1" applyBorder="1" applyAlignment="1" applyProtection="1">
      <alignment horizontal="left" vertical="center" wrapText="1"/>
      <protection hidden="1"/>
    </xf>
    <xf numFmtId="49" fontId="0" fillId="0" borderId="45" xfId="0" applyNumberFormat="1" applyFill="1" applyBorder="1" applyAlignment="1" applyProtection="1">
      <alignment horizontal="left" vertical="center" wrapText="1"/>
      <protection hidden="1"/>
    </xf>
    <xf numFmtId="49" fontId="0" fillId="0" borderId="13" xfId="0" applyNumberFormat="1" applyFill="1" applyBorder="1" applyAlignment="1" applyProtection="1">
      <alignment horizontal="left" vertical="center" wrapText="1"/>
      <protection hidden="1"/>
    </xf>
    <xf numFmtId="49" fontId="0" fillId="0" borderId="0" xfId="0" applyNumberFormat="1" applyFill="1" applyBorder="1" applyAlignment="1" applyProtection="1">
      <alignment horizontal="left" vertical="center" wrapText="1"/>
      <protection hidden="1"/>
    </xf>
    <xf numFmtId="49" fontId="0" fillId="0" borderId="19" xfId="0" applyNumberFormat="1" applyFill="1" applyBorder="1" applyAlignment="1" applyProtection="1">
      <alignment horizontal="left" vertical="center" wrapText="1"/>
      <protection hidden="1"/>
    </xf>
    <xf numFmtId="49" fontId="0" fillId="0" borderId="5" xfId="0" applyNumberFormat="1" applyFill="1" applyBorder="1" applyAlignment="1" applyProtection="1">
      <alignment horizontal="left" vertical="center"/>
      <protection hidden="1"/>
    </xf>
    <xf numFmtId="49" fontId="0" fillId="0" borderId="44" xfId="0" applyNumberFormat="1" applyFill="1" applyBorder="1" applyAlignment="1" applyProtection="1">
      <alignment horizontal="left" vertical="center"/>
      <protection hidden="1"/>
    </xf>
    <xf numFmtId="49" fontId="0" fillId="0" borderId="13" xfId="0" applyNumberFormat="1" applyFill="1" applyBorder="1" applyAlignment="1" applyProtection="1">
      <alignment horizontal="left" vertical="center"/>
      <protection hidden="1"/>
    </xf>
    <xf numFmtId="49" fontId="0" fillId="0" borderId="0" xfId="0" applyNumberFormat="1" applyFill="1" applyBorder="1" applyAlignment="1" applyProtection="1">
      <alignment horizontal="left" vertical="center"/>
      <protection hidden="1"/>
    </xf>
    <xf numFmtId="49" fontId="0" fillId="0" borderId="19" xfId="0" applyNumberFormat="1" applyFill="1" applyBorder="1" applyAlignment="1" applyProtection="1">
      <alignment horizontal="left" vertical="center"/>
      <protection hidden="1"/>
    </xf>
    <xf numFmtId="49" fontId="0" fillId="0" borderId="36" xfId="0" applyNumberFormat="1" applyFill="1" applyBorder="1" applyAlignment="1" applyProtection="1">
      <alignment horizontal="left" vertical="center"/>
      <protection hidden="1"/>
    </xf>
    <xf numFmtId="49" fontId="0" fillId="0" borderId="18" xfId="0" applyNumberFormat="1" applyFill="1" applyBorder="1" applyAlignment="1" applyProtection="1">
      <alignment horizontal="left" vertical="center"/>
      <protection hidden="1"/>
    </xf>
    <xf numFmtId="49" fontId="0" fillId="0" borderId="45" xfId="0" applyNumberFormat="1" applyFill="1" applyBorder="1" applyAlignment="1" applyProtection="1">
      <alignment horizontal="left" vertical="center"/>
      <protection hidden="1"/>
    </xf>
    <xf numFmtId="181" fontId="84" fillId="0" borderId="44" xfId="0" applyNumberFormat="1" applyFont="1" applyFill="1" applyBorder="1" applyAlignment="1" applyProtection="1">
      <alignment horizontal="center" vertical="center"/>
      <protection hidden="1"/>
    </xf>
    <xf numFmtId="181" fontId="84" fillId="0" borderId="75" xfId="0" applyNumberFormat="1" applyFont="1" applyFill="1" applyBorder="1" applyAlignment="1" applyProtection="1">
      <alignment horizontal="center" vertical="center"/>
      <protection hidden="1"/>
    </xf>
    <xf numFmtId="181" fontId="84" fillId="0" borderId="5" xfId="0" applyNumberFormat="1" applyFont="1" applyFill="1" applyBorder="1" applyAlignment="1" applyProtection="1">
      <alignment horizontal="center" vertical="center"/>
      <protection hidden="1"/>
    </xf>
    <xf numFmtId="181" fontId="84" fillId="0" borderId="0" xfId="0" applyNumberFormat="1" applyFont="1" applyFill="1" applyBorder="1" applyAlignment="1" applyProtection="1">
      <alignment horizontal="center" vertical="center"/>
      <protection hidden="1"/>
    </xf>
    <xf numFmtId="181" fontId="84" fillId="0" borderId="30" xfId="0" applyNumberFormat="1" applyFont="1" applyFill="1" applyBorder="1" applyAlignment="1" applyProtection="1">
      <alignment horizontal="center" vertical="center"/>
      <protection hidden="1"/>
    </xf>
    <xf numFmtId="3" fontId="0" fillId="0" borderId="5" xfId="0" applyNumberFormat="1" applyFill="1" applyBorder="1" applyAlignment="1" applyProtection="1">
      <alignment horizontal="center" vertical="center" wrapText="1"/>
      <protection hidden="1"/>
    </xf>
    <xf numFmtId="3" fontId="0" fillId="0" borderId="5" xfId="0" applyNumberFormat="1" applyFill="1" applyBorder="1" applyAlignment="1" applyProtection="1">
      <alignment horizontal="center" vertical="center"/>
      <protection hidden="1"/>
    </xf>
    <xf numFmtId="3" fontId="0" fillId="0" borderId="18" xfId="0" applyNumberFormat="1" applyFill="1" applyBorder="1" applyAlignment="1" applyProtection="1">
      <alignment horizontal="center" vertical="center"/>
      <protection hidden="1"/>
    </xf>
    <xf numFmtId="3" fontId="0" fillId="0" borderId="0" xfId="0" applyNumberFormat="1" applyFill="1" applyBorder="1" applyAlignment="1" applyProtection="1">
      <alignment horizontal="center" vertical="center" wrapText="1"/>
      <protection hidden="1"/>
    </xf>
    <xf numFmtId="3" fontId="0" fillId="0" borderId="0" xfId="0" applyNumberFormat="1" applyFill="1" applyBorder="1" applyAlignment="1" applyProtection="1">
      <alignment horizontal="center" vertical="center"/>
      <protection hidden="1"/>
    </xf>
    <xf numFmtId="3" fontId="0" fillId="0" borderId="5" xfId="0" applyNumberFormat="1" applyFont="1" applyFill="1" applyBorder="1" applyAlignment="1" applyProtection="1">
      <alignment horizontal="center" vertical="center" wrapText="1"/>
      <protection hidden="1"/>
    </xf>
    <xf numFmtId="3" fontId="0" fillId="0" borderId="5" xfId="0" applyNumberFormat="1" applyFont="1" applyFill="1" applyBorder="1" applyAlignment="1" applyProtection="1">
      <alignment horizontal="center" vertical="center"/>
      <protection hidden="1"/>
    </xf>
    <xf numFmtId="3" fontId="0" fillId="0" borderId="0" xfId="0" applyNumberFormat="1" applyFont="1" applyFill="1" applyBorder="1" applyAlignment="1" applyProtection="1">
      <alignment horizontal="center" vertical="center"/>
      <protection hidden="1"/>
    </xf>
    <xf numFmtId="3" fontId="0" fillId="0" borderId="18" xfId="0" applyNumberFormat="1" applyFont="1" applyFill="1" applyBorder="1" applyAlignment="1" applyProtection="1">
      <alignment horizontal="center" vertical="center"/>
      <protection hidden="1"/>
    </xf>
    <xf numFmtId="181" fontId="84" fillId="0" borderId="19" xfId="0" applyNumberFormat="1" applyFont="1" applyFill="1" applyBorder="1" applyAlignment="1" applyProtection="1">
      <alignment horizontal="center" vertical="center"/>
      <protection hidden="1"/>
    </xf>
    <xf numFmtId="181" fontId="84" fillId="0" borderId="45" xfId="0" applyNumberFormat="1" applyFont="1" applyFill="1" applyBorder="1" applyAlignment="1" applyProtection="1">
      <alignment horizontal="center" vertical="center"/>
      <protection hidden="1"/>
    </xf>
    <xf numFmtId="177" fontId="96" fillId="23" borderId="63" xfId="0" applyNumberFormat="1" applyFont="1" applyFill="1" applyBorder="1" applyAlignment="1" applyProtection="1">
      <alignment horizontal="center" vertical="center" wrapText="1"/>
      <protection locked="0"/>
    </xf>
    <xf numFmtId="177" fontId="96" fillId="23" borderId="28" xfId="0" applyNumberFormat="1" applyFont="1" applyFill="1" applyBorder="1" applyAlignment="1" applyProtection="1">
      <alignment horizontal="center" vertical="center" wrapText="1"/>
      <protection locked="0"/>
    </xf>
    <xf numFmtId="177" fontId="31" fillId="23" borderId="2" xfId="0" applyNumberFormat="1" applyFont="1" applyFill="1" applyBorder="1" applyAlignment="1" applyProtection="1">
      <alignment horizontal="center" vertical="center" wrapText="1"/>
      <protection locked="0"/>
    </xf>
    <xf numFmtId="177" fontId="96" fillId="23" borderId="15" xfId="0" applyNumberFormat="1" applyFont="1" applyFill="1" applyBorder="1" applyAlignment="1" applyProtection="1">
      <alignment horizontal="center" vertical="center" wrapText="1"/>
      <protection locked="0"/>
    </xf>
    <xf numFmtId="177" fontId="96" fillId="23" borderId="2" xfId="0" applyNumberFormat="1" applyFont="1" applyFill="1" applyBorder="1" applyAlignment="1" applyProtection="1">
      <alignment horizontal="center" vertical="center" wrapText="1"/>
      <protection locked="0"/>
    </xf>
    <xf numFmtId="177" fontId="96" fillId="23" borderId="48" xfId="0" applyNumberFormat="1" applyFont="1" applyFill="1" applyBorder="1" applyAlignment="1" applyProtection="1">
      <alignment horizontal="center" vertical="center" wrapText="1"/>
      <protection locked="0"/>
    </xf>
    <xf numFmtId="177" fontId="96" fillId="23" borderId="31" xfId="0" applyNumberFormat="1" applyFont="1" applyFill="1" applyBorder="1" applyAlignment="1" applyProtection="1">
      <alignment horizontal="center" vertical="center" wrapText="1"/>
      <protection locked="0"/>
    </xf>
    <xf numFmtId="178" fontId="84" fillId="4" borderId="74" xfId="0" applyNumberFormat="1" applyFont="1" applyFill="1" applyBorder="1" applyAlignment="1" applyProtection="1">
      <alignment horizontal="center" vertical="center"/>
      <protection locked="0"/>
    </xf>
    <xf numFmtId="178" fontId="84" fillId="4" borderId="22" xfId="0" applyNumberFormat="1" applyFont="1" applyFill="1" applyBorder="1" applyAlignment="1" applyProtection="1">
      <alignment horizontal="center" vertical="center"/>
      <protection locked="0"/>
    </xf>
    <xf numFmtId="3" fontId="68" fillId="0" borderId="4" xfId="0" applyNumberFormat="1" applyFont="1" applyFill="1" applyBorder="1" applyAlignment="1" applyProtection="1">
      <alignment horizontal="center" vertical="center"/>
      <protection hidden="1"/>
    </xf>
    <xf numFmtId="3" fontId="68" fillId="0" borderId="5" xfId="0" applyNumberFormat="1" applyFont="1" applyFill="1" applyBorder="1" applyAlignment="1" applyProtection="1">
      <alignment horizontal="center" vertical="center"/>
      <protection hidden="1"/>
    </xf>
    <xf numFmtId="3" fontId="68" fillId="0" borderId="44" xfId="0" applyNumberFormat="1" applyFont="1" applyFill="1" applyBorder="1" applyAlignment="1" applyProtection="1">
      <alignment horizontal="center" vertical="center"/>
      <protection hidden="1"/>
    </xf>
    <xf numFmtId="3" fontId="68" fillId="0" borderId="2" xfId="0" applyNumberFormat="1" applyFont="1" applyFill="1" applyBorder="1" applyAlignment="1" applyProtection="1">
      <alignment horizontal="center" vertical="center"/>
      <protection hidden="1"/>
    </xf>
    <xf numFmtId="3" fontId="68" fillId="0" borderId="8" xfId="0" applyNumberFormat="1" applyFont="1" applyFill="1" applyBorder="1" applyAlignment="1" applyProtection="1">
      <alignment horizontal="center" vertical="center"/>
      <protection hidden="1"/>
    </xf>
    <xf numFmtId="3" fontId="0" fillId="0" borderId="2" xfId="0" applyNumberFormat="1" applyFill="1" applyBorder="1" applyAlignment="1" applyProtection="1">
      <alignment horizontal="left" vertical="center"/>
      <protection hidden="1"/>
    </xf>
    <xf numFmtId="3" fontId="0" fillId="0" borderId="15" xfId="0" applyNumberFormat="1" applyFont="1" applyFill="1" applyBorder="1" applyAlignment="1" applyProtection="1">
      <alignment horizontal="left" vertical="center"/>
      <protection hidden="1"/>
    </xf>
    <xf numFmtId="3" fontId="0" fillId="23" borderId="2" xfId="0" applyNumberFormat="1" applyFont="1" applyFill="1" applyBorder="1" applyAlignment="1" applyProtection="1">
      <alignment horizontal="center" vertical="center"/>
      <protection locked="0"/>
    </xf>
    <xf numFmtId="3" fontId="0" fillId="23" borderId="3" xfId="0" applyNumberFormat="1" applyFont="1" applyFill="1" applyBorder="1" applyAlignment="1" applyProtection="1">
      <alignment horizontal="center" vertical="center"/>
      <protection locked="0"/>
    </xf>
    <xf numFmtId="0" fontId="103" fillId="20" borderId="2" xfId="0" applyNumberFormat="1" applyFont="1" applyFill="1" applyBorder="1" applyAlignment="1" applyProtection="1">
      <alignment horizontal="center" vertical="center"/>
      <protection locked="0"/>
    </xf>
    <xf numFmtId="0" fontId="103" fillId="20" borderId="15" xfId="0" applyNumberFormat="1" applyFont="1" applyFill="1" applyBorder="1" applyAlignment="1" applyProtection="1">
      <alignment horizontal="center" vertical="center"/>
      <protection locked="0"/>
    </xf>
    <xf numFmtId="0" fontId="103" fillId="20" borderId="8" xfId="0" applyNumberFormat="1" applyFont="1" applyFill="1" applyBorder="1" applyAlignment="1" applyProtection="1">
      <alignment horizontal="center" vertical="center"/>
      <protection locked="0"/>
    </xf>
    <xf numFmtId="181" fontId="84" fillId="23" borderId="2" xfId="0" applyNumberFormat="1" applyFont="1" applyFill="1" applyBorder="1" applyAlignment="1" applyProtection="1">
      <alignment horizontal="center" vertical="center"/>
      <protection locked="0"/>
    </xf>
    <xf numFmtId="181" fontId="84" fillId="23" borderId="15" xfId="0" applyNumberFormat="1" applyFont="1" applyFill="1" applyBorder="1" applyAlignment="1" applyProtection="1">
      <alignment horizontal="center" vertical="center"/>
      <protection locked="0"/>
    </xf>
    <xf numFmtId="181" fontId="84" fillId="23" borderId="8" xfId="0" applyNumberFormat="1" applyFont="1" applyFill="1" applyBorder="1" applyAlignment="1" applyProtection="1">
      <alignment horizontal="center" vertical="center"/>
      <protection locked="0"/>
    </xf>
    <xf numFmtId="181" fontId="84" fillId="4" borderId="40" xfId="0" applyNumberFormat="1" applyFont="1" applyFill="1" applyBorder="1" applyAlignment="1" applyProtection="1">
      <alignment horizontal="center" vertical="center"/>
      <protection locked="0"/>
    </xf>
    <xf numFmtId="181" fontId="84" fillId="4" borderId="21" xfId="0" applyNumberFormat="1" applyFont="1" applyFill="1" applyBorder="1" applyAlignment="1" applyProtection="1">
      <alignment horizontal="center" vertical="center"/>
      <protection locked="0"/>
    </xf>
    <xf numFmtId="181" fontId="84" fillId="4" borderId="22" xfId="0" applyNumberFormat="1" applyFont="1" applyFill="1" applyBorder="1" applyAlignment="1" applyProtection="1">
      <alignment horizontal="center" vertical="center"/>
      <protection locked="0"/>
    </xf>
    <xf numFmtId="3" fontId="0" fillId="0" borderId="2" xfId="0" applyNumberFormat="1" applyFont="1" applyFill="1" applyBorder="1" applyAlignment="1" applyProtection="1">
      <alignment horizontal="left" vertical="center"/>
      <protection hidden="1"/>
    </xf>
    <xf numFmtId="3" fontId="97" fillId="0" borderId="15" xfId="0" applyNumberFormat="1" applyFont="1" applyFill="1" applyBorder="1" applyAlignment="1" applyProtection="1">
      <alignment horizontal="left" vertical="center"/>
      <protection hidden="1"/>
    </xf>
    <xf numFmtId="3" fontId="97" fillId="0" borderId="8" xfId="0" applyNumberFormat="1" applyFont="1" applyFill="1" applyBorder="1" applyAlignment="1" applyProtection="1">
      <alignment horizontal="left" vertical="center"/>
      <protection hidden="1"/>
    </xf>
    <xf numFmtId="181" fontId="84" fillId="4" borderId="20" xfId="0" applyNumberFormat="1" applyFont="1" applyFill="1" applyBorder="1" applyAlignment="1" applyProtection="1">
      <alignment horizontal="center" vertical="center"/>
      <protection locked="0"/>
    </xf>
    <xf numFmtId="181" fontId="84" fillId="4" borderId="15" xfId="0" applyNumberFormat="1" applyFont="1" applyFill="1" applyBorder="1" applyAlignment="1" applyProtection="1">
      <alignment horizontal="center" vertical="center"/>
      <protection locked="0"/>
    </xf>
    <xf numFmtId="181" fontId="84" fillId="4" borderId="8" xfId="0" applyNumberFormat="1" applyFont="1" applyFill="1" applyBorder="1" applyAlignment="1" applyProtection="1">
      <alignment horizontal="center" vertical="center"/>
      <protection locked="0"/>
    </xf>
    <xf numFmtId="3" fontId="68" fillId="0" borderId="15" xfId="0" applyNumberFormat="1" applyFont="1" applyFill="1" applyBorder="1" applyAlignment="1" applyProtection="1">
      <alignment horizontal="center" vertical="center"/>
      <protection hidden="1"/>
    </xf>
    <xf numFmtId="3" fontId="68" fillId="0" borderId="3" xfId="0" applyNumberFormat="1" applyFont="1" applyFill="1" applyBorder="1" applyAlignment="1" applyProtection="1">
      <alignment horizontal="center" vertical="center"/>
      <protection hidden="1"/>
    </xf>
    <xf numFmtId="3" fontId="0" fillId="26" borderId="15" xfId="0" applyNumberFormat="1" applyFill="1" applyBorder="1" applyAlignment="1" applyProtection="1">
      <alignment horizontal="left" vertical="center"/>
      <protection hidden="1"/>
    </xf>
    <xf numFmtId="3" fontId="0" fillId="26" borderId="15" xfId="0" applyNumberFormat="1" applyFont="1" applyFill="1" applyBorder="1" applyAlignment="1" applyProtection="1">
      <alignment horizontal="left" vertical="center"/>
      <protection hidden="1"/>
    </xf>
    <xf numFmtId="181" fontId="84" fillId="0" borderId="32" xfId="0" applyNumberFormat="1" applyFont="1" applyFill="1" applyBorder="1" applyAlignment="1" applyProtection="1">
      <alignment horizontal="center" vertical="center"/>
      <protection hidden="1"/>
    </xf>
    <xf numFmtId="181" fontId="84" fillId="0" borderId="76" xfId="0" applyNumberFormat="1" applyFont="1" applyFill="1" applyBorder="1" applyAlignment="1" applyProtection="1">
      <alignment horizontal="center" vertical="center"/>
      <protection hidden="1"/>
    </xf>
    <xf numFmtId="0" fontId="16" fillId="0" borderId="49" xfId="1" applyNumberFormat="1" applyFont="1" applyFill="1" applyBorder="1" applyAlignment="1" applyProtection="1">
      <alignment horizontal="center" vertical="center"/>
      <protection hidden="1"/>
    </xf>
    <xf numFmtId="0" fontId="16" fillId="0" borderId="50" xfId="1" applyNumberFormat="1" applyFont="1" applyFill="1" applyBorder="1" applyAlignment="1" applyProtection="1">
      <alignment horizontal="center" vertical="center"/>
      <protection hidden="1"/>
    </xf>
    <xf numFmtId="0" fontId="98" fillId="2" borderId="0" xfId="0" applyFont="1" applyFill="1" applyBorder="1" applyAlignment="1" applyProtection="1">
      <alignment horizontal="center" vertical="center" wrapText="1"/>
      <protection hidden="1"/>
    </xf>
    <xf numFmtId="0" fontId="98" fillId="2" borderId="51" xfId="0" applyFont="1" applyFill="1" applyBorder="1" applyAlignment="1" applyProtection="1">
      <alignment horizontal="center" vertical="center" wrapText="1"/>
      <protection hidden="1"/>
    </xf>
    <xf numFmtId="0" fontId="98" fillId="2" borderId="38" xfId="0" applyFont="1" applyFill="1" applyBorder="1" applyAlignment="1" applyProtection="1">
      <alignment horizontal="center" vertical="center" wrapText="1"/>
      <protection hidden="1"/>
    </xf>
    <xf numFmtId="0" fontId="98" fillId="2" borderId="52" xfId="0" applyFont="1" applyFill="1" applyBorder="1" applyAlignment="1" applyProtection="1">
      <alignment horizontal="center" vertical="center" wrapText="1"/>
      <protection hidden="1"/>
    </xf>
    <xf numFmtId="0" fontId="100" fillId="0" borderId="13" xfId="0" applyFont="1" applyFill="1" applyBorder="1" applyAlignment="1" applyProtection="1">
      <alignment horizontal="left" vertical="center" wrapText="1"/>
      <protection hidden="1"/>
    </xf>
    <xf numFmtId="0" fontId="100" fillId="0" borderId="0" xfId="0" applyFont="1" applyFill="1" applyBorder="1" applyAlignment="1" applyProtection="1">
      <alignment horizontal="left" vertical="center" wrapText="1"/>
      <protection hidden="1"/>
    </xf>
    <xf numFmtId="181" fontId="84" fillId="4" borderId="42" xfId="0" applyNumberFormat="1" applyFont="1" applyFill="1" applyBorder="1" applyAlignment="1" applyProtection="1">
      <alignment horizontal="center" vertical="center"/>
      <protection locked="0"/>
    </xf>
    <xf numFmtId="181" fontId="84" fillId="4" borderId="28" xfId="0" applyNumberFormat="1" applyFont="1" applyFill="1" applyBorder="1" applyAlignment="1" applyProtection="1">
      <alignment horizontal="center" vertical="center"/>
      <protection locked="0"/>
    </xf>
    <xf numFmtId="181" fontId="84" fillId="4" borderId="7" xfId="0" applyNumberFormat="1" applyFont="1" applyFill="1" applyBorder="1" applyAlignment="1" applyProtection="1">
      <alignment horizontal="center" vertical="center"/>
      <protection locked="0"/>
    </xf>
    <xf numFmtId="0" fontId="31" fillId="4" borderId="42" xfId="0" applyFont="1" applyFill="1" applyBorder="1" applyProtection="1">
      <alignment vertical="center"/>
      <protection locked="0"/>
    </xf>
    <xf numFmtId="0" fontId="5" fillId="4" borderId="28" xfId="0" applyFont="1" applyFill="1" applyBorder="1" applyProtection="1">
      <alignment vertical="center"/>
      <protection locked="0"/>
    </xf>
    <xf numFmtId="0" fontId="5" fillId="4" borderId="47" xfId="0" applyFont="1" applyFill="1" applyBorder="1" applyProtection="1">
      <alignment vertical="center"/>
      <protection locked="0"/>
    </xf>
    <xf numFmtId="0" fontId="5" fillId="4" borderId="2" xfId="0" applyFont="1" applyFill="1" applyBorder="1" applyProtection="1">
      <alignment vertical="center"/>
      <protection locked="0"/>
    </xf>
    <xf numFmtId="0" fontId="31" fillId="0" borderId="2" xfId="0" applyFont="1" applyFill="1" applyBorder="1" applyAlignment="1" applyProtection="1">
      <alignment horizontal="left" vertical="center"/>
      <protection hidden="1"/>
    </xf>
    <xf numFmtId="0" fontId="31" fillId="0" borderId="15" xfId="0" applyFont="1" applyFill="1" applyBorder="1" applyAlignment="1" applyProtection="1">
      <alignment horizontal="left" vertical="center"/>
      <protection hidden="1"/>
    </xf>
    <xf numFmtId="0" fontId="71" fillId="18" borderId="20" xfId="0" applyFont="1" applyFill="1" applyBorder="1" applyAlignment="1" applyProtection="1">
      <alignment horizontal="left" vertical="center"/>
      <protection hidden="1"/>
    </xf>
    <xf numFmtId="0" fontId="0" fillId="0" borderId="15" xfId="0" applyBorder="1" applyAlignment="1" applyProtection="1">
      <alignment vertical="center"/>
      <protection hidden="1"/>
    </xf>
    <xf numFmtId="0" fontId="0" fillId="0" borderId="8" xfId="0" applyBorder="1" applyAlignment="1" applyProtection="1">
      <alignment vertical="center"/>
      <protection hidden="1"/>
    </xf>
    <xf numFmtId="3" fontId="0" fillId="0" borderId="2" xfId="0" applyNumberFormat="1" applyFill="1" applyBorder="1" applyAlignment="1" applyProtection="1">
      <alignment horizontal="left" vertical="center" wrapText="1"/>
      <protection hidden="1"/>
    </xf>
    <xf numFmtId="3" fontId="0" fillId="0" borderId="15" xfId="0" applyNumberFormat="1" applyFont="1" applyFill="1" applyBorder="1" applyAlignment="1" applyProtection="1">
      <alignment horizontal="left" vertical="center" wrapText="1"/>
      <protection hidden="1"/>
    </xf>
    <xf numFmtId="0" fontId="5" fillId="4" borderId="34" xfId="0" applyFont="1" applyFill="1" applyBorder="1" applyProtection="1">
      <alignment vertical="center"/>
      <protection locked="0"/>
    </xf>
    <xf numFmtId="0" fontId="5" fillId="4" borderId="48" xfId="0" applyFont="1" applyFill="1" applyBorder="1" applyProtection="1">
      <alignment vertical="center"/>
      <protection locked="0"/>
    </xf>
    <xf numFmtId="0" fontId="31" fillId="0" borderId="26" xfId="0" applyFont="1" applyFill="1" applyBorder="1" applyAlignment="1" applyProtection="1">
      <alignment horizontal="left" vertical="center"/>
      <protection hidden="1"/>
    </xf>
    <xf numFmtId="0" fontId="31" fillId="0" borderId="5" xfId="0" applyFont="1" applyFill="1" applyBorder="1" applyAlignment="1" applyProtection="1">
      <alignment horizontal="left" vertical="center"/>
      <protection hidden="1"/>
    </xf>
    <xf numFmtId="0" fontId="85" fillId="0" borderId="21" xfId="0" applyFont="1" applyBorder="1" applyAlignment="1" applyProtection="1">
      <alignment vertical="center"/>
      <protection locked="0"/>
    </xf>
    <xf numFmtId="0" fontId="85" fillId="0" borderId="22" xfId="0" applyFont="1" applyBorder="1" applyAlignment="1" applyProtection="1">
      <alignment vertical="center"/>
      <protection locked="0"/>
    </xf>
    <xf numFmtId="0" fontId="0" fillId="0" borderId="13" xfId="0" applyFill="1" applyBorder="1" applyAlignment="1" applyProtection="1">
      <alignment horizontal="left" vertical="center" wrapText="1"/>
      <protection hidden="1"/>
    </xf>
    <xf numFmtId="0" fontId="0" fillId="0" borderId="0" xfId="0" applyFill="1" applyBorder="1" applyAlignment="1" applyProtection="1">
      <alignment horizontal="left" vertical="center" wrapText="1"/>
      <protection hidden="1"/>
    </xf>
    <xf numFmtId="3" fontId="0" fillId="0" borderId="20" xfId="0" applyNumberFormat="1" applyFont="1" applyFill="1" applyBorder="1" applyAlignment="1" applyProtection="1">
      <alignment horizontal="left" vertical="center" wrapText="1"/>
      <protection hidden="1"/>
    </xf>
    <xf numFmtId="0" fontId="0" fillId="0" borderId="3" xfId="0" applyFont="1" applyBorder="1" applyAlignment="1" applyProtection="1">
      <alignment horizontal="left" vertical="center"/>
      <protection hidden="1"/>
    </xf>
    <xf numFmtId="0" fontId="31" fillId="0" borderId="30" xfId="0" applyFont="1" applyFill="1" applyBorder="1" applyAlignment="1" applyProtection="1">
      <alignment horizontal="left" vertical="center"/>
      <protection hidden="1"/>
    </xf>
    <xf numFmtId="0" fontId="31" fillId="0" borderId="18" xfId="0" applyFont="1" applyFill="1" applyBorder="1" applyAlignment="1" applyProtection="1">
      <alignment horizontal="left" vertical="center"/>
      <protection hidden="1"/>
    </xf>
    <xf numFmtId="0" fontId="71" fillId="14" borderId="43" xfId="0" applyFont="1" applyFill="1" applyBorder="1" applyAlignment="1" applyProtection="1">
      <alignment horizontal="left" vertical="center"/>
      <protection hidden="1"/>
    </xf>
    <xf numFmtId="0" fontId="71" fillId="14" borderId="5" xfId="0" applyFont="1" applyFill="1" applyBorder="1" applyAlignment="1" applyProtection="1">
      <alignment horizontal="left" vertical="center"/>
      <protection hidden="1"/>
    </xf>
    <xf numFmtId="0" fontId="71" fillId="14" borderId="36" xfId="0" applyFont="1" applyFill="1" applyBorder="1" applyAlignment="1" applyProtection="1">
      <alignment horizontal="left" vertical="center"/>
      <protection hidden="1"/>
    </xf>
    <xf numFmtId="0" fontId="71" fillId="14" borderId="18" xfId="0" applyFont="1" applyFill="1" applyBorder="1" applyAlignment="1" applyProtection="1">
      <alignment horizontal="left" vertical="center"/>
      <protection hidden="1"/>
    </xf>
    <xf numFmtId="3" fontId="0" fillId="0" borderId="47" xfId="0" applyNumberFormat="1" applyFill="1" applyBorder="1" applyAlignment="1" applyProtection="1">
      <alignment horizontal="left" vertical="center" wrapText="1"/>
      <protection hidden="1"/>
    </xf>
    <xf numFmtId="0" fontId="0" fillId="0" borderId="4" xfId="0" applyBorder="1" applyAlignment="1" applyProtection="1">
      <alignment vertical="center"/>
      <protection hidden="1"/>
    </xf>
    <xf numFmtId="3" fontId="97" fillId="0" borderId="2" xfId="0" applyNumberFormat="1" applyFont="1" applyFill="1" applyBorder="1" applyAlignment="1" applyProtection="1">
      <alignment horizontal="left" vertical="center"/>
      <protection hidden="1"/>
    </xf>
    <xf numFmtId="0" fontId="58" fillId="0" borderId="5" xfId="0" applyFont="1" applyBorder="1" applyAlignment="1" applyProtection="1">
      <alignment horizontal="justify" vertical="center"/>
      <protection hidden="1"/>
    </xf>
    <xf numFmtId="0" fontId="58" fillId="0" borderId="26" xfId="0" applyFont="1" applyBorder="1" applyAlignment="1" applyProtection="1">
      <alignment horizontal="left" vertical="center" wrapText="1"/>
      <protection hidden="1"/>
    </xf>
    <xf numFmtId="0" fontId="58" fillId="0" borderId="44" xfId="0" applyFont="1" applyBorder="1" applyAlignment="1" applyProtection="1">
      <alignment horizontal="left" vertical="center" wrapText="1"/>
      <protection hidden="1"/>
    </xf>
    <xf numFmtId="0" fontId="58" fillId="0" borderId="25" xfId="0" applyFont="1" applyBorder="1" applyAlignment="1" applyProtection="1">
      <alignment horizontal="left" vertical="center" wrapText="1"/>
      <protection hidden="1"/>
    </xf>
    <xf numFmtId="0" fontId="58" fillId="0" borderId="19" xfId="0" applyFont="1" applyBorder="1" applyAlignment="1" applyProtection="1">
      <alignment horizontal="left" vertical="center" wrapText="1"/>
      <protection hidden="1"/>
    </xf>
    <xf numFmtId="0" fontId="58" fillId="0" borderId="30" xfId="0" applyFont="1" applyBorder="1" applyAlignment="1" applyProtection="1">
      <alignment horizontal="left" vertical="center" wrapText="1"/>
      <protection hidden="1"/>
    </xf>
    <xf numFmtId="0" fontId="58" fillId="0" borderId="45" xfId="0" applyFont="1" applyBorder="1" applyAlignment="1" applyProtection="1">
      <alignment horizontal="left" vertical="center" wrapText="1"/>
      <protection hidden="1"/>
    </xf>
    <xf numFmtId="0" fontId="58" fillId="0" borderId="2" xfId="0" applyFont="1" applyBorder="1" applyAlignment="1" applyProtection="1">
      <alignment horizontal="center" vertical="top" wrapText="1"/>
      <protection hidden="1"/>
    </xf>
    <xf numFmtId="0" fontId="58" fillId="0" borderId="3" xfId="0" applyFont="1" applyBorder="1" applyAlignment="1" applyProtection="1">
      <alignment horizontal="center" vertical="top" wrapText="1"/>
      <protection hidden="1"/>
    </xf>
    <xf numFmtId="0" fontId="58" fillId="0" borderId="53" xfId="0" applyFont="1" applyBorder="1" applyAlignment="1" applyProtection="1">
      <alignment horizontal="left" vertical="top" wrapText="1"/>
      <protection hidden="1"/>
    </xf>
    <xf numFmtId="0" fontId="58" fillId="0" borderId="54" xfId="0" applyFont="1" applyBorder="1" applyAlignment="1" applyProtection="1">
      <alignment horizontal="left" vertical="top" wrapText="1"/>
      <protection hidden="1"/>
    </xf>
    <xf numFmtId="0" fontId="58" fillId="0" borderId="55" xfId="0" applyFont="1" applyBorder="1" applyAlignment="1" applyProtection="1">
      <alignment horizontal="left" vertical="top" wrapText="1"/>
      <protection hidden="1"/>
    </xf>
    <xf numFmtId="0" fontId="58" fillId="0" borderId="56" xfId="0" applyFont="1" applyBorder="1" applyAlignment="1" applyProtection="1">
      <alignment horizontal="left" vertical="top" wrapText="1"/>
      <protection hidden="1"/>
    </xf>
    <xf numFmtId="0" fontId="58" fillId="0" borderId="57" xfId="0" applyFont="1" applyBorder="1" applyAlignment="1" applyProtection="1">
      <alignment horizontal="left" vertical="top" wrapText="1"/>
      <protection hidden="1"/>
    </xf>
    <xf numFmtId="0" fontId="58" fillId="0" borderId="58" xfId="0" applyFont="1" applyBorder="1" applyAlignment="1" applyProtection="1">
      <alignment horizontal="left" vertical="top" wrapText="1"/>
      <protection hidden="1"/>
    </xf>
    <xf numFmtId="0" fontId="58" fillId="0" borderId="59" xfId="0" applyFont="1" applyBorder="1" applyAlignment="1" applyProtection="1">
      <alignment horizontal="left" vertical="top" wrapText="1"/>
      <protection hidden="1"/>
    </xf>
    <xf numFmtId="0" fontId="58" fillId="0" borderId="60" xfId="0" applyFont="1" applyBorder="1" applyAlignment="1" applyProtection="1">
      <alignment horizontal="left" vertical="top" wrapText="1"/>
      <protection hidden="1"/>
    </xf>
    <xf numFmtId="0" fontId="58" fillId="0" borderId="61" xfId="0" applyFont="1" applyBorder="1" applyAlignment="1" applyProtection="1">
      <alignment horizontal="left" vertical="top" wrapText="1"/>
      <protection hidden="1"/>
    </xf>
    <xf numFmtId="3" fontId="31" fillId="0" borderId="48" xfId="0" applyNumberFormat="1" applyFont="1" applyFill="1" applyBorder="1" applyAlignment="1" applyProtection="1">
      <alignment horizontal="left" vertical="center" wrapText="1"/>
      <protection hidden="1"/>
    </xf>
    <xf numFmtId="3" fontId="31" fillId="0" borderId="31" xfId="0" applyNumberFormat="1" applyFont="1" applyFill="1" applyBorder="1" applyAlignment="1" applyProtection="1">
      <alignment horizontal="left" vertical="center" wrapText="1"/>
      <protection hidden="1"/>
    </xf>
    <xf numFmtId="3" fontId="31" fillId="0" borderId="30" xfId="0" applyNumberFormat="1" applyFont="1" applyFill="1" applyBorder="1" applyAlignment="1" applyProtection="1">
      <alignment horizontal="left" vertical="center" wrapText="1"/>
      <protection hidden="1"/>
    </xf>
    <xf numFmtId="3" fontId="31" fillId="0" borderId="18" xfId="0" applyNumberFormat="1" applyFont="1" applyFill="1" applyBorder="1" applyAlignment="1" applyProtection="1">
      <alignment horizontal="left" vertical="center" wrapText="1"/>
      <protection hidden="1"/>
    </xf>
    <xf numFmtId="49" fontId="0" fillId="0" borderId="2" xfId="0" applyNumberFormat="1" applyFont="1" applyFill="1" applyBorder="1" applyAlignment="1" applyProtection="1">
      <alignment horizontal="center" vertical="center" wrapText="1"/>
      <protection hidden="1"/>
    </xf>
    <xf numFmtId="49" fontId="0" fillId="0" borderId="3" xfId="0" applyNumberFormat="1" applyFont="1" applyFill="1" applyBorder="1" applyAlignment="1" applyProtection="1">
      <alignment horizontal="center" vertical="center" wrapText="1"/>
      <protection hidden="1"/>
    </xf>
    <xf numFmtId="0" fontId="0" fillId="0" borderId="5" xfId="0" applyBorder="1" applyAlignment="1" applyProtection="1">
      <alignment horizontal="left" vertical="center" wrapText="1"/>
      <protection hidden="1"/>
    </xf>
    <xf numFmtId="0" fontId="0" fillId="0" borderId="44" xfId="0" applyBorder="1" applyAlignment="1" applyProtection="1">
      <alignment horizontal="left" vertical="center" wrapText="1"/>
      <protection hidden="1"/>
    </xf>
    <xf numFmtId="0" fontId="0" fillId="0" borderId="36" xfId="0" applyBorder="1" applyAlignment="1" applyProtection="1">
      <alignment horizontal="left" vertical="center" wrapText="1"/>
      <protection hidden="1"/>
    </xf>
    <xf numFmtId="0" fontId="0" fillId="0" borderId="18" xfId="0" applyBorder="1" applyAlignment="1" applyProtection="1">
      <alignment horizontal="left" vertical="center" wrapText="1"/>
      <protection hidden="1"/>
    </xf>
    <xf numFmtId="0" fontId="0" fillId="0" borderId="45" xfId="0" applyBorder="1" applyAlignment="1" applyProtection="1">
      <alignment horizontal="left" vertical="center" wrapText="1"/>
      <protection hidden="1"/>
    </xf>
    <xf numFmtId="49" fontId="31" fillId="0" borderId="13" xfId="0" applyNumberFormat="1" applyFont="1" applyFill="1" applyBorder="1" applyAlignment="1" applyProtection="1">
      <alignment horizontal="center" vertical="center" wrapText="1"/>
      <protection hidden="1"/>
    </xf>
    <xf numFmtId="49" fontId="31" fillId="0" borderId="0" xfId="0" applyNumberFormat="1" applyFont="1" applyFill="1" applyBorder="1" applyAlignment="1" applyProtection="1">
      <alignment horizontal="center" vertical="center" wrapText="1"/>
      <protection hidden="1"/>
    </xf>
    <xf numFmtId="3" fontId="31" fillId="0" borderId="26" xfId="0" applyNumberFormat="1" applyFont="1" applyFill="1" applyBorder="1" applyAlignment="1" applyProtection="1">
      <alignment horizontal="center" vertical="center" wrapText="1"/>
      <protection hidden="1"/>
    </xf>
    <xf numFmtId="3" fontId="31" fillId="0" borderId="5" xfId="0" applyNumberFormat="1" applyFont="1" applyFill="1" applyBorder="1" applyAlignment="1" applyProtection="1">
      <alignment horizontal="center" vertical="center" wrapText="1"/>
      <protection hidden="1"/>
    </xf>
    <xf numFmtId="49" fontId="90" fillId="17" borderId="23" xfId="0" applyNumberFormat="1" applyFont="1" applyFill="1" applyBorder="1" applyAlignment="1" applyProtection="1">
      <alignment horizontal="left" vertical="center" wrapText="1"/>
      <protection locked="0"/>
    </xf>
    <xf numFmtId="186" fontId="84" fillId="5" borderId="5" xfId="0" applyNumberFormat="1" applyFont="1" applyFill="1" applyBorder="1" applyAlignment="1" applyProtection="1">
      <alignment horizontal="center" vertical="center" wrapText="1"/>
      <protection hidden="1"/>
    </xf>
    <xf numFmtId="186" fontId="84" fillId="5" borderId="0" xfId="0" applyNumberFormat="1" applyFont="1" applyFill="1" applyBorder="1" applyAlignment="1" applyProtection="1">
      <alignment horizontal="center" vertical="center" wrapText="1"/>
      <protection hidden="1"/>
    </xf>
    <xf numFmtId="186" fontId="84" fillId="5" borderId="18" xfId="0" applyNumberFormat="1" applyFont="1" applyFill="1" applyBorder="1" applyAlignment="1" applyProtection="1">
      <alignment horizontal="center" vertical="center" wrapText="1"/>
      <protection hidden="1"/>
    </xf>
    <xf numFmtId="3" fontId="31" fillId="0" borderId="25" xfId="0" applyNumberFormat="1" applyFont="1" applyFill="1" applyBorder="1" applyAlignment="1" applyProtection="1">
      <alignment horizontal="left" vertical="top" wrapText="1"/>
      <protection hidden="1"/>
    </xf>
    <xf numFmtId="3" fontId="31" fillId="0" borderId="0" xfId="0" applyNumberFormat="1" applyFont="1" applyFill="1" applyBorder="1" applyAlignment="1" applyProtection="1">
      <alignment horizontal="left" vertical="top" wrapText="1"/>
      <protection hidden="1"/>
    </xf>
    <xf numFmtId="181" fontId="84" fillId="26" borderId="15" xfId="0" applyNumberFormat="1" applyFont="1" applyFill="1" applyBorder="1" applyAlignment="1" applyProtection="1">
      <alignment horizontal="center" vertical="center"/>
      <protection locked="0"/>
    </xf>
    <xf numFmtId="49" fontId="0" fillId="0" borderId="20" xfId="0" applyNumberFormat="1" applyFill="1" applyBorder="1" applyAlignment="1" applyProtection="1">
      <alignment horizontal="center" vertical="center" wrapText="1"/>
      <protection hidden="1"/>
    </xf>
    <xf numFmtId="49" fontId="0" fillId="0" borderId="15" xfId="0" applyNumberFormat="1" applyFill="1" applyBorder="1" applyAlignment="1" applyProtection="1">
      <alignment horizontal="center" vertical="center" wrapText="1"/>
      <protection hidden="1"/>
    </xf>
    <xf numFmtId="49" fontId="0" fillId="0" borderId="3" xfId="0" applyNumberFormat="1" applyFill="1" applyBorder="1" applyAlignment="1" applyProtection="1">
      <alignment horizontal="center" vertical="center" wrapText="1"/>
      <protection hidden="1"/>
    </xf>
    <xf numFmtId="49" fontId="31" fillId="0" borderId="43" xfId="0" applyNumberFormat="1" applyFont="1" applyFill="1" applyBorder="1" applyAlignment="1" applyProtection="1">
      <alignment horizontal="center" vertical="center" wrapText="1"/>
      <protection hidden="1"/>
    </xf>
    <xf numFmtId="49" fontId="31" fillId="0" borderId="5" xfId="0" applyNumberFormat="1" applyFont="1" applyFill="1" applyBorder="1" applyAlignment="1" applyProtection="1">
      <alignment horizontal="center" vertical="center" wrapText="1"/>
      <protection hidden="1"/>
    </xf>
    <xf numFmtId="49" fontId="31" fillId="0" borderId="36" xfId="0" applyNumberFormat="1" applyFont="1" applyFill="1" applyBorder="1" applyAlignment="1" applyProtection="1">
      <alignment horizontal="center" vertical="center" wrapText="1"/>
      <protection hidden="1"/>
    </xf>
    <xf numFmtId="49" fontId="31" fillId="0" borderId="18" xfId="0" applyNumberFormat="1" applyFont="1" applyFill="1" applyBorder="1" applyAlignment="1" applyProtection="1">
      <alignment horizontal="center" vertical="center" wrapText="1"/>
      <protection hidden="1"/>
    </xf>
    <xf numFmtId="49" fontId="0" fillId="0" borderId="20" xfId="0" applyNumberFormat="1" applyFill="1" applyBorder="1" applyAlignment="1" applyProtection="1">
      <alignment horizontal="left" vertical="center" wrapText="1"/>
      <protection hidden="1"/>
    </xf>
    <xf numFmtId="49" fontId="0" fillId="0" borderId="15" xfId="0" applyNumberFormat="1" applyFont="1" applyFill="1" applyBorder="1" applyAlignment="1" applyProtection="1">
      <alignment horizontal="left" vertical="center" wrapText="1"/>
      <protection hidden="1"/>
    </xf>
    <xf numFmtId="49" fontId="0" fillId="0" borderId="3" xfId="0" applyNumberFormat="1" applyFont="1" applyFill="1" applyBorder="1" applyAlignment="1" applyProtection="1">
      <alignment horizontal="left" vertical="center" wrapText="1"/>
      <protection hidden="1"/>
    </xf>
    <xf numFmtId="3" fontId="0" fillId="0" borderId="2" xfId="0" applyNumberFormat="1" applyFont="1" applyFill="1" applyBorder="1" applyAlignment="1" applyProtection="1">
      <alignment horizontal="center" vertical="center"/>
      <protection hidden="1"/>
    </xf>
    <xf numFmtId="3" fontId="97" fillId="0" borderId="15" xfId="0" applyNumberFormat="1" applyFont="1" applyFill="1" applyBorder="1" applyAlignment="1" applyProtection="1">
      <alignment horizontal="center" vertical="center"/>
      <protection hidden="1"/>
    </xf>
    <xf numFmtId="3" fontId="97" fillId="0" borderId="3" xfId="0" applyNumberFormat="1" applyFont="1" applyFill="1" applyBorder="1" applyAlignment="1" applyProtection="1">
      <alignment horizontal="center" vertical="center"/>
      <protection hidden="1"/>
    </xf>
    <xf numFmtId="3" fontId="97" fillId="23" borderId="15" xfId="0" applyNumberFormat="1" applyFont="1" applyFill="1" applyBorder="1" applyAlignment="1" applyProtection="1">
      <alignment horizontal="center" vertical="center"/>
      <protection locked="0"/>
    </xf>
    <xf numFmtId="3" fontId="97" fillId="23" borderId="3" xfId="0" applyNumberFormat="1" applyFont="1" applyFill="1" applyBorder="1" applyAlignment="1" applyProtection="1">
      <alignment horizontal="center" vertical="center"/>
      <protection locked="0"/>
    </xf>
    <xf numFmtId="3" fontId="0" fillId="0" borderId="3" xfId="0" applyNumberFormat="1" applyFont="1" applyFill="1" applyBorder="1" applyAlignment="1" applyProtection="1">
      <alignment horizontal="center" vertical="center"/>
      <protection hidden="1"/>
    </xf>
    <xf numFmtId="49" fontId="0" fillId="0" borderId="15" xfId="0" applyNumberFormat="1" applyFill="1" applyBorder="1" applyAlignment="1" applyProtection="1">
      <alignment horizontal="left" vertical="center" wrapText="1"/>
      <protection hidden="1"/>
    </xf>
    <xf numFmtId="49" fontId="0" fillId="0" borderId="3" xfId="0" applyNumberFormat="1" applyFill="1" applyBorder="1" applyAlignment="1" applyProtection="1">
      <alignment horizontal="left" vertical="center" wrapText="1"/>
      <protection hidden="1"/>
    </xf>
    <xf numFmtId="49" fontId="0" fillId="0" borderId="48" xfId="0" applyNumberFormat="1" applyFont="1" applyFill="1" applyBorder="1" applyAlignment="1" applyProtection="1">
      <alignment horizontal="center" vertical="center"/>
      <protection hidden="1"/>
    </xf>
    <xf numFmtId="49" fontId="0" fillId="0" borderId="71" xfId="0" applyNumberFormat="1" applyFont="1" applyFill="1" applyBorder="1" applyAlignment="1" applyProtection="1">
      <alignment horizontal="center" vertical="center"/>
      <protection hidden="1"/>
    </xf>
    <xf numFmtId="0" fontId="28" fillId="23" borderId="40" xfId="0" applyFont="1" applyFill="1" applyBorder="1" applyAlignment="1" applyProtection="1">
      <alignment horizontal="left" vertical="center"/>
      <protection locked="0"/>
    </xf>
    <xf numFmtId="0" fontId="62" fillId="23" borderId="21" xfId="0" applyFont="1" applyFill="1" applyBorder="1" applyAlignment="1" applyProtection="1">
      <alignment horizontal="left" vertical="center"/>
      <protection locked="0"/>
    </xf>
    <xf numFmtId="0" fontId="62" fillId="23" borderId="22" xfId="0" applyFont="1" applyFill="1" applyBorder="1" applyAlignment="1" applyProtection="1">
      <alignment horizontal="left" vertical="center"/>
      <protection locked="0"/>
    </xf>
    <xf numFmtId="4" fontId="28" fillId="4" borderId="40" xfId="0" applyNumberFormat="1" applyFont="1" applyFill="1" applyBorder="1" applyAlignment="1" applyProtection="1">
      <alignment horizontal="center" vertical="center" shrinkToFit="1"/>
      <protection locked="0"/>
    </xf>
    <xf numFmtId="4" fontId="28" fillId="4" borderId="22" xfId="0" applyNumberFormat="1" applyFont="1" applyFill="1" applyBorder="1" applyAlignment="1" applyProtection="1">
      <alignment horizontal="center" vertical="center" shrinkToFit="1"/>
      <protection locked="0"/>
    </xf>
    <xf numFmtId="3" fontId="97" fillId="0" borderId="26" xfId="0" applyNumberFormat="1" applyFont="1" applyFill="1"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0" fillId="0" borderId="30" xfId="0" applyBorder="1" applyAlignment="1" applyProtection="1">
      <alignment horizontal="center" vertical="center"/>
      <protection hidden="1"/>
    </xf>
    <xf numFmtId="0" fontId="0" fillId="0" borderId="18" xfId="0" applyBorder="1" applyAlignment="1" applyProtection="1">
      <alignment horizontal="center" vertical="center"/>
      <protection hidden="1"/>
    </xf>
    <xf numFmtId="0" fontId="0" fillId="0" borderId="45" xfId="0" applyBorder="1" applyAlignment="1" applyProtection="1">
      <alignment horizontal="center" vertical="center"/>
      <protection hidden="1"/>
    </xf>
    <xf numFmtId="49" fontId="31" fillId="0" borderId="46" xfId="0" applyNumberFormat="1" applyFont="1" applyFill="1" applyBorder="1" applyAlignment="1" applyProtection="1">
      <alignment horizontal="center" vertical="center" wrapText="1"/>
      <protection hidden="1"/>
    </xf>
    <xf numFmtId="49" fontId="31" fillId="0" borderId="31" xfId="0" applyNumberFormat="1" applyFont="1" applyFill="1" applyBorder="1" applyAlignment="1" applyProtection="1">
      <alignment horizontal="center" vertical="center" wrapText="1"/>
      <protection hidden="1"/>
    </xf>
    <xf numFmtId="3" fontId="31" fillId="0" borderId="44" xfId="0" applyNumberFormat="1" applyFont="1" applyFill="1" applyBorder="1" applyAlignment="1" applyProtection="1">
      <alignment horizontal="center" vertical="center" wrapText="1"/>
      <protection hidden="1"/>
    </xf>
    <xf numFmtId="49" fontId="90" fillId="17" borderId="40" xfId="0" applyNumberFormat="1" applyFont="1" applyFill="1" applyBorder="1" applyAlignment="1" applyProtection="1">
      <alignment horizontal="left" vertical="center" wrapText="1"/>
      <protection locked="0"/>
    </xf>
    <xf numFmtId="49" fontId="90" fillId="17" borderId="21" xfId="0" applyNumberFormat="1" applyFont="1" applyFill="1" applyBorder="1" applyAlignment="1" applyProtection="1">
      <alignment horizontal="left" vertical="center" wrapText="1"/>
      <protection locked="0"/>
    </xf>
    <xf numFmtId="49" fontId="90" fillId="17" borderId="22" xfId="0" applyNumberFormat="1" applyFont="1" applyFill="1" applyBorder="1" applyAlignment="1" applyProtection="1">
      <alignment horizontal="left" vertical="center" wrapText="1"/>
      <protection locked="0"/>
    </xf>
    <xf numFmtId="186" fontId="84" fillId="5" borderId="5" xfId="0" applyNumberFormat="1" applyFont="1" applyFill="1" applyBorder="1" applyAlignment="1" applyProtection="1">
      <alignment horizontal="center" vertical="center"/>
      <protection hidden="1"/>
    </xf>
    <xf numFmtId="186" fontId="84" fillId="5" borderId="0" xfId="0" applyNumberFormat="1" applyFont="1" applyFill="1" applyBorder="1" applyAlignment="1" applyProtection="1">
      <alignment horizontal="center" vertical="center"/>
      <protection hidden="1"/>
    </xf>
    <xf numFmtId="186" fontId="84" fillId="5" borderId="18" xfId="0" applyNumberFormat="1" applyFont="1" applyFill="1" applyBorder="1" applyAlignment="1" applyProtection="1">
      <alignment horizontal="center" vertical="center"/>
      <protection hidden="1"/>
    </xf>
    <xf numFmtId="181" fontId="84" fillId="4" borderId="43" xfId="0" applyNumberFormat="1" applyFont="1" applyFill="1" applyBorder="1" applyAlignment="1" applyProtection="1">
      <alignment horizontal="center" vertical="center"/>
      <protection locked="0"/>
    </xf>
    <xf numFmtId="181" fontId="84" fillId="4" borderId="5" xfId="0" applyNumberFormat="1" applyFont="1" applyFill="1" applyBorder="1" applyAlignment="1" applyProtection="1">
      <alignment horizontal="center" vertical="center"/>
      <protection locked="0"/>
    </xf>
    <xf numFmtId="181" fontId="84" fillId="4" borderId="10" xfId="0" applyNumberFormat="1" applyFont="1" applyFill="1" applyBorder="1" applyAlignment="1" applyProtection="1">
      <alignment horizontal="center" vertical="center"/>
      <protection locked="0"/>
    </xf>
    <xf numFmtId="49" fontId="0" fillId="23" borderId="2" xfId="0" applyNumberFormat="1" applyFont="1" applyFill="1" applyBorder="1" applyAlignment="1" applyProtection="1">
      <alignment horizontal="center" vertical="center" wrapText="1"/>
      <protection locked="0"/>
    </xf>
    <xf numFmtId="49" fontId="0" fillId="23" borderId="3" xfId="0" applyNumberFormat="1" applyFont="1" applyFill="1" applyBorder="1" applyAlignment="1" applyProtection="1">
      <alignment horizontal="center" vertical="center" wrapText="1"/>
      <protection locked="0"/>
    </xf>
    <xf numFmtId="0" fontId="1" fillId="0" borderId="2" xfId="3" applyBorder="1" applyAlignment="1" applyProtection="1">
      <alignment vertical="center"/>
      <protection hidden="1"/>
    </xf>
    <xf numFmtId="0" fontId="1" fillId="0" borderId="15" xfId="3" applyBorder="1" applyAlignment="1" applyProtection="1">
      <alignment vertical="center"/>
      <protection hidden="1"/>
    </xf>
    <xf numFmtId="0" fontId="1" fillId="0" borderId="8" xfId="3" applyBorder="1" applyAlignment="1" applyProtection="1">
      <alignment vertical="center"/>
      <protection hidden="1"/>
    </xf>
    <xf numFmtId="0" fontId="89" fillId="16" borderId="63" xfId="3" applyFont="1" applyFill="1" applyBorder="1" applyAlignment="1" applyProtection="1">
      <alignment horizontal="center" vertical="center"/>
      <protection hidden="1"/>
    </xf>
    <xf numFmtId="0" fontId="89" fillId="16" borderId="62" xfId="3" applyFont="1" applyFill="1" applyBorder="1" applyAlignment="1" applyProtection="1">
      <alignment horizontal="center" vertical="center"/>
      <protection hidden="1"/>
    </xf>
    <xf numFmtId="0" fontId="89" fillId="16" borderId="28" xfId="3" applyFont="1" applyFill="1" applyBorder="1" applyAlignment="1" applyProtection="1">
      <alignment horizontal="center" vertical="center"/>
      <protection hidden="1"/>
    </xf>
    <xf numFmtId="0" fontId="89" fillId="16" borderId="7" xfId="3" applyFont="1" applyFill="1" applyBorder="1" applyAlignment="1" applyProtection="1">
      <alignment horizontal="center" vertical="center"/>
      <protection hidden="1"/>
    </xf>
    <xf numFmtId="0" fontId="0" fillId="0" borderId="63" xfId="3" applyFont="1" applyFill="1" applyBorder="1" applyAlignment="1" applyProtection="1">
      <alignment horizontal="center" vertical="center"/>
      <protection hidden="1"/>
    </xf>
    <xf numFmtId="0" fontId="1" fillId="0" borderId="28" xfId="3" applyFont="1" applyFill="1" applyBorder="1" applyAlignment="1" applyProtection="1">
      <alignment horizontal="center" vertical="center"/>
      <protection hidden="1"/>
    </xf>
    <xf numFmtId="0" fontId="89" fillId="16" borderId="42" xfId="3" applyFont="1" applyFill="1" applyBorder="1" applyAlignment="1" applyProtection="1">
      <alignment horizontal="center" vertical="center"/>
      <protection hidden="1"/>
    </xf>
    <xf numFmtId="0" fontId="77" fillId="18" borderId="20" xfId="3" applyFont="1" applyFill="1" applyBorder="1" applyAlignment="1" applyProtection="1">
      <alignment horizontal="center" vertical="center" wrapText="1"/>
      <protection hidden="1"/>
    </xf>
    <xf numFmtId="0" fontId="77" fillId="18" borderId="15" xfId="3" applyFont="1" applyFill="1" applyBorder="1" applyAlignment="1" applyProtection="1">
      <alignment horizontal="center" vertical="center" wrapText="1"/>
      <protection hidden="1"/>
    </xf>
    <xf numFmtId="0" fontId="77" fillId="18" borderId="3" xfId="3" applyFont="1" applyFill="1" applyBorder="1" applyAlignment="1" applyProtection="1">
      <alignment horizontal="center" vertical="center" wrapText="1"/>
      <protection hidden="1"/>
    </xf>
    <xf numFmtId="0" fontId="77" fillId="13" borderId="20" xfId="3" applyFont="1" applyFill="1" applyBorder="1" applyAlignment="1" applyProtection="1">
      <alignment horizontal="center" vertical="center"/>
      <protection hidden="1"/>
    </xf>
    <xf numFmtId="0" fontId="77" fillId="13" borderId="15" xfId="3" applyFont="1" applyFill="1" applyBorder="1" applyAlignment="1" applyProtection="1">
      <alignment horizontal="center" vertical="center"/>
      <protection hidden="1"/>
    </xf>
    <xf numFmtId="0" fontId="77" fillId="13" borderId="3" xfId="3" applyFont="1" applyFill="1" applyBorder="1" applyAlignment="1" applyProtection="1">
      <alignment horizontal="center" vertical="center"/>
      <protection hidden="1"/>
    </xf>
    <xf numFmtId="0" fontId="77" fillId="8" borderId="20" xfId="3" applyFont="1" applyFill="1" applyBorder="1" applyAlignment="1" applyProtection="1">
      <alignment horizontal="center" vertical="center"/>
      <protection hidden="1"/>
    </xf>
    <xf numFmtId="0" fontId="77" fillId="8" borderId="15" xfId="3" applyFont="1" applyFill="1" applyBorder="1" applyAlignment="1" applyProtection="1">
      <alignment horizontal="center" vertical="center"/>
      <protection hidden="1"/>
    </xf>
    <xf numFmtId="0" fontId="77" fillId="8" borderId="3" xfId="3" applyFont="1" applyFill="1" applyBorder="1" applyAlignment="1" applyProtection="1">
      <alignment horizontal="center" vertical="center"/>
      <protection hidden="1"/>
    </xf>
    <xf numFmtId="0" fontId="77" fillId="25" borderId="16" xfId="3" applyFont="1" applyFill="1" applyBorder="1" applyAlignment="1" applyProtection="1">
      <alignment horizontal="center" vertical="center"/>
      <protection hidden="1"/>
    </xf>
    <xf numFmtId="0" fontId="77" fillId="25" borderId="1" xfId="3" applyFont="1" applyFill="1" applyBorder="1" applyAlignment="1" applyProtection="1">
      <alignment horizontal="center" vertical="center"/>
      <protection hidden="1"/>
    </xf>
    <xf numFmtId="0" fontId="77" fillId="25" borderId="29" xfId="3" applyFont="1" applyFill="1" applyBorder="1" applyAlignment="1" applyProtection="1">
      <alignment horizontal="center" vertical="center"/>
      <protection hidden="1"/>
    </xf>
    <xf numFmtId="0" fontId="79" fillId="14" borderId="20" xfId="3" applyFont="1" applyFill="1" applyBorder="1" applyAlignment="1" applyProtection="1">
      <alignment horizontal="center" vertical="center" shrinkToFit="1"/>
      <protection hidden="1"/>
    </xf>
    <xf numFmtId="0" fontId="79" fillId="14" borderId="15" xfId="3" applyFont="1" applyFill="1" applyBorder="1" applyAlignment="1" applyProtection="1">
      <alignment horizontal="center" vertical="center" shrinkToFit="1"/>
      <protection hidden="1"/>
    </xf>
    <xf numFmtId="0" fontId="79" fillId="14" borderId="3" xfId="3" applyFont="1" applyFill="1" applyBorder="1" applyAlignment="1" applyProtection="1">
      <alignment horizontal="center" vertical="center" shrinkToFit="1"/>
      <protection hidden="1"/>
    </xf>
    <xf numFmtId="185" fontId="99" fillId="6" borderId="2" xfId="3" applyNumberFormat="1" applyFont="1" applyFill="1" applyBorder="1" applyAlignment="1" applyProtection="1">
      <alignment horizontal="center" vertical="center"/>
      <protection hidden="1"/>
    </xf>
    <xf numFmtId="185" fontId="99" fillId="6" borderId="3" xfId="3" applyNumberFormat="1" applyFont="1" applyFill="1" applyBorder="1" applyAlignment="1" applyProtection="1">
      <alignment horizontal="center" vertical="center"/>
      <protection hidden="1"/>
    </xf>
    <xf numFmtId="0" fontId="77" fillId="26" borderId="43" xfId="3" applyFont="1" applyFill="1" applyBorder="1" applyAlignment="1" applyProtection="1">
      <alignment horizontal="center" vertical="center"/>
      <protection hidden="1"/>
    </xf>
    <xf numFmtId="0" fontId="77" fillId="26" borderId="5" xfId="3" applyFont="1" applyFill="1" applyBorder="1" applyAlignment="1" applyProtection="1">
      <alignment horizontal="center" vertical="center"/>
      <protection hidden="1"/>
    </xf>
    <xf numFmtId="0" fontId="77" fillId="26" borderId="44" xfId="3" applyFont="1" applyFill="1" applyBorder="1" applyAlignment="1" applyProtection="1">
      <alignment horizontal="center" vertical="center"/>
      <protection hidden="1"/>
    </xf>
    <xf numFmtId="185" fontId="99" fillId="6" borderId="26" xfId="3" applyNumberFormat="1" applyFont="1" applyFill="1" applyBorder="1" applyAlignment="1" applyProtection="1">
      <alignment horizontal="center" vertical="center"/>
      <protection hidden="1"/>
    </xf>
    <xf numFmtId="185" fontId="99" fillId="6" borderId="44" xfId="3" applyNumberFormat="1" applyFont="1" applyFill="1" applyBorder="1" applyAlignment="1" applyProtection="1">
      <alignment horizontal="center" vertical="center"/>
      <protection hidden="1"/>
    </xf>
    <xf numFmtId="0" fontId="1" fillId="0" borderId="26" xfId="3" applyBorder="1" applyAlignment="1" applyProtection="1">
      <alignment vertical="center"/>
      <protection hidden="1"/>
    </xf>
    <xf numFmtId="0" fontId="0" fillId="0" borderId="5" xfId="0" applyBorder="1" applyAlignment="1" applyProtection="1">
      <alignment vertical="center"/>
      <protection hidden="1"/>
    </xf>
    <xf numFmtId="0" fontId="0" fillId="0" borderId="10" xfId="0" applyBorder="1" applyAlignment="1" applyProtection="1">
      <alignment vertical="center"/>
      <protection hidden="1"/>
    </xf>
    <xf numFmtId="0" fontId="74" fillId="12" borderId="1" xfId="0" applyFont="1" applyFill="1" applyBorder="1" applyAlignment="1" applyProtection="1">
      <alignment horizontal="center" vertical="center"/>
      <protection hidden="1"/>
    </xf>
    <xf numFmtId="182" fontId="1" fillId="2" borderId="31" xfId="3" applyNumberFormat="1" applyFill="1" applyBorder="1" applyAlignment="1" applyProtection="1">
      <alignment horizontal="right" vertical="center"/>
      <protection hidden="1"/>
    </xf>
    <xf numFmtId="3" fontId="1" fillId="2" borderId="28" xfId="3" applyNumberFormat="1" applyFont="1" applyFill="1" applyBorder="1" applyAlignment="1" applyProtection="1">
      <alignment horizontal="left" vertical="center" shrinkToFit="1"/>
      <protection hidden="1"/>
    </xf>
    <xf numFmtId="3" fontId="1" fillId="2" borderId="15" xfId="3" applyNumberFormat="1" applyFont="1" applyFill="1" applyBorder="1" applyAlignment="1" applyProtection="1">
      <alignment horizontal="left" vertical="center" shrinkToFit="1"/>
      <protection hidden="1"/>
    </xf>
    <xf numFmtId="0" fontId="1" fillId="2" borderId="31" xfId="3" applyFont="1" applyFill="1" applyBorder="1" applyAlignment="1" applyProtection="1">
      <alignment horizontal="center" vertical="center"/>
      <protection hidden="1"/>
    </xf>
    <xf numFmtId="0" fontId="74" fillId="12" borderId="23" xfId="0" applyFont="1" applyFill="1" applyBorder="1" applyAlignment="1" applyProtection="1">
      <alignment horizontal="center" vertical="center"/>
      <protection hidden="1"/>
    </xf>
    <xf numFmtId="0" fontId="74" fillId="12" borderId="0" xfId="0" applyFont="1" applyFill="1" applyBorder="1" applyAlignment="1" applyProtection="1">
      <alignment horizontal="center" vertical="center"/>
      <protection hidden="1"/>
    </xf>
    <xf numFmtId="0" fontId="73" fillId="0" borderId="40" xfId="3" applyFont="1" applyBorder="1" applyAlignment="1" applyProtection="1">
      <alignment horizontal="right" vertical="center" wrapText="1"/>
      <protection hidden="1"/>
    </xf>
    <xf numFmtId="0" fontId="73" fillId="0" borderId="21" xfId="3" applyFont="1" applyBorder="1" applyAlignment="1" applyProtection="1">
      <alignment horizontal="right" vertical="center" wrapText="1"/>
      <protection hidden="1"/>
    </xf>
    <xf numFmtId="0" fontId="73" fillId="0" borderId="22" xfId="3" applyFont="1" applyBorder="1" applyAlignment="1" applyProtection="1">
      <alignment horizontal="right" vertical="center" wrapText="1"/>
      <protection hidden="1"/>
    </xf>
    <xf numFmtId="187" fontId="87" fillId="2" borderId="13" xfId="3" applyNumberFormat="1" applyFont="1" applyFill="1" applyBorder="1" applyAlignment="1" applyProtection="1">
      <alignment horizontal="left" vertical="center" wrapText="1"/>
      <protection hidden="1"/>
    </xf>
    <xf numFmtId="187" fontId="87" fillId="2" borderId="0" xfId="3" applyNumberFormat="1" applyFont="1" applyFill="1" applyBorder="1" applyAlignment="1" applyProtection="1">
      <alignment horizontal="left" vertical="center" wrapText="1"/>
      <protection hidden="1"/>
    </xf>
    <xf numFmtId="187" fontId="87" fillId="2" borderId="11" xfId="3" applyNumberFormat="1" applyFont="1" applyFill="1" applyBorder="1" applyAlignment="1" applyProtection="1">
      <alignment horizontal="left" vertical="center" wrapText="1"/>
      <protection hidden="1"/>
    </xf>
    <xf numFmtId="187" fontId="87" fillId="2" borderId="16" xfId="3" applyNumberFormat="1" applyFont="1" applyFill="1" applyBorder="1" applyAlignment="1" applyProtection="1">
      <alignment horizontal="left" vertical="center" wrapText="1"/>
      <protection hidden="1"/>
    </xf>
    <xf numFmtId="187" fontId="87" fillId="2" borderId="1" xfId="3" applyNumberFormat="1" applyFont="1" applyFill="1" applyBorder="1" applyAlignment="1" applyProtection="1">
      <alignment horizontal="left" vertical="center" wrapText="1"/>
      <protection hidden="1"/>
    </xf>
    <xf numFmtId="187" fontId="87" fillId="2" borderId="17" xfId="3" applyNumberFormat="1" applyFont="1" applyFill="1" applyBorder="1" applyAlignment="1" applyProtection="1">
      <alignment horizontal="left" vertical="center" wrapText="1"/>
      <protection hidden="1"/>
    </xf>
    <xf numFmtId="0" fontId="1" fillId="0" borderId="27" xfId="3" applyBorder="1" applyAlignment="1" applyProtection="1">
      <alignment vertical="center"/>
      <protection hidden="1"/>
    </xf>
    <xf numFmtId="0" fontId="0" fillId="0" borderId="1" xfId="0" applyBorder="1" applyAlignment="1" applyProtection="1">
      <alignment vertical="center"/>
      <protection hidden="1"/>
    </xf>
    <xf numFmtId="0" fontId="0" fillId="0" borderId="17" xfId="0" applyBorder="1" applyAlignment="1" applyProtection="1">
      <alignment vertical="center"/>
      <protection hidden="1"/>
    </xf>
    <xf numFmtId="0" fontId="70" fillId="18" borderId="41" xfId="3" applyFont="1" applyFill="1" applyBorder="1" applyAlignment="1" applyProtection="1">
      <alignment horizontal="left" vertical="center"/>
      <protection hidden="1"/>
    </xf>
    <xf numFmtId="0" fontId="70" fillId="18" borderId="23" xfId="3" applyFont="1" applyFill="1" applyBorder="1" applyAlignment="1" applyProtection="1">
      <alignment horizontal="left" vertical="center"/>
      <protection hidden="1"/>
    </xf>
    <xf numFmtId="187" fontId="87" fillId="0" borderId="26" xfId="0" applyNumberFormat="1" applyFont="1" applyFill="1" applyBorder="1" applyAlignment="1" applyProtection="1">
      <alignment horizontal="left" vertical="center" wrapText="1"/>
      <protection hidden="1"/>
    </xf>
    <xf numFmtId="187" fontId="87" fillId="0" borderId="5" xfId="0" applyNumberFormat="1" applyFont="1" applyFill="1" applyBorder="1" applyAlignment="1" applyProtection="1">
      <alignment horizontal="left" vertical="center" wrapText="1"/>
      <protection hidden="1"/>
    </xf>
    <xf numFmtId="187" fontId="87" fillId="0" borderId="10" xfId="0" applyNumberFormat="1" applyFont="1" applyFill="1" applyBorder="1" applyAlignment="1" applyProtection="1">
      <alignment horizontal="left" vertical="center" wrapText="1"/>
      <protection hidden="1"/>
    </xf>
    <xf numFmtId="187" fontId="87" fillId="0" borderId="30" xfId="0" applyNumberFormat="1" applyFont="1" applyFill="1" applyBorder="1" applyAlignment="1" applyProtection="1">
      <alignment horizontal="left" vertical="center" wrapText="1"/>
      <protection hidden="1"/>
    </xf>
    <xf numFmtId="187" fontId="87" fillId="0" borderId="18" xfId="0" applyNumberFormat="1" applyFont="1" applyFill="1" applyBorder="1" applyAlignment="1" applyProtection="1">
      <alignment horizontal="left" vertical="center" wrapText="1"/>
      <protection hidden="1"/>
    </xf>
    <xf numFmtId="187" fontId="87" fillId="0" borderId="14" xfId="0" applyNumberFormat="1" applyFont="1" applyFill="1" applyBorder="1" applyAlignment="1" applyProtection="1">
      <alignment horizontal="left" vertical="center" wrapText="1"/>
      <protection hidden="1"/>
    </xf>
    <xf numFmtId="0" fontId="1" fillId="27" borderId="68" xfId="3" applyFill="1" applyBorder="1" applyAlignment="1" applyProtection="1">
      <alignment horizontal="center" vertical="center"/>
      <protection hidden="1"/>
    </xf>
    <xf numFmtId="0" fontId="1" fillId="27" borderId="69" xfId="3" applyFill="1" applyBorder="1" applyAlignment="1" applyProtection="1">
      <alignment horizontal="center" vertical="center"/>
      <protection hidden="1"/>
    </xf>
    <xf numFmtId="0" fontId="88" fillId="12" borderId="41" xfId="0" applyFont="1" applyFill="1" applyBorder="1" applyAlignment="1" applyProtection="1">
      <alignment horizontal="left" vertical="center"/>
      <protection hidden="1"/>
    </xf>
    <xf numFmtId="0" fontId="88" fillId="12" borderId="23" xfId="0" applyFont="1" applyFill="1" applyBorder="1" applyAlignment="1" applyProtection="1">
      <alignment horizontal="left" vertical="center"/>
      <protection hidden="1"/>
    </xf>
    <xf numFmtId="180" fontId="92" fillId="0" borderId="65" xfId="3" applyNumberFormat="1" applyFont="1" applyFill="1" applyBorder="1" applyAlignment="1" applyProtection="1">
      <alignment horizontal="center" vertical="center"/>
      <protection hidden="1"/>
    </xf>
    <xf numFmtId="180" fontId="92" fillId="0" borderId="66" xfId="3" applyNumberFormat="1" applyFont="1" applyFill="1" applyBorder="1" applyAlignment="1" applyProtection="1">
      <alignment horizontal="center" vertical="center"/>
      <protection hidden="1"/>
    </xf>
    <xf numFmtId="180" fontId="92" fillId="0" borderId="67" xfId="3" applyNumberFormat="1" applyFont="1" applyFill="1" applyBorder="1" applyAlignment="1" applyProtection="1">
      <alignment horizontal="center" vertical="center"/>
      <protection hidden="1"/>
    </xf>
    <xf numFmtId="3" fontId="0" fillId="0" borderId="2" xfId="0" applyNumberFormat="1" applyFill="1" applyBorder="1" applyAlignment="1" applyProtection="1">
      <alignment horizontal="center" vertical="center"/>
      <protection hidden="1"/>
    </xf>
    <xf numFmtId="3" fontId="0" fillId="0" borderId="15" xfId="0" applyNumberFormat="1" applyFont="1" applyFill="1" applyBorder="1" applyAlignment="1" applyProtection="1">
      <alignment horizontal="center" vertical="center"/>
      <protection hidden="1"/>
    </xf>
    <xf numFmtId="3" fontId="0" fillId="0" borderId="8" xfId="0" applyNumberFormat="1" applyFont="1" applyFill="1" applyBorder="1" applyAlignment="1" applyProtection="1">
      <alignment horizontal="center" vertical="center"/>
      <protection hidden="1"/>
    </xf>
    <xf numFmtId="0" fontId="70" fillId="8" borderId="41" xfId="3" applyFont="1" applyFill="1" applyBorder="1" applyAlignment="1" applyProtection="1">
      <alignment horizontal="left" vertical="center"/>
      <protection hidden="1"/>
    </xf>
    <xf numFmtId="0" fontId="70" fillId="8" borderId="23" xfId="3" applyFont="1" applyFill="1" applyBorder="1" applyAlignment="1" applyProtection="1">
      <alignment horizontal="left" vertical="center"/>
      <protection hidden="1"/>
    </xf>
    <xf numFmtId="187" fontId="37" fillId="2" borderId="43" xfId="3" applyNumberFormat="1" applyFont="1" applyFill="1" applyBorder="1" applyAlignment="1" applyProtection="1">
      <alignment horizontal="left" vertical="center" wrapText="1"/>
      <protection hidden="1"/>
    </xf>
    <xf numFmtId="187" fontId="37" fillId="2" borderId="5" xfId="3" applyNumberFormat="1" applyFont="1" applyFill="1" applyBorder="1" applyAlignment="1" applyProtection="1">
      <alignment horizontal="left" vertical="center" wrapText="1"/>
      <protection hidden="1"/>
    </xf>
    <xf numFmtId="187" fontId="37" fillId="2" borderId="44" xfId="3" applyNumberFormat="1" applyFont="1" applyFill="1" applyBorder="1" applyAlignment="1" applyProtection="1">
      <alignment horizontal="left" vertical="center" wrapText="1"/>
      <protection hidden="1"/>
    </xf>
    <xf numFmtId="187" fontId="37" fillId="2" borderId="36" xfId="3" applyNumberFormat="1" applyFont="1" applyFill="1" applyBorder="1" applyAlignment="1" applyProtection="1">
      <alignment horizontal="left" vertical="center" wrapText="1"/>
      <protection hidden="1"/>
    </xf>
    <xf numFmtId="187" fontId="37" fillId="2" borderId="18" xfId="3" applyNumberFormat="1" applyFont="1" applyFill="1" applyBorder="1" applyAlignment="1" applyProtection="1">
      <alignment horizontal="left" vertical="center" wrapText="1"/>
      <protection hidden="1"/>
    </xf>
    <xf numFmtId="187" fontId="37" fillId="2" borderId="45" xfId="3" applyNumberFormat="1" applyFont="1" applyFill="1" applyBorder="1" applyAlignment="1" applyProtection="1">
      <alignment horizontal="left" vertical="center" wrapText="1"/>
      <protection hidden="1"/>
    </xf>
    <xf numFmtId="0" fontId="70" fillId="14" borderId="41" xfId="3" applyFont="1" applyFill="1" applyBorder="1" applyAlignment="1" applyProtection="1">
      <alignment horizontal="left" vertical="center"/>
      <protection hidden="1"/>
    </xf>
    <xf numFmtId="0" fontId="70" fillId="14" borderId="23" xfId="3" applyFont="1" applyFill="1" applyBorder="1" applyAlignment="1" applyProtection="1">
      <alignment horizontal="left" vertical="center"/>
      <protection hidden="1"/>
    </xf>
    <xf numFmtId="0" fontId="70" fillId="14" borderId="70" xfId="3" applyFont="1" applyFill="1" applyBorder="1" applyAlignment="1" applyProtection="1">
      <alignment horizontal="left" vertical="center"/>
      <protection hidden="1"/>
    </xf>
    <xf numFmtId="0" fontId="39" fillId="19" borderId="68" xfId="3" applyFont="1" applyFill="1" applyBorder="1" applyAlignment="1" applyProtection="1">
      <alignment horizontal="center" vertical="center"/>
      <protection hidden="1"/>
    </xf>
    <xf numFmtId="0" fontId="1" fillId="0" borderId="18" xfId="3" applyFont="1" applyFill="1" applyBorder="1" applyAlignment="1" applyProtection="1">
      <alignment horizontal="center" vertical="center"/>
      <protection hidden="1"/>
    </xf>
    <xf numFmtId="0" fontId="70" fillId="25" borderId="41" xfId="3" applyFont="1" applyFill="1" applyBorder="1" applyAlignment="1" applyProtection="1">
      <alignment horizontal="left" vertical="center"/>
      <protection hidden="1"/>
    </xf>
    <xf numFmtId="0" fontId="70" fillId="25" borderId="23" xfId="3" applyFont="1" applyFill="1" applyBorder="1" applyAlignment="1" applyProtection="1">
      <alignment horizontal="left" vertical="center"/>
      <protection hidden="1"/>
    </xf>
    <xf numFmtId="0" fontId="70" fillId="26" borderId="41" xfId="3" applyFont="1" applyFill="1" applyBorder="1" applyAlignment="1" applyProtection="1">
      <alignment horizontal="left" vertical="center"/>
      <protection hidden="1"/>
    </xf>
    <xf numFmtId="0" fontId="70" fillId="26" borderId="23" xfId="3" applyFont="1" applyFill="1" applyBorder="1" applyAlignment="1" applyProtection="1">
      <alignment horizontal="left" vertical="center"/>
      <protection hidden="1"/>
    </xf>
    <xf numFmtId="0" fontId="70" fillId="13" borderId="41" xfId="3" applyFont="1" applyFill="1" applyBorder="1" applyAlignment="1" applyProtection="1">
      <alignment horizontal="left" vertical="center"/>
      <protection hidden="1"/>
    </xf>
    <xf numFmtId="0" fontId="70" fillId="13" borderId="23" xfId="3" applyFont="1" applyFill="1" applyBorder="1" applyAlignment="1" applyProtection="1">
      <alignment horizontal="left" vertical="center"/>
      <protection hidden="1"/>
    </xf>
    <xf numFmtId="0" fontId="37" fillId="0" borderId="26" xfId="3" applyFont="1" applyBorder="1" applyAlignment="1" applyProtection="1">
      <alignment horizontal="left" vertical="center"/>
      <protection hidden="1"/>
    </xf>
    <xf numFmtId="0" fontId="37" fillId="0" borderId="5" xfId="3" applyFont="1" applyBorder="1" applyAlignment="1" applyProtection="1">
      <alignment horizontal="left" vertical="center"/>
      <protection hidden="1"/>
    </xf>
    <xf numFmtId="0" fontId="37" fillId="0" borderId="44" xfId="3" applyFont="1" applyBorder="1" applyAlignment="1" applyProtection="1">
      <alignment horizontal="left" vertical="center"/>
      <protection hidden="1"/>
    </xf>
    <xf numFmtId="0" fontId="37" fillId="0" borderId="30" xfId="3" applyFont="1" applyBorder="1" applyAlignment="1" applyProtection="1">
      <alignment horizontal="left" vertical="center"/>
      <protection hidden="1"/>
    </xf>
    <xf numFmtId="0" fontId="37" fillId="0" borderId="18" xfId="3" applyFont="1" applyBorder="1" applyAlignment="1" applyProtection="1">
      <alignment horizontal="left" vertical="center"/>
      <protection hidden="1"/>
    </xf>
    <xf numFmtId="0" fontId="37" fillId="0" borderId="45" xfId="3" applyFont="1" applyBorder="1" applyAlignment="1" applyProtection="1">
      <alignment horizontal="left" vertical="center"/>
      <protection hidden="1"/>
    </xf>
    <xf numFmtId="0" fontId="37" fillId="0" borderId="26" xfId="3" applyFont="1" applyBorder="1" applyAlignment="1" applyProtection="1">
      <alignment horizontal="left" vertical="center" wrapText="1"/>
      <protection hidden="1"/>
    </xf>
    <xf numFmtId="0" fontId="37" fillId="0" borderId="5" xfId="3" applyFont="1" applyBorder="1" applyAlignment="1" applyProtection="1">
      <alignment horizontal="left" vertical="center" wrapText="1"/>
      <protection hidden="1"/>
    </xf>
    <xf numFmtId="0" fontId="37" fillId="0" borderId="44" xfId="3" applyFont="1" applyBorder="1" applyAlignment="1" applyProtection="1">
      <alignment horizontal="left" vertical="center" wrapText="1"/>
      <protection hidden="1"/>
    </xf>
    <xf numFmtId="0" fontId="37" fillId="0" borderId="27" xfId="3" applyFont="1" applyBorder="1" applyAlignment="1" applyProtection="1">
      <alignment horizontal="left" vertical="center" wrapText="1"/>
      <protection hidden="1"/>
    </xf>
    <xf numFmtId="0" fontId="37" fillId="0" borderId="1" xfId="3" applyFont="1" applyBorder="1" applyAlignment="1" applyProtection="1">
      <alignment horizontal="left" vertical="center" wrapText="1"/>
      <protection hidden="1"/>
    </xf>
    <xf numFmtId="0" fontId="37" fillId="0" borderId="29" xfId="3" applyFont="1" applyBorder="1" applyAlignment="1" applyProtection="1">
      <alignment horizontal="left" vertical="center" wrapText="1"/>
      <protection hidden="1"/>
    </xf>
    <xf numFmtId="3" fontId="37" fillId="0" borderId="26" xfId="0" applyNumberFormat="1" applyFont="1" applyFill="1" applyBorder="1" applyAlignment="1" applyProtection="1">
      <alignment horizontal="center" vertical="center" wrapText="1"/>
      <protection hidden="1"/>
    </xf>
    <xf numFmtId="3" fontId="37" fillId="0" borderId="5" xfId="0" applyNumberFormat="1" applyFont="1" applyFill="1" applyBorder="1" applyAlignment="1" applyProtection="1">
      <alignment horizontal="center" vertical="center" wrapText="1"/>
      <protection hidden="1"/>
    </xf>
    <xf numFmtId="3" fontId="37" fillId="0" borderId="30" xfId="0" applyNumberFormat="1" applyFont="1" applyFill="1" applyBorder="1" applyAlignment="1" applyProtection="1">
      <alignment horizontal="center" vertical="center" wrapText="1"/>
      <protection hidden="1"/>
    </xf>
    <xf numFmtId="3" fontId="37" fillId="0" borderId="18" xfId="0" applyNumberFormat="1" applyFont="1" applyFill="1" applyBorder="1" applyAlignment="1" applyProtection="1">
      <alignment horizontal="center" vertical="center" wrapText="1"/>
      <protection hidden="1"/>
    </xf>
    <xf numFmtId="3" fontId="37" fillId="0" borderId="2" xfId="0" applyNumberFormat="1" applyFont="1" applyFill="1" applyBorder="1" applyAlignment="1" applyProtection="1">
      <alignment horizontal="center" vertical="center"/>
      <protection hidden="1"/>
    </xf>
    <xf numFmtId="3" fontId="37" fillId="0" borderId="15" xfId="0" applyNumberFormat="1" applyFont="1" applyFill="1" applyBorder="1" applyAlignment="1" applyProtection="1">
      <alignment horizontal="center" vertical="center"/>
      <protection hidden="1"/>
    </xf>
    <xf numFmtId="3" fontId="37" fillId="0" borderId="3" xfId="0" applyNumberFormat="1" applyFont="1" applyFill="1" applyBorder="1" applyAlignment="1" applyProtection="1">
      <alignment horizontal="center" vertical="center"/>
      <protection hidden="1"/>
    </xf>
    <xf numFmtId="3" fontId="37" fillId="0" borderId="27" xfId="0" applyNumberFormat="1" applyFont="1" applyFill="1" applyBorder="1" applyAlignment="1" applyProtection="1">
      <alignment horizontal="center" vertical="center" wrapText="1"/>
      <protection hidden="1"/>
    </xf>
    <xf numFmtId="3" fontId="37" fillId="0" borderId="1" xfId="0" applyNumberFormat="1" applyFont="1" applyFill="1" applyBorder="1" applyAlignment="1" applyProtection="1">
      <alignment horizontal="center" vertical="center" wrapText="1"/>
      <protection hidden="1"/>
    </xf>
    <xf numFmtId="3" fontId="37" fillId="0" borderId="2" xfId="0" applyNumberFormat="1" applyFont="1" applyFill="1" applyBorder="1" applyAlignment="1" applyProtection="1">
      <alignment horizontal="left" vertical="center"/>
      <protection hidden="1"/>
    </xf>
    <xf numFmtId="3" fontId="37" fillId="0" borderId="15" xfId="0" applyNumberFormat="1" applyFont="1" applyFill="1" applyBorder="1" applyAlignment="1" applyProtection="1">
      <alignment horizontal="left" vertical="center"/>
      <protection hidden="1"/>
    </xf>
    <xf numFmtId="0" fontId="0" fillId="0" borderId="28" xfId="3" applyFont="1" applyFill="1" applyBorder="1" applyAlignment="1" applyProtection="1">
      <alignment horizontal="center" vertical="center"/>
      <protection hidden="1"/>
    </xf>
    <xf numFmtId="176" fontId="1" fillId="0" borderId="32" xfId="3" applyNumberFormat="1" applyFont="1" applyBorder="1" applyAlignment="1" applyProtection="1">
      <alignment horizontal="center" vertical="center"/>
      <protection hidden="1"/>
    </xf>
    <xf numFmtId="176" fontId="1" fillId="0" borderId="76" xfId="3" applyNumberFormat="1" applyFont="1" applyBorder="1" applyAlignment="1" applyProtection="1">
      <alignment horizontal="center" vertical="center"/>
      <protection hidden="1"/>
    </xf>
    <xf numFmtId="176" fontId="1" fillId="0" borderId="39" xfId="3" applyNumberFormat="1" applyFont="1" applyBorder="1" applyAlignment="1" applyProtection="1">
      <alignment horizontal="center" vertical="center"/>
      <protection hidden="1"/>
    </xf>
    <xf numFmtId="0" fontId="105" fillId="24" borderId="40" xfId="3" applyFont="1" applyFill="1" applyBorder="1" applyAlignment="1" applyProtection="1">
      <alignment horizontal="center" vertical="center"/>
      <protection hidden="1"/>
    </xf>
    <xf numFmtId="0" fontId="105" fillId="24" borderId="21" xfId="3" applyFont="1" applyFill="1" applyBorder="1" applyAlignment="1" applyProtection="1">
      <alignment horizontal="center" vertical="center"/>
      <protection hidden="1"/>
    </xf>
    <xf numFmtId="0" fontId="105" fillId="24" borderId="22" xfId="3" applyFont="1" applyFill="1" applyBorder="1" applyAlignment="1" applyProtection="1">
      <alignment horizontal="center" vertical="center"/>
      <protection hidden="1"/>
    </xf>
    <xf numFmtId="0" fontId="16" fillId="20" borderId="40" xfId="3" applyFont="1" applyFill="1" applyBorder="1" applyAlignment="1" applyProtection="1">
      <alignment horizontal="center" vertical="center"/>
      <protection hidden="1"/>
    </xf>
    <xf numFmtId="0" fontId="16" fillId="20" borderId="21" xfId="3" applyFont="1" applyFill="1" applyBorder="1" applyAlignment="1" applyProtection="1">
      <alignment horizontal="center" vertical="center"/>
      <protection hidden="1"/>
    </xf>
    <xf numFmtId="0" fontId="16" fillId="20" borderId="22" xfId="3" applyFont="1" applyFill="1" applyBorder="1" applyAlignment="1" applyProtection="1">
      <alignment horizontal="center" vertical="center"/>
      <protection hidden="1"/>
    </xf>
    <xf numFmtId="185" fontId="99" fillId="6" borderId="27" xfId="3" applyNumberFormat="1" applyFont="1" applyFill="1" applyBorder="1" applyAlignment="1" applyProtection="1">
      <alignment horizontal="center" vertical="center"/>
      <protection hidden="1"/>
    </xf>
    <xf numFmtId="185" fontId="99" fillId="6" borderId="29" xfId="3" applyNumberFormat="1" applyFont="1" applyFill="1" applyBorder="1" applyAlignment="1" applyProtection="1">
      <alignment horizontal="center" vertical="center"/>
      <protection hidden="1"/>
    </xf>
    <xf numFmtId="0" fontId="0" fillId="0" borderId="41" xfId="3" applyFont="1" applyBorder="1" applyAlignment="1" applyProtection="1">
      <alignment horizontal="center" vertical="center"/>
      <protection hidden="1"/>
    </xf>
    <xf numFmtId="0" fontId="0" fillId="0" borderId="23" xfId="3" applyFont="1" applyBorder="1" applyAlignment="1" applyProtection="1">
      <alignment horizontal="center" vertical="center"/>
      <protection hidden="1"/>
    </xf>
    <xf numFmtId="0" fontId="0" fillId="0" borderId="46" xfId="3" applyFont="1" applyBorder="1" applyAlignment="1" applyProtection="1">
      <alignment horizontal="center" vertical="center"/>
      <protection hidden="1"/>
    </xf>
    <xf numFmtId="0" fontId="0" fillId="0" borderId="31" xfId="3" applyFont="1" applyBorder="1" applyAlignment="1" applyProtection="1">
      <alignment horizontal="center" vertical="center"/>
      <protection hidden="1"/>
    </xf>
    <xf numFmtId="0" fontId="16" fillId="22" borderId="41" xfId="3" applyFont="1" applyFill="1" applyBorder="1" applyAlignment="1" applyProtection="1">
      <alignment horizontal="center" vertical="center"/>
      <protection hidden="1"/>
    </xf>
    <xf numFmtId="0" fontId="16" fillId="22" borderId="23" xfId="3" applyFont="1" applyFill="1" applyBorder="1" applyAlignment="1" applyProtection="1">
      <alignment horizontal="center" vertical="center"/>
      <protection hidden="1"/>
    </xf>
    <xf numFmtId="0" fontId="16" fillId="22" borderId="12" xfId="3" applyFont="1" applyFill="1" applyBorder="1" applyAlignment="1" applyProtection="1">
      <alignment horizontal="center" vertical="center"/>
      <protection hidden="1"/>
    </xf>
    <xf numFmtId="0" fontId="16" fillId="22" borderId="16" xfId="3" applyFont="1" applyFill="1" applyBorder="1" applyAlignment="1" applyProtection="1">
      <alignment horizontal="center" vertical="center"/>
      <protection hidden="1"/>
    </xf>
    <xf numFmtId="0" fontId="16" fillId="22" borderId="1" xfId="3" applyFont="1" applyFill="1" applyBorder="1" applyAlignment="1" applyProtection="1">
      <alignment horizontal="center" vertical="center"/>
      <protection hidden="1"/>
    </xf>
    <xf numFmtId="0" fontId="16" fillId="22" borderId="17" xfId="3" applyFont="1" applyFill="1" applyBorder="1" applyAlignment="1" applyProtection="1">
      <alignment horizontal="center" vertical="center"/>
      <protection hidden="1"/>
    </xf>
    <xf numFmtId="0" fontId="0" fillId="0" borderId="0" xfId="0" applyAlignment="1">
      <alignment vertical="center"/>
    </xf>
  </cellXfs>
  <cellStyles count="10">
    <cellStyle name="ハイパーリンク" xfId="1" builtinId="8"/>
    <cellStyle name="桁区切り 2" xfId="6"/>
    <cellStyle name="標準" xfId="0" builtinId="0"/>
    <cellStyle name="標準 2" xfId="7"/>
    <cellStyle name="標準 3" xfId="8"/>
    <cellStyle name="標準 4" xfId="2"/>
    <cellStyle name="標準 5" xfId="5"/>
    <cellStyle name="標準 6" xfId="9"/>
    <cellStyle name="標準_CASBEE堺（重点項目シート）" xfId="3"/>
    <cellStyle name="標準_選定シートV1.0" xfId="4"/>
  </cellStyles>
  <dxfs count="1">
    <dxf>
      <font>
        <condense val="0"/>
        <extend val="0"/>
        <color auto="1"/>
      </font>
      <fill>
        <patternFill patternType="lightTrellis">
          <bgColor indexed="22"/>
        </patternFill>
      </fill>
    </dxf>
  </dxfs>
  <tableStyles count="0" defaultTableStyle="TableStyleMedium2" defaultPivotStyle="PivotStyleLight16"/>
  <colors>
    <mruColors>
      <color rgb="FF0000FF"/>
      <color rgb="FF808080"/>
      <color rgb="FFCCFFFF"/>
      <color rgb="FFFFFFCC"/>
      <color rgb="FFFF9933"/>
      <color rgb="FFFF6600"/>
      <color rgb="FF00FF00"/>
      <color rgb="FFFF99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12.png"/><Relationship Id="rId5" Type="http://schemas.openxmlformats.org/officeDocument/2006/relationships/image" Target="../media/image11.png"/><Relationship Id="rId4"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2</xdr:col>
      <xdr:colOff>1095375</xdr:colOff>
      <xdr:row>1</xdr:row>
      <xdr:rowOff>0</xdr:rowOff>
    </xdr:from>
    <xdr:to>
      <xdr:col>7</xdr:col>
      <xdr:colOff>85725</xdr:colOff>
      <xdr:row>7</xdr:row>
      <xdr:rowOff>95250</xdr:rowOff>
    </xdr:to>
    <xdr:sp macro="" textlink="">
      <xdr:nvSpPr>
        <xdr:cNvPr id="2" name="Text Box 1"/>
        <xdr:cNvSpPr txBox="1">
          <a:spLocks noChangeArrowheads="1"/>
        </xdr:cNvSpPr>
      </xdr:nvSpPr>
      <xdr:spPr bwMode="auto">
        <a:xfrm>
          <a:off x="1828800" y="180975"/>
          <a:ext cx="7724775" cy="1676400"/>
        </a:xfrm>
        <a:prstGeom prst="rect">
          <a:avLst/>
        </a:prstGeom>
        <a:noFill/>
        <a:ln w="9525">
          <a:noFill/>
          <a:miter lim="800000"/>
          <a:headEnd/>
          <a:tailEnd/>
        </a:ln>
      </xdr:spPr>
      <xdr:txBody>
        <a:bodyPr vertOverflow="clip" wrap="square" lIns="54864" tIns="32004" rIns="54864" bIns="0" anchor="t" upright="1"/>
        <a:lstStyle/>
        <a:p>
          <a:pPr algn="ctr" rtl="0">
            <a:defRPr sz="1000"/>
          </a:pPr>
          <a:r>
            <a:rPr lang="ja-JP" altLang="en-US" sz="2400" b="1" i="0" u="none" strike="noStrike" baseline="0">
              <a:solidFill>
                <a:srgbClr val="000000"/>
              </a:solidFill>
              <a:latin typeface="ＭＳ Ｐゴシック"/>
              <a:ea typeface="ＭＳ Ｐゴシック"/>
            </a:rPr>
            <a:t>堺市建築物の総合環境配慮制度</a:t>
          </a:r>
        </a:p>
        <a:p>
          <a:pPr algn="ctr" rtl="0">
            <a:defRPr sz="1000"/>
          </a:pPr>
          <a:r>
            <a:rPr lang="ja-JP" altLang="en-US" sz="2400" b="1" i="0" u="none" strike="noStrike" baseline="0">
              <a:solidFill>
                <a:srgbClr val="0000FF"/>
              </a:solidFill>
              <a:latin typeface="ＭＳ Ｐゴシック"/>
              <a:ea typeface="ＭＳ Ｐゴシック"/>
            </a:rPr>
            <a:t>堺市重点項目シート（採点ソフト）</a:t>
          </a:r>
        </a:p>
        <a:p>
          <a:pPr algn="ctr" rtl="0">
            <a:defRPr sz="1000"/>
          </a:pPr>
          <a:endParaRPr lang="ja-JP" altLang="en-US" sz="900" b="0" i="0" u="none" strike="noStrike" baseline="0">
            <a:solidFill>
              <a:srgbClr val="0000FF"/>
            </a:solidFill>
            <a:latin typeface="ＭＳ Ｐゴシック"/>
            <a:ea typeface="ＭＳ Ｐゴシック"/>
          </a:endParaRPr>
        </a:p>
        <a:p>
          <a:pPr algn="ctr" rtl="0">
            <a:defRPr sz="1000"/>
          </a:pPr>
          <a:r>
            <a:rPr lang="en-US" altLang="ja-JP" sz="2400" b="1" i="0" u="none" strike="noStrike" baseline="0">
              <a:solidFill>
                <a:srgbClr val="000000"/>
              </a:solidFill>
              <a:latin typeface="ＭＳ Ｐゴシック"/>
              <a:ea typeface="ＭＳ Ｐゴシック"/>
            </a:rPr>
            <a:t>【</a:t>
          </a:r>
          <a:r>
            <a:rPr lang="ja-JP" altLang="en-US" sz="2400" b="1" i="0" u="none" strike="noStrike" baseline="0">
              <a:solidFill>
                <a:srgbClr val="000000"/>
              </a:solidFill>
              <a:latin typeface="ＭＳ Ｐゴシック"/>
              <a:ea typeface="ＭＳ Ｐゴシック"/>
            </a:rPr>
            <a:t>（簡易版）</a:t>
          </a:r>
          <a:r>
            <a:rPr lang="en-US" altLang="ja-JP" sz="2400" b="1" i="0" u="none" strike="noStrike" baseline="0">
              <a:solidFill>
                <a:srgbClr val="000000"/>
              </a:solidFill>
              <a:latin typeface="ＭＳ Ｐゴシック"/>
              <a:ea typeface="ＭＳ Ｐゴシック"/>
            </a:rPr>
            <a:t>2,000㎡</a:t>
          </a:r>
          <a:r>
            <a:rPr lang="ja-JP" altLang="en-US" sz="2400" b="1" i="0" u="none" strike="noStrike" baseline="0">
              <a:solidFill>
                <a:srgbClr val="000000"/>
              </a:solidFill>
              <a:latin typeface="ＭＳ Ｐゴシック"/>
              <a:ea typeface="ＭＳ Ｐゴシック"/>
            </a:rPr>
            <a:t>未満 </a:t>
          </a:r>
          <a:r>
            <a:rPr lang="en-US" altLang="ja-JP" sz="2400" b="1" i="0" u="none" strike="noStrike" baseline="0">
              <a:solidFill>
                <a:srgbClr val="000000"/>
              </a:solidFill>
              <a:latin typeface="ＭＳ Ｐゴシック"/>
              <a:ea typeface="ＭＳ Ｐゴシック"/>
            </a:rPr>
            <a:t>】</a:t>
          </a:r>
        </a:p>
      </xdr:txBody>
    </xdr:sp>
    <xdr:clientData/>
  </xdr:twoCellAnchor>
  <xdr:twoCellAnchor editAs="oneCell">
    <xdr:from>
      <xdr:col>2</xdr:col>
      <xdr:colOff>0</xdr:colOff>
      <xdr:row>7</xdr:row>
      <xdr:rowOff>9524</xdr:rowOff>
    </xdr:from>
    <xdr:to>
      <xdr:col>9</xdr:col>
      <xdr:colOff>114300</xdr:colOff>
      <xdr:row>16</xdr:row>
      <xdr:rowOff>180974</xdr:rowOff>
    </xdr:to>
    <xdr:sp macro="" textlink="">
      <xdr:nvSpPr>
        <xdr:cNvPr id="3" name="Text Box 2"/>
        <xdr:cNvSpPr txBox="1">
          <a:spLocks noChangeArrowheads="1"/>
        </xdr:cNvSpPr>
      </xdr:nvSpPr>
      <xdr:spPr bwMode="auto">
        <a:xfrm>
          <a:off x="733425" y="1771649"/>
          <a:ext cx="9629775" cy="2143125"/>
        </a:xfrm>
        <a:prstGeom prst="rect">
          <a:avLst/>
        </a:prstGeom>
        <a:solidFill>
          <a:srgbClr val="FFFFFF"/>
        </a:solidFill>
        <a:ln w="38100">
          <a:solidFill>
            <a:srgbClr val="0000FF"/>
          </a:solidFill>
          <a:miter lim="800000"/>
          <a:headEnd/>
          <a:tailEnd/>
        </a:ln>
      </xdr:spPr>
      <xdr:txBody>
        <a:bodyPr vertOverflow="clip" wrap="square" lIns="180000" tIns="108000" rIns="180000" bIns="0" anchor="t" upright="1"/>
        <a:lstStyle/>
        <a:p>
          <a:pPr algn="l" rtl="0">
            <a:defRPr sz="1000"/>
          </a:pPr>
          <a:r>
            <a:rPr lang="ja-JP" altLang="en-US" sz="1200" b="0" i="0" u="none" strike="noStrike" baseline="0">
              <a:solidFill>
                <a:srgbClr val="000000"/>
              </a:solidFill>
              <a:latin typeface="ＭＳ Ｐゴシック"/>
              <a:ea typeface="ＭＳ Ｐゴシック"/>
            </a:rPr>
            <a:t>「堺市建築物の総合環境配慮制度」は、建築物の総合的な環境配慮の取</a:t>
          </a:r>
          <a:r>
            <a:rPr lang="ja-JP" altLang="en-US" sz="1200" b="1" i="0" u="none" strike="noStrike" baseline="0">
              <a:solidFill>
                <a:srgbClr val="000000"/>
              </a:solidFill>
              <a:latin typeface="ＭＳ Ｐゴシック"/>
              <a:ea typeface="ＭＳ Ｐゴシック"/>
            </a:rPr>
            <a:t>り組みを評価する</a:t>
          </a:r>
        </a:p>
        <a:p>
          <a:pPr algn="l" rtl="0">
            <a:defRPr sz="1000"/>
          </a:pPr>
          <a:r>
            <a:rPr lang="ja-JP" altLang="en-US" sz="1200" b="1" i="0" u="none" strike="noStrike" baseline="0">
              <a:solidFill>
                <a:srgbClr val="FF0000"/>
              </a:solidFill>
              <a:latin typeface="ＭＳ Ｐゴシック"/>
              <a:ea typeface="ＭＳ Ｐゴシック"/>
            </a:rPr>
            <a:t>「</a:t>
          </a:r>
          <a:r>
            <a:rPr lang="en-US" altLang="ja-JP" sz="1200" b="1" i="0" u="none" strike="noStrike" baseline="0">
              <a:solidFill>
                <a:srgbClr val="FF0000"/>
              </a:solidFill>
              <a:latin typeface="ＭＳ Ｐゴシック"/>
              <a:ea typeface="ＭＳ Ｐゴシック"/>
            </a:rPr>
            <a:t>CASBEE-</a:t>
          </a:r>
          <a:r>
            <a:rPr lang="ja-JP" altLang="en-US" sz="1200" b="1" i="0" u="none" strike="noStrike" baseline="0">
              <a:solidFill>
                <a:srgbClr val="FF0000"/>
              </a:solidFill>
              <a:latin typeface="ＭＳ Ｐゴシック"/>
              <a:ea typeface="ＭＳ Ｐゴシック"/>
            </a:rPr>
            <a:t>新築（簡易版）」</a:t>
          </a:r>
          <a:r>
            <a:rPr lang="ja-JP" altLang="en-US" sz="1200" b="1" i="0" u="none" strike="noStrike" baseline="0">
              <a:solidFill>
                <a:srgbClr val="000000"/>
              </a:solidFill>
              <a:latin typeface="ＭＳ Ｐゴシック"/>
              <a:ea typeface="ＭＳ Ｐゴシック"/>
            </a:rPr>
            <a:t>または</a:t>
          </a:r>
          <a:r>
            <a:rPr lang="ja-JP" altLang="en-US" sz="1200" b="1" i="0" u="none" strike="noStrike" baseline="0">
              <a:solidFill>
                <a:srgbClr val="FF0000"/>
              </a:solidFill>
              <a:latin typeface="ＭＳ Ｐゴシック"/>
              <a:ea typeface="ＭＳ Ｐゴシック"/>
            </a:rPr>
            <a:t>「</a:t>
          </a:r>
          <a:r>
            <a:rPr lang="en-US" altLang="ja-JP" sz="1200" b="1" i="0" u="none" strike="noStrike" baseline="0">
              <a:solidFill>
                <a:srgbClr val="FF0000"/>
              </a:solidFill>
              <a:latin typeface="ＭＳ Ｐゴシック"/>
              <a:ea typeface="ＭＳ Ｐゴシック"/>
            </a:rPr>
            <a:t>CASBEE-</a:t>
          </a:r>
          <a:r>
            <a:rPr lang="ja-JP" altLang="en-US" sz="1200" b="1" i="0" u="none" strike="noStrike" baseline="0">
              <a:solidFill>
                <a:srgbClr val="FF0000"/>
              </a:solidFill>
              <a:latin typeface="ＭＳ Ｐゴシック"/>
              <a:ea typeface="ＭＳ Ｐゴシック"/>
            </a:rPr>
            <a:t>既存（簡易版）」</a:t>
          </a:r>
          <a:r>
            <a:rPr lang="ja-JP" altLang="en-US" sz="1200" b="1" i="0" u="none" strike="noStrike" baseline="0">
              <a:solidFill>
                <a:srgbClr val="000000"/>
              </a:solidFill>
              <a:latin typeface="ＭＳ Ｐゴシック"/>
              <a:ea typeface="ＭＳ Ｐゴシック"/>
            </a:rPr>
            <a:t>と</a:t>
          </a:r>
        </a:p>
        <a:p>
          <a:pPr algn="l" rtl="0">
            <a:defRPr sz="1000"/>
          </a:pPr>
          <a:r>
            <a:rPr lang="ja-JP" altLang="en-US" sz="1200" b="1" i="0" u="none" strike="noStrike" baseline="0">
              <a:solidFill>
                <a:srgbClr val="000000"/>
              </a:solidFill>
              <a:latin typeface="ＭＳ Ｐゴシック"/>
              <a:ea typeface="ＭＳ Ｐゴシック"/>
            </a:rPr>
            <a:t>地球温暖化やヒートアイランド対策などを重点的に評価する</a:t>
          </a:r>
          <a:r>
            <a:rPr lang="ja-JP" altLang="en-US" sz="1200" b="1" i="0" u="none" strike="noStrike" baseline="0">
              <a:solidFill>
                <a:srgbClr val="FF0000"/>
              </a:solidFill>
              <a:latin typeface="ＭＳ Ｐゴシック"/>
              <a:ea typeface="ＭＳ Ｐゴシック"/>
            </a:rPr>
            <a:t>「堺市重点項目シート」</a:t>
          </a:r>
          <a:r>
            <a:rPr lang="ja-JP" altLang="en-US" sz="1200" b="1" i="0" u="none" strike="noStrike" baseline="0">
              <a:solidFill>
                <a:srgbClr val="000000"/>
              </a:solidFill>
              <a:latin typeface="ＭＳ Ｐゴシック"/>
              <a:ea typeface="ＭＳ Ｐゴシック"/>
            </a:rPr>
            <a:t>から成り立っています。</a:t>
          </a:r>
        </a:p>
        <a:p>
          <a:pPr algn="l" rtl="0">
            <a:defRPr sz="1000"/>
          </a:pPr>
          <a:endParaRPr lang="ja-JP" altLang="en-US" sz="1400" b="0" i="0" u="none" strike="noStrike" baseline="0">
            <a:solidFill>
              <a:srgbClr val="0000FF"/>
            </a:solidFill>
            <a:latin typeface="+mj-ea"/>
            <a:ea typeface="+mj-ea"/>
          </a:endParaRPr>
        </a:p>
        <a:p>
          <a:pPr algn="l" rtl="0">
            <a:defRPr sz="1000"/>
          </a:pPr>
          <a:r>
            <a:rPr lang="ja-JP" altLang="en-US" sz="1400" b="1" i="0" u="none" strike="noStrike" baseline="0">
              <a:solidFill>
                <a:srgbClr val="0000FF"/>
              </a:solidFill>
              <a:latin typeface="HGP創英角ｺﾞｼｯｸUB"/>
              <a:ea typeface="HGP創英角ｺﾞｼｯｸUB"/>
            </a:rPr>
            <a:t>この採点ソフトは、</a:t>
          </a:r>
          <a:r>
            <a:rPr lang="en-US" altLang="ja-JP" sz="1400" b="1" i="0" u="none" strike="noStrike" baseline="0">
              <a:solidFill>
                <a:srgbClr val="0000FF"/>
              </a:solidFill>
              <a:latin typeface="HGP創英角ｺﾞｼｯｸUB"/>
              <a:ea typeface="HGP創英角ｺﾞｼｯｸUB"/>
            </a:rPr>
            <a:t>2,000㎡</a:t>
          </a:r>
          <a:r>
            <a:rPr lang="ja-JP" altLang="en-US" sz="1400" b="1" i="0" u="none" strike="noStrike" baseline="0">
              <a:solidFill>
                <a:srgbClr val="0000FF"/>
              </a:solidFill>
              <a:latin typeface="HGP創英角ｺﾞｼｯｸUB"/>
              <a:ea typeface="HGP創英角ｺﾞｼｯｸUB"/>
            </a:rPr>
            <a:t>未満の建築物に使用する「堺市重点項目シート（</a:t>
          </a:r>
          <a:r>
            <a:rPr lang="en-US" altLang="ja-JP" sz="1400" b="1" i="0" u="none" strike="noStrike" baseline="0">
              <a:solidFill>
                <a:srgbClr val="0000FF"/>
              </a:solidFill>
              <a:latin typeface="HGP創英角ｺﾞｼｯｸUB"/>
              <a:ea typeface="HGP創英角ｺﾞｼｯｸUB"/>
            </a:rPr>
            <a:t>Sakai_k2018v1.0)</a:t>
          </a:r>
          <a:r>
            <a:rPr lang="ja-JP" altLang="en-US" sz="1400" b="1" i="0" u="none" strike="noStrike" baseline="0">
              <a:solidFill>
                <a:srgbClr val="0000FF"/>
              </a:solidFill>
              <a:latin typeface="HGP創英角ｺﾞｼｯｸUB"/>
              <a:ea typeface="HGP創英角ｺﾞｼｯｸUB"/>
            </a:rPr>
            <a:t>」です。</a:t>
          </a:r>
        </a:p>
        <a:p>
          <a:pPr algn="l" rtl="0">
            <a:defRPr sz="1000"/>
          </a:pPr>
          <a:endParaRPr lang="ja-JP" altLang="en-US" sz="1400" b="0" i="0" u="none" strike="noStrike" baseline="0">
            <a:solidFill>
              <a:srgbClr val="FF0000"/>
            </a:solidFill>
            <a:latin typeface="ＭＳ Ｐゴシック"/>
            <a:ea typeface="ＭＳ Ｐゴシック"/>
          </a:endParaRPr>
        </a:p>
        <a:p>
          <a:pPr algn="l" rtl="0">
            <a:defRPr sz="1000"/>
          </a:pPr>
          <a:r>
            <a:rPr lang="ja-JP" altLang="en-US" sz="1200" b="1" i="0" u="none" strike="noStrike" baseline="0">
              <a:solidFill>
                <a:srgbClr val="000000"/>
              </a:solidFill>
              <a:latin typeface="ＭＳ Ｐゴシック"/>
              <a:ea typeface="ＭＳ Ｐゴシック"/>
            </a:rPr>
            <a:t>重点評価入力シートに該当項目を入力するには、「</a:t>
          </a:r>
          <a:r>
            <a:rPr lang="en-US" altLang="ja-JP" sz="1200" b="1" i="0" u="none" strike="noStrike" baseline="0">
              <a:solidFill>
                <a:srgbClr val="000000"/>
              </a:solidFill>
              <a:latin typeface="ＭＳ Ｐゴシック"/>
              <a:ea typeface="ＭＳ Ｐゴシック"/>
            </a:rPr>
            <a:t>CASBEE-</a:t>
          </a:r>
          <a:r>
            <a:rPr lang="ja-JP" altLang="en-US" sz="1200" b="1" i="0" u="none" strike="noStrike" baseline="0">
              <a:solidFill>
                <a:srgbClr val="000000"/>
              </a:solidFill>
              <a:latin typeface="ＭＳ Ｐゴシック"/>
              <a:ea typeface="ＭＳ Ｐゴシック"/>
            </a:rPr>
            <a:t>新築（簡易版）」または「</a:t>
          </a:r>
          <a:r>
            <a:rPr lang="en-US" altLang="ja-JP" sz="1200" b="1" i="0" u="none" strike="noStrike" baseline="0">
              <a:solidFill>
                <a:srgbClr val="000000"/>
              </a:solidFill>
              <a:latin typeface="ＭＳ Ｐゴシック"/>
              <a:ea typeface="ＭＳ Ｐゴシック"/>
            </a:rPr>
            <a:t>CASBEE</a:t>
          </a:r>
          <a:r>
            <a:rPr lang="ja-JP" altLang="en-US" sz="1200" b="1" i="0" u="none" strike="noStrike" baseline="0">
              <a:solidFill>
                <a:srgbClr val="000000"/>
              </a:solidFill>
              <a:latin typeface="ＭＳ Ｐゴシック"/>
              <a:ea typeface="ＭＳ Ｐゴシック"/>
            </a:rPr>
            <a:t>－既存（簡易版）」</a:t>
          </a:r>
        </a:p>
        <a:p>
          <a:pPr algn="l" rtl="0">
            <a:defRPr sz="1000"/>
          </a:pPr>
          <a:r>
            <a:rPr lang="ja-JP" altLang="en-US" sz="1200" b="1" i="0" u="none" strike="noStrike" baseline="0">
              <a:solidFill>
                <a:srgbClr val="000000"/>
              </a:solidFill>
              <a:latin typeface="ＭＳ Ｐゴシック"/>
              <a:ea typeface="ＭＳ Ｐゴシック"/>
            </a:rPr>
            <a:t>の評価結果が必要となりますので、事前に評価を行ってください。</a:t>
          </a:r>
        </a:p>
        <a:p>
          <a:pPr algn="l" rtl="0">
            <a:defRPr sz="1000"/>
          </a:pPr>
          <a:endParaRPr lang="ja-JP" altLang="en-US" sz="1400" b="0" i="0" u="none" strike="noStrike" baseline="0">
            <a:solidFill>
              <a:srgbClr val="FF0000"/>
            </a:solidFill>
            <a:latin typeface="ＭＳ Ｐゴシック"/>
            <a:ea typeface="ＭＳ Ｐゴシック"/>
          </a:endParaRPr>
        </a:p>
        <a:p>
          <a:pPr algn="l"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1</xdr:row>
      <xdr:rowOff>76200</xdr:rowOff>
    </xdr:from>
    <xdr:to>
      <xdr:col>5</xdr:col>
      <xdr:colOff>933450</xdr:colOff>
      <xdr:row>2</xdr:row>
      <xdr:rowOff>9525</xdr:rowOff>
    </xdr:to>
    <xdr:grpSp>
      <xdr:nvGrpSpPr>
        <xdr:cNvPr id="2" name="グループ化 29">
          <a:extLst>
            <a:ext uri="{FF2B5EF4-FFF2-40B4-BE49-F238E27FC236}">
              <a16:creationId xmlns:a16="http://schemas.microsoft.com/office/drawing/2014/main" xmlns="" id="{00000000-0008-0000-0200-000002000000}"/>
            </a:ext>
          </a:extLst>
        </xdr:cNvPr>
        <xdr:cNvGrpSpPr>
          <a:grpSpLocks/>
        </xdr:cNvGrpSpPr>
      </xdr:nvGrpSpPr>
      <xdr:grpSpPr bwMode="auto">
        <a:xfrm>
          <a:off x="132229" y="132229"/>
          <a:ext cx="2168339" cy="504825"/>
          <a:chOff x="209551" y="3108686"/>
          <a:chExt cx="2056044" cy="476196"/>
        </a:xfrm>
      </xdr:grpSpPr>
      <xdr:pic>
        <xdr:nvPicPr>
          <xdr:cNvPr id="3" name="Picture 9" descr="ロゴマークver10">
            <a:extLst>
              <a:ext uri="{FF2B5EF4-FFF2-40B4-BE49-F238E27FC236}">
                <a16:creationId xmlns:a16="http://schemas.microsoft.com/office/drawing/2014/main" xmlns="" id="{00000000-0008-0000-02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9551" y="3190875"/>
            <a:ext cx="1718024" cy="310896"/>
          </a:xfrm>
          <a:prstGeom prst="rect">
            <a:avLst/>
          </a:prstGeom>
          <a:noFill/>
          <a:ln w="9525">
            <a:noFill/>
            <a:miter lim="800000"/>
            <a:headEnd/>
            <a:tailEnd/>
          </a:ln>
        </xdr:spPr>
      </xdr:pic>
      <xdr:sp macro="" textlink="">
        <xdr:nvSpPr>
          <xdr:cNvPr id="4" name="テキスト ボックス 3">
            <a:extLst>
              <a:ext uri="{FF2B5EF4-FFF2-40B4-BE49-F238E27FC236}">
                <a16:creationId xmlns:a16="http://schemas.microsoft.com/office/drawing/2014/main" xmlns="" id="{00000000-0008-0000-0200-000004000000}"/>
              </a:ext>
            </a:extLst>
          </xdr:cNvPr>
          <xdr:cNvSpPr txBox="1"/>
        </xdr:nvSpPr>
        <xdr:spPr>
          <a:xfrm>
            <a:off x="1933396" y="3108686"/>
            <a:ext cx="332199" cy="476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noAutofit/>
          </a:bodyPr>
          <a:lstStyle/>
          <a:p>
            <a:r>
              <a:rPr kumimoji="1" lang="ja-JP" altLang="en-US" sz="2800">
                <a:solidFill>
                  <a:srgbClr val="009900"/>
                </a:solidFill>
                <a:latin typeface="HGP創英角ｺﾞｼｯｸUB" pitchFamily="50" charset="-128"/>
                <a:ea typeface="HGP創英角ｺﾞｼｯｸUB" pitchFamily="50" charset="-128"/>
              </a:rPr>
              <a:t>堺</a:t>
            </a:r>
          </a:p>
        </xdr:txBody>
      </xdr:sp>
    </xdr:grpSp>
    <xdr:clientData/>
  </xdr:twoCellAnchor>
  <xdr:twoCellAnchor editAs="oneCell">
    <xdr:from>
      <xdr:col>6</xdr:col>
      <xdr:colOff>304800</xdr:colOff>
      <xdr:row>1</xdr:row>
      <xdr:rowOff>57150</xdr:rowOff>
    </xdr:from>
    <xdr:to>
      <xdr:col>9</xdr:col>
      <xdr:colOff>85725</xdr:colOff>
      <xdr:row>1</xdr:row>
      <xdr:rowOff>533400</xdr:rowOff>
    </xdr:to>
    <xdr:pic>
      <xdr:nvPicPr>
        <xdr:cNvPr id="5" name="Picture 6">
          <a:extLst>
            <a:ext uri="{FF2B5EF4-FFF2-40B4-BE49-F238E27FC236}">
              <a16:creationId xmlns:a16="http://schemas.microsoft.com/office/drawing/2014/main" xmlns="" id="{00000000-0008-0000-02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47950" y="114300"/>
          <a:ext cx="1333500" cy="4762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11</xdr:col>
          <xdr:colOff>0</xdr:colOff>
          <xdr:row>9</xdr:row>
          <xdr:rowOff>0</xdr:rowOff>
        </xdr:from>
        <xdr:to>
          <xdr:col>14</xdr:col>
          <xdr:colOff>157443</xdr:colOff>
          <xdr:row>9</xdr:row>
          <xdr:rowOff>419100</xdr:rowOff>
        </xdr:to>
        <xdr:pic>
          <xdr:nvPicPr>
            <xdr:cNvPr id="7" name="Picture 1104"/>
            <xdr:cNvPicPr>
              <a:picLocks noChangeAspect="1" noChangeArrowheads="1"/>
              <a:extLst>
                <a:ext uri="{84589F7E-364E-4C9E-8A38-B11213B215E9}">
                  <a14:cameraTool cellRange="CO2削減_取組み度" spid="_x0000_s2774"/>
                </a:ext>
              </a:extLst>
            </xdr:cNvPicPr>
          </xdr:nvPicPr>
          <xdr:blipFill>
            <a:blip xmlns:r="http://schemas.openxmlformats.org/officeDocument/2006/relationships" r:embed="rId3"/>
            <a:srcRect/>
            <a:stretch>
              <a:fillRect/>
            </a:stretch>
          </xdr:blipFill>
          <xdr:spPr bwMode="auto">
            <a:xfrm>
              <a:off x="4706471" y="2017059"/>
              <a:ext cx="2600325" cy="419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8"/>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11</xdr:row>
          <xdr:rowOff>0</xdr:rowOff>
        </xdr:from>
        <xdr:to>
          <xdr:col>14</xdr:col>
          <xdr:colOff>157443</xdr:colOff>
          <xdr:row>11</xdr:row>
          <xdr:rowOff>419100</xdr:rowOff>
        </xdr:to>
        <xdr:pic>
          <xdr:nvPicPr>
            <xdr:cNvPr id="9" name="Picture 1104"/>
            <xdr:cNvPicPr>
              <a:picLocks noChangeAspect="1" noChangeArrowheads="1"/>
              <a:extLst>
                <a:ext uri="{84589F7E-364E-4C9E-8A38-B11213B215E9}">
                  <a14:cameraTool cellRange="エネルギー削減_取組み度" spid="_x0000_s2775"/>
                </a:ext>
              </a:extLst>
            </xdr:cNvPicPr>
          </xdr:nvPicPr>
          <xdr:blipFill>
            <a:blip xmlns:r="http://schemas.openxmlformats.org/officeDocument/2006/relationships" r:embed="rId3"/>
            <a:srcRect/>
            <a:stretch>
              <a:fillRect/>
            </a:stretch>
          </xdr:blipFill>
          <xdr:spPr bwMode="auto">
            <a:xfrm>
              <a:off x="4706471" y="2868706"/>
              <a:ext cx="2600325" cy="419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8"/>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12</xdr:row>
          <xdr:rowOff>0</xdr:rowOff>
        </xdr:from>
        <xdr:to>
          <xdr:col>14</xdr:col>
          <xdr:colOff>157443</xdr:colOff>
          <xdr:row>12</xdr:row>
          <xdr:rowOff>419100</xdr:rowOff>
        </xdr:to>
        <xdr:pic>
          <xdr:nvPicPr>
            <xdr:cNvPr id="10" name="Picture 1104"/>
            <xdr:cNvPicPr>
              <a:picLocks noChangeAspect="1" noChangeArrowheads="1"/>
              <a:extLst>
                <a:ext uri="{84589F7E-364E-4C9E-8A38-B11213B215E9}">
                  <a14:cameraTool cellRange="建物の断熱性_取組み度" spid="_x0000_s2776"/>
                </a:ext>
              </a:extLst>
            </xdr:cNvPicPr>
          </xdr:nvPicPr>
          <xdr:blipFill>
            <a:blip xmlns:r="http://schemas.openxmlformats.org/officeDocument/2006/relationships" r:embed="rId3"/>
            <a:srcRect/>
            <a:stretch>
              <a:fillRect/>
            </a:stretch>
          </xdr:blipFill>
          <xdr:spPr bwMode="auto">
            <a:xfrm>
              <a:off x="4706471" y="3294529"/>
              <a:ext cx="2600325" cy="419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8"/>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13</xdr:row>
          <xdr:rowOff>0</xdr:rowOff>
        </xdr:from>
        <xdr:to>
          <xdr:col>14</xdr:col>
          <xdr:colOff>157443</xdr:colOff>
          <xdr:row>13</xdr:row>
          <xdr:rowOff>419100</xdr:rowOff>
        </xdr:to>
        <xdr:pic>
          <xdr:nvPicPr>
            <xdr:cNvPr id="11" name="Picture 1104"/>
            <xdr:cNvPicPr>
              <a:picLocks noChangeAspect="1" noChangeArrowheads="1"/>
              <a:extLst>
                <a:ext uri="{84589F7E-364E-4C9E-8A38-B11213B215E9}">
                  <a14:cameraTool cellRange="安全快適な暮らし_取組み度" spid="_x0000_s2777"/>
                </a:ext>
              </a:extLst>
            </xdr:cNvPicPr>
          </xdr:nvPicPr>
          <xdr:blipFill>
            <a:blip xmlns:r="http://schemas.openxmlformats.org/officeDocument/2006/relationships" r:embed="rId3"/>
            <a:srcRect/>
            <a:stretch>
              <a:fillRect/>
            </a:stretch>
          </xdr:blipFill>
          <xdr:spPr bwMode="auto">
            <a:xfrm>
              <a:off x="4706471" y="3720353"/>
              <a:ext cx="2600325" cy="419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8"/>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xdr:row>
          <xdr:rowOff>0</xdr:rowOff>
        </xdr:from>
        <xdr:to>
          <xdr:col>14</xdr:col>
          <xdr:colOff>157443</xdr:colOff>
          <xdr:row>10</xdr:row>
          <xdr:rowOff>390525</xdr:rowOff>
        </xdr:to>
        <xdr:pic>
          <xdr:nvPicPr>
            <xdr:cNvPr id="12" name="Picture 1276"/>
            <xdr:cNvPicPr>
              <a:picLocks noChangeAspect="1" noChangeArrowheads="1"/>
              <a:extLst>
                <a:ext uri="{84589F7E-364E-4C9E-8A38-B11213B215E9}">
                  <a14:cameraTool cellRange="みどり・ヒートアイランド対策_取組み度" spid="_x0000_s2778"/>
                </a:ext>
              </a:extLst>
            </xdr:cNvPicPr>
          </xdr:nvPicPr>
          <xdr:blipFill>
            <a:blip xmlns:r="http://schemas.openxmlformats.org/officeDocument/2006/relationships" r:embed="rId4"/>
            <a:srcRect/>
            <a:stretch>
              <a:fillRect/>
            </a:stretch>
          </xdr:blipFill>
          <xdr:spPr bwMode="auto">
            <a:xfrm>
              <a:off x="4706471" y="2442882"/>
              <a:ext cx="2600325" cy="3905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314325</xdr:colOff>
      <xdr:row>0</xdr:row>
      <xdr:rowOff>104775</xdr:rowOff>
    </xdr:from>
    <xdr:to>
      <xdr:col>17</xdr:col>
      <xdr:colOff>657225</xdr:colOff>
      <xdr:row>35</xdr:row>
      <xdr:rowOff>161925</xdr:rowOff>
    </xdr:to>
    <xdr:sp macro="" textlink="">
      <xdr:nvSpPr>
        <xdr:cNvPr id="3073" name="Text Box 1">
          <a:extLst>
            <a:ext uri="{FF2B5EF4-FFF2-40B4-BE49-F238E27FC236}">
              <a16:creationId xmlns:a16="http://schemas.microsoft.com/office/drawing/2014/main" xmlns="" id="{00000000-0008-0000-0400-0000010C0000}"/>
            </a:ext>
          </a:extLst>
        </xdr:cNvPr>
        <xdr:cNvSpPr txBox="1">
          <a:spLocks noChangeArrowheads="1"/>
        </xdr:cNvSpPr>
      </xdr:nvSpPr>
      <xdr:spPr bwMode="auto">
        <a:xfrm>
          <a:off x="4400550" y="104775"/>
          <a:ext cx="7419975" cy="6124575"/>
        </a:xfrm>
        <a:prstGeom prst="rect">
          <a:avLst/>
        </a:prstGeom>
        <a:solidFill>
          <a:srgbClr val="FFFFFF"/>
        </a:solidFill>
        <a:ln w="12700">
          <a:solidFill>
            <a:srgbClr val="000000"/>
          </a:solidFill>
          <a:miter lim="800000"/>
          <a:headEnd/>
          <a:tailEnd/>
        </a:ln>
      </xdr:spPr>
      <xdr:txBody>
        <a:bodyPr vertOverflow="clip" wrap="square" lIns="180000" tIns="180000" rIns="180000" bIns="180000" anchor="t" upright="1"/>
        <a:lstStyle/>
        <a:p>
          <a:pPr algn="l" rtl="0">
            <a:defRPr sz="1000"/>
          </a:pPr>
          <a:r>
            <a:rPr lang="ja-JP" altLang="en-US" sz="1100" b="0" i="0" u="none" strike="noStrike" baseline="0">
              <a:solidFill>
                <a:srgbClr val="FF0000"/>
              </a:solidFill>
              <a:latin typeface="ＭＳ Ｐゴシック"/>
              <a:ea typeface="ＭＳ Ｐゴシック"/>
            </a:rPr>
            <a:t>　　</a:t>
          </a:r>
        </a:p>
        <a:p>
          <a:pPr algn="l" rtl="0">
            <a:defRPr sz="1000"/>
          </a:pPr>
          <a:r>
            <a:rPr lang="ja-JP" altLang="en-US" sz="1100" b="0" i="0" u="none" strike="noStrike" baseline="0">
              <a:solidFill>
                <a:srgbClr val="FF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堺市建築物の総合環境配慮制度 　　　堺市重点項目シート　（採点ソフト）</a:t>
          </a: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Microsoft Excel 2010 for Windows 7</a:t>
          </a: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Service</a:t>
          </a: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Pack1</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Sakai_s2018v1.0</a:t>
          </a:r>
        </a:p>
        <a:p>
          <a:pPr algn="l" rtl="0">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2018</a:t>
          </a:r>
          <a:r>
            <a:rPr lang="ja-JP" altLang="en-US" sz="1100" b="0" i="0" u="none" strike="noStrike" baseline="0">
              <a:solidFill>
                <a:srgbClr val="000000"/>
              </a:solidFill>
              <a:latin typeface="ＭＳ Ｐゴシック"/>
              <a:ea typeface="ＭＳ Ｐゴシック"/>
            </a:rPr>
            <a:t>年</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月発行</a:t>
          </a:r>
        </a:p>
        <a:p>
          <a:pPr algn="l" rtl="0">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ソフトの内容等に関する問い合わせ　  </a:t>
          </a:r>
        </a:p>
        <a:p>
          <a:pPr algn="l" rtl="0">
            <a:lnSpc>
              <a:spcPts val="1300"/>
            </a:lnSpc>
            <a:defRPr sz="1000"/>
          </a:pPr>
          <a:r>
            <a:rPr lang="ja-JP" altLang="en-US" sz="1100" b="0" i="0" u="none" strike="noStrike" baseline="0">
              <a:solidFill>
                <a:srgbClr val="000000"/>
              </a:solidFill>
              <a:latin typeface="ＭＳ Ｐゴシック"/>
              <a:ea typeface="ＭＳ Ｐゴシック"/>
            </a:rPr>
            <a:t>　　　　　本ソフトの内容に関するご質問は、下記連絡先まで</a:t>
          </a:r>
          <a:r>
            <a:rPr lang="en-US" altLang="ja-JP" sz="1100" b="0" i="0" u="none" strike="noStrike" baseline="0">
              <a:solidFill>
                <a:srgbClr val="000000"/>
              </a:solidFill>
              <a:latin typeface="ＭＳ Ｐゴシック"/>
              <a:ea typeface="ＭＳ Ｐゴシック"/>
            </a:rPr>
            <a:t>E-mail</a:t>
          </a:r>
          <a:r>
            <a:rPr lang="ja-JP" altLang="en-US" sz="1100" b="0" i="0" u="none" strike="noStrike" baseline="0">
              <a:solidFill>
                <a:srgbClr val="000000"/>
              </a:solidFill>
              <a:latin typeface="ＭＳ Ｐゴシック"/>
              <a:ea typeface="ＭＳ Ｐゴシック"/>
            </a:rPr>
            <a:t>にてお送りください。なお、回答までに日　　　　　</a:t>
          </a:r>
        </a:p>
        <a:p>
          <a:pPr algn="l" rtl="0">
            <a:defRPr sz="1000"/>
          </a:pPr>
          <a:r>
            <a:rPr lang="ja-JP" altLang="en-US" sz="1100" b="0" i="0" u="none" strike="noStrike" baseline="0">
              <a:solidFill>
                <a:srgbClr val="000000"/>
              </a:solidFill>
              <a:latin typeface="ＭＳ Ｐゴシック"/>
              <a:ea typeface="ＭＳ Ｐゴシック"/>
            </a:rPr>
            <a:t>　　　　　数を要する場合がありますので、予めご了承ください。また、</a:t>
          </a:r>
          <a:r>
            <a:rPr lang="en-US" altLang="ja-JP" sz="1100" b="0" i="0" u="none" strike="noStrike" baseline="0">
              <a:solidFill>
                <a:srgbClr val="000000"/>
              </a:solidFill>
              <a:latin typeface="ＭＳ Ｐゴシック"/>
              <a:ea typeface="ＭＳ Ｐゴシック"/>
            </a:rPr>
            <a:t>Microsoft Windows</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Microsoft Excel 2002 </a:t>
          </a: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for Windows Xp</a:t>
          </a:r>
          <a:r>
            <a:rPr lang="ja-JP" altLang="en-US" sz="1100" b="0" i="0" u="none" strike="noStrike" baseline="0">
              <a:solidFill>
                <a:srgbClr val="000000"/>
              </a:solidFill>
              <a:latin typeface="ＭＳ Ｐゴシック"/>
              <a:ea typeface="ＭＳ Ｐゴシック"/>
            </a:rPr>
            <a:t>等の操作に関しては、それぞれの操作マニュアルをご覧ください。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堺市　建築都市局　開発調整部　建築安全課</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590-0078</a:t>
          </a:r>
          <a:r>
            <a:rPr lang="ja-JP" altLang="en-US" sz="1100" b="0" i="0" u="none" strike="noStrike" baseline="0">
              <a:solidFill>
                <a:srgbClr val="000000"/>
              </a:solidFill>
              <a:latin typeface="ＭＳ Ｐゴシック"/>
              <a:ea typeface="ＭＳ Ｐゴシック"/>
            </a:rPr>
            <a:t>　　堺市堺区南瓦町３番１号　</a:t>
          </a:r>
        </a:p>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E-Mail  kenan@city.sakai.lg..jp</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mn-ea"/>
            </a:rPr>
            <a:t>URL http://www.city.sakai.lg.jp/kurashi/jutaku/kenchiku/shidou/kenchiku/casbeesakai.html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1</xdr:col>
      <xdr:colOff>28575</xdr:colOff>
      <xdr:row>0</xdr:row>
      <xdr:rowOff>104775</xdr:rowOff>
    </xdr:from>
    <xdr:to>
      <xdr:col>7</xdr:col>
      <xdr:colOff>180975</xdr:colOff>
      <xdr:row>35</xdr:row>
      <xdr:rowOff>161925</xdr:rowOff>
    </xdr:to>
    <xdr:sp macro="" textlink="">
      <xdr:nvSpPr>
        <xdr:cNvPr id="3074" name="Text Box 2">
          <a:extLst>
            <a:ext uri="{FF2B5EF4-FFF2-40B4-BE49-F238E27FC236}">
              <a16:creationId xmlns:a16="http://schemas.microsoft.com/office/drawing/2014/main" xmlns="" id="{00000000-0008-0000-0400-0000020C0000}"/>
            </a:ext>
          </a:extLst>
        </xdr:cNvPr>
        <xdr:cNvSpPr txBox="1">
          <a:spLocks noChangeArrowheads="1"/>
        </xdr:cNvSpPr>
      </xdr:nvSpPr>
      <xdr:spPr bwMode="auto">
        <a:xfrm>
          <a:off x="114300" y="104775"/>
          <a:ext cx="4152900" cy="6124575"/>
        </a:xfrm>
        <a:prstGeom prst="rect">
          <a:avLst/>
        </a:prstGeom>
        <a:solidFill>
          <a:srgbClr val="FFFFFF"/>
        </a:solid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注意事項</a:t>
          </a:r>
        </a:p>
        <a:p>
          <a:pPr algn="l" rtl="0">
            <a:lnSpc>
              <a:spcPts val="1300"/>
            </a:lnSpc>
            <a:defRPr sz="1000"/>
          </a:pPr>
          <a:r>
            <a:rPr lang="en-US" altLang="ja-JP" sz="1100" b="0" i="0" u="none" strike="noStrike" baseline="0">
              <a:solidFill>
                <a:srgbClr val="000000"/>
              </a:solidFill>
              <a:latin typeface="ＭＳ Ｐゴシック"/>
              <a:ea typeface="ＭＳ Ｐゴシック"/>
            </a:rPr>
            <a:t>1) Microsoft Excel</a:t>
          </a:r>
          <a:r>
            <a:rPr lang="en-US" altLang="ja-JP" sz="1100" b="0" i="0" u="none" strike="noStrike" baseline="0">
              <a:solidFill>
                <a:srgbClr val="FF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2002 for Windows Xp</a:t>
          </a:r>
          <a:r>
            <a:rPr lang="ja-JP" altLang="en-US" sz="1100" b="0" i="0" u="none" strike="noStrike" baseline="0">
              <a:solidFill>
                <a:srgbClr val="000000"/>
              </a:solidFill>
              <a:latin typeface="ＭＳ Ｐゴシック"/>
              <a:ea typeface="ＭＳ Ｐゴシック"/>
            </a:rPr>
            <a:t>は、米国</a:t>
          </a:r>
          <a:r>
            <a:rPr lang="en-US" altLang="ja-JP" sz="1100" b="0" i="0" u="none" strike="noStrike" baseline="0">
              <a:solidFill>
                <a:srgbClr val="000000"/>
              </a:solidFill>
              <a:latin typeface="ＭＳ Ｐゴシック"/>
              <a:ea typeface="ＭＳ Ｐゴシック"/>
            </a:rPr>
            <a:t>Microsoft Corporation</a:t>
          </a:r>
          <a:r>
            <a:rPr lang="ja-JP" altLang="en-US" sz="1100" b="0" i="0" u="none" strike="noStrike" baseline="0">
              <a:solidFill>
                <a:srgbClr val="000000"/>
              </a:solidFill>
              <a:latin typeface="ＭＳ Ｐゴシック"/>
              <a:ea typeface="ＭＳ Ｐゴシック"/>
            </a:rPr>
            <a:t>の米国およびその他の国におけ る登録商標です。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2) </a:t>
          </a:r>
          <a:r>
            <a:rPr lang="ja-JP" altLang="en-US" sz="1100" b="0" i="0" u="none" strike="noStrike" baseline="0">
              <a:solidFill>
                <a:srgbClr val="000000"/>
              </a:solidFill>
              <a:latin typeface="ＭＳ Ｐゴシック"/>
              <a:ea typeface="ＭＳ Ｐゴシック"/>
            </a:rPr>
            <a:t>その他、記載されている会社名、製品名はすべて各社の登録商標または商標です。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en-US" altLang="ja-JP" sz="1100" b="0" i="0" u="none" strike="noStrike" baseline="0">
              <a:solidFill>
                <a:srgbClr val="000000"/>
              </a:solidFill>
              <a:latin typeface="ＭＳ Ｐゴシック"/>
              <a:ea typeface="ＭＳ Ｐゴシック"/>
            </a:rPr>
            <a:t>3) </a:t>
          </a:r>
          <a:r>
            <a:rPr lang="ja-JP" altLang="en-US" sz="1100" b="0" i="0" u="none" strike="noStrike" baseline="0">
              <a:solidFill>
                <a:srgbClr val="000000"/>
              </a:solidFill>
              <a:latin typeface="ＭＳ Ｐゴシック"/>
              <a:ea typeface="ＭＳ Ｐゴシック"/>
            </a:rPr>
            <a:t>「堺市重点項目シート　（採点ソフト）」は、</a:t>
          </a:r>
          <a:r>
            <a:rPr lang="en-US" altLang="ja-JP" sz="1100" b="0" i="0" u="none" strike="noStrike" baseline="0">
              <a:solidFill>
                <a:srgbClr val="000000"/>
              </a:solidFill>
              <a:latin typeface="ＭＳ Ｐゴシック"/>
              <a:ea typeface="ＭＳ Ｐゴシック"/>
            </a:rPr>
            <a:t>Microsoft Excel</a:t>
          </a:r>
          <a:r>
            <a:rPr lang="en-US" altLang="ja-JP" sz="1100" b="0" i="0" u="none" strike="noStrike" baseline="0">
              <a:solidFill>
                <a:srgbClr val="FF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2002 for Windows Xp</a:t>
          </a:r>
          <a:r>
            <a:rPr lang="ja-JP" altLang="en-US" sz="1100" b="0" i="0" u="none" strike="noStrike" baseline="0">
              <a:solidFill>
                <a:srgbClr val="000000"/>
              </a:solidFill>
              <a:latin typeface="ＭＳ Ｐゴシック"/>
              <a:ea typeface="ＭＳ Ｐゴシック"/>
            </a:rPr>
            <a:t>上で開発されたデータファイルです。これらのデータファイルは、著作権法上の保護を受けています。開発・著者、企画・発行者の許諾を得ず、無断で複製、転載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改造した場合も含む）することは禁止されております。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4) </a:t>
          </a:r>
          <a:r>
            <a:rPr lang="ja-JP" altLang="en-US" sz="1100" b="0" i="0" u="none" strike="noStrike" baseline="0">
              <a:solidFill>
                <a:srgbClr val="000000"/>
              </a:solidFill>
              <a:latin typeface="ＭＳ Ｐゴシック"/>
              <a:ea typeface="ＭＳ Ｐゴシック"/>
            </a:rPr>
            <a:t>ただし、この評価ソフトを用いて、利用者の皆様が作成した入力および出力結果を使用する場合はこの限りではありません。その場合、この評価ソフトを利用した旨を明記してください。なお、パソコンの画面画像を使用する場合には、別途、</a:t>
          </a:r>
          <a:r>
            <a:rPr lang="en-US" altLang="ja-JP" sz="1100" b="0" i="0" u="none" strike="noStrike" baseline="0">
              <a:solidFill>
                <a:srgbClr val="000000"/>
              </a:solidFill>
              <a:latin typeface="ＭＳ Ｐゴシック"/>
              <a:ea typeface="ＭＳ Ｐゴシック"/>
            </a:rPr>
            <a:t>Microsoft Corporation</a:t>
          </a:r>
          <a:r>
            <a:rPr lang="ja-JP" altLang="en-US" sz="1100" b="0" i="0" u="none" strike="noStrike" baseline="0">
              <a:solidFill>
                <a:srgbClr val="000000"/>
              </a:solidFill>
              <a:latin typeface="ＭＳ Ｐゴシック"/>
              <a:ea typeface="ＭＳ Ｐゴシック"/>
            </a:rPr>
            <a:t>の許諾が必要になる場合がありますのでご注意ください。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en-US" altLang="ja-JP" sz="1100" b="0" i="0" u="none" strike="noStrike" baseline="0">
              <a:solidFill>
                <a:srgbClr val="000000"/>
              </a:solidFill>
              <a:latin typeface="ＭＳ Ｐゴシック"/>
              <a:ea typeface="ＭＳ Ｐゴシック"/>
            </a:rPr>
            <a:t>5) </a:t>
          </a:r>
          <a:r>
            <a:rPr lang="ja-JP" altLang="en-US" sz="1100" b="0" i="0" u="none" strike="noStrike" baseline="0">
              <a:solidFill>
                <a:srgbClr val="000000"/>
              </a:solidFill>
              <a:latin typeface="ＭＳ Ｐゴシック"/>
              <a:ea typeface="ＭＳ Ｐゴシック"/>
            </a:rPr>
            <a:t>この評価ソフトおよび操作マニュアルを運用した結果の影響については、いっさい責任を負いかねますのでご了承ください。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6) </a:t>
          </a:r>
          <a:r>
            <a:rPr lang="ja-JP" altLang="en-US" sz="1100" b="0" i="0" u="none" strike="noStrike" baseline="0">
              <a:solidFill>
                <a:srgbClr val="000000"/>
              </a:solidFill>
              <a:latin typeface="ＭＳ Ｐゴシック"/>
              <a:ea typeface="ＭＳ Ｐゴシック"/>
            </a:rPr>
            <a:t>この評価ソフトの仕様および操作マニュアルの記載事項は、将来予告なしに変更することがあります。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en-US" altLang="ja-JP" sz="1100" b="0" i="0" u="none" strike="noStrike" baseline="0">
              <a:solidFill>
                <a:srgbClr val="000000"/>
              </a:solidFill>
              <a:latin typeface="ＭＳ Ｐゴシック"/>
              <a:ea typeface="ＭＳ Ｐゴシック"/>
            </a:rPr>
            <a:t>7) </a:t>
          </a:r>
          <a:r>
            <a:rPr lang="ja-JP" altLang="en-US" sz="1100" b="0" i="0" u="none" strike="noStrike" baseline="0">
              <a:solidFill>
                <a:srgbClr val="000000"/>
              </a:solidFill>
              <a:latin typeface="ＭＳ Ｐゴシック"/>
              <a:ea typeface="ＭＳ Ｐゴシック"/>
            </a:rPr>
            <a:t>この評価ソフトは </a:t>
          </a:r>
          <a:r>
            <a:rPr lang="en-US" altLang="ja-JP" sz="1100" b="0" i="0" u="none" strike="noStrike" baseline="0">
              <a:solidFill>
                <a:srgbClr val="000000"/>
              </a:solidFill>
              <a:latin typeface="ＭＳ Ｐゴシック"/>
              <a:ea typeface="ＭＳ Ｐゴシック"/>
            </a:rPr>
            <a:t>Microsoft Excel 2002 for Windows Xp</a:t>
          </a:r>
          <a:r>
            <a:rPr lang="ja-JP" altLang="en-US" sz="1100" b="0" i="0" u="none" strike="noStrike" baseline="0">
              <a:solidFill>
                <a:srgbClr val="000000"/>
              </a:solidFill>
              <a:latin typeface="ＭＳ Ｐゴシック"/>
              <a:ea typeface="ＭＳ Ｐゴシック"/>
            </a:rPr>
            <a:t>で作成されたものであり、全てのコンピューター上での動作を保障するものではありません。</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285750</xdr:colOff>
      <xdr:row>1</xdr:row>
      <xdr:rowOff>47625</xdr:rowOff>
    </xdr:from>
    <xdr:to>
      <xdr:col>4</xdr:col>
      <xdr:colOff>419100</xdr:colOff>
      <xdr:row>1</xdr:row>
      <xdr:rowOff>371475</xdr:rowOff>
    </xdr:to>
    <xdr:pic>
      <xdr:nvPicPr>
        <xdr:cNvPr id="723475" name="図 1" descr="桜花びら５点.png">
          <a:extLst>
            <a:ext uri="{FF2B5EF4-FFF2-40B4-BE49-F238E27FC236}">
              <a16:creationId xmlns:a16="http://schemas.microsoft.com/office/drawing/2014/main" xmlns="" id="{00000000-0008-0000-0300-0000130A0B00}"/>
            </a:ext>
          </a:extLst>
        </xdr:cNvPr>
        <xdr:cNvPicPr>
          <a:picLocks noChangeAspect="1"/>
        </xdr:cNvPicPr>
      </xdr:nvPicPr>
      <xdr:blipFill>
        <a:blip xmlns:r="http://schemas.openxmlformats.org/officeDocument/2006/relationships" r:embed="rId1" cstate="print"/>
        <a:srcRect/>
        <a:stretch>
          <a:fillRect/>
        </a:stretch>
      </xdr:blipFill>
      <xdr:spPr bwMode="auto">
        <a:xfrm>
          <a:off x="971550" y="476250"/>
          <a:ext cx="2085975" cy="323850"/>
        </a:xfrm>
        <a:prstGeom prst="rect">
          <a:avLst/>
        </a:prstGeom>
        <a:noFill/>
        <a:ln w="9525">
          <a:noFill/>
          <a:miter lim="800000"/>
          <a:headEnd/>
          <a:tailEnd/>
        </a:ln>
      </xdr:spPr>
    </xdr:pic>
    <xdr:clientData/>
  </xdr:twoCellAnchor>
  <xdr:twoCellAnchor editAs="oneCell">
    <xdr:from>
      <xdr:col>1</xdr:col>
      <xdr:colOff>295275</xdr:colOff>
      <xdr:row>2</xdr:row>
      <xdr:rowOff>57150</xdr:rowOff>
    </xdr:from>
    <xdr:to>
      <xdr:col>4</xdr:col>
      <xdr:colOff>285750</xdr:colOff>
      <xdr:row>2</xdr:row>
      <xdr:rowOff>371475</xdr:rowOff>
    </xdr:to>
    <xdr:pic>
      <xdr:nvPicPr>
        <xdr:cNvPr id="723476" name="図 2" descr="桜花びら４点.png">
          <a:extLst>
            <a:ext uri="{FF2B5EF4-FFF2-40B4-BE49-F238E27FC236}">
              <a16:creationId xmlns:a16="http://schemas.microsoft.com/office/drawing/2014/main" xmlns="" id="{00000000-0008-0000-0300-0000140A0B00}"/>
            </a:ext>
          </a:extLst>
        </xdr:cNvPr>
        <xdr:cNvPicPr>
          <a:picLocks noChangeAspect="1"/>
        </xdr:cNvPicPr>
      </xdr:nvPicPr>
      <xdr:blipFill>
        <a:blip xmlns:r="http://schemas.openxmlformats.org/officeDocument/2006/relationships" r:embed="rId2" cstate="print"/>
        <a:srcRect/>
        <a:stretch>
          <a:fillRect/>
        </a:stretch>
      </xdr:blipFill>
      <xdr:spPr bwMode="auto">
        <a:xfrm>
          <a:off x="981075" y="914400"/>
          <a:ext cx="1943100" cy="314325"/>
        </a:xfrm>
        <a:prstGeom prst="rect">
          <a:avLst/>
        </a:prstGeom>
        <a:noFill/>
        <a:ln w="9525">
          <a:noFill/>
          <a:miter lim="800000"/>
          <a:headEnd/>
          <a:tailEnd/>
        </a:ln>
      </xdr:spPr>
    </xdr:pic>
    <xdr:clientData/>
  </xdr:twoCellAnchor>
  <xdr:twoCellAnchor editAs="oneCell">
    <xdr:from>
      <xdr:col>1</xdr:col>
      <xdr:colOff>285750</xdr:colOff>
      <xdr:row>3</xdr:row>
      <xdr:rowOff>57150</xdr:rowOff>
    </xdr:from>
    <xdr:to>
      <xdr:col>4</xdr:col>
      <xdr:colOff>285750</xdr:colOff>
      <xdr:row>3</xdr:row>
      <xdr:rowOff>371475</xdr:rowOff>
    </xdr:to>
    <xdr:pic>
      <xdr:nvPicPr>
        <xdr:cNvPr id="723477" name="図 3" descr="桜花びら３点.png">
          <a:extLst>
            <a:ext uri="{FF2B5EF4-FFF2-40B4-BE49-F238E27FC236}">
              <a16:creationId xmlns:a16="http://schemas.microsoft.com/office/drawing/2014/main" xmlns="" id="{00000000-0008-0000-0300-0000150A0B00}"/>
            </a:ext>
          </a:extLst>
        </xdr:cNvPr>
        <xdr:cNvPicPr>
          <a:picLocks noChangeAspect="1"/>
        </xdr:cNvPicPr>
      </xdr:nvPicPr>
      <xdr:blipFill>
        <a:blip xmlns:r="http://schemas.openxmlformats.org/officeDocument/2006/relationships" r:embed="rId3" cstate="print"/>
        <a:srcRect/>
        <a:stretch>
          <a:fillRect/>
        </a:stretch>
      </xdr:blipFill>
      <xdr:spPr bwMode="auto">
        <a:xfrm>
          <a:off x="971550" y="1343025"/>
          <a:ext cx="1952625" cy="314325"/>
        </a:xfrm>
        <a:prstGeom prst="rect">
          <a:avLst/>
        </a:prstGeom>
        <a:noFill/>
        <a:ln w="9525">
          <a:noFill/>
          <a:miter lim="800000"/>
          <a:headEnd/>
          <a:tailEnd/>
        </a:ln>
      </xdr:spPr>
    </xdr:pic>
    <xdr:clientData/>
  </xdr:twoCellAnchor>
  <xdr:twoCellAnchor editAs="oneCell">
    <xdr:from>
      <xdr:col>1</xdr:col>
      <xdr:colOff>295275</xdr:colOff>
      <xdr:row>4</xdr:row>
      <xdr:rowOff>57150</xdr:rowOff>
    </xdr:from>
    <xdr:to>
      <xdr:col>4</xdr:col>
      <xdr:colOff>285750</xdr:colOff>
      <xdr:row>4</xdr:row>
      <xdr:rowOff>371475</xdr:rowOff>
    </xdr:to>
    <xdr:pic>
      <xdr:nvPicPr>
        <xdr:cNvPr id="723478" name="図 4" descr="桜花びら２点.png">
          <a:extLst>
            <a:ext uri="{FF2B5EF4-FFF2-40B4-BE49-F238E27FC236}">
              <a16:creationId xmlns:a16="http://schemas.microsoft.com/office/drawing/2014/main" xmlns="" id="{00000000-0008-0000-0300-0000160A0B00}"/>
            </a:ext>
          </a:extLst>
        </xdr:cNvPr>
        <xdr:cNvPicPr>
          <a:picLocks noChangeAspect="1"/>
        </xdr:cNvPicPr>
      </xdr:nvPicPr>
      <xdr:blipFill>
        <a:blip xmlns:r="http://schemas.openxmlformats.org/officeDocument/2006/relationships" r:embed="rId4" cstate="print"/>
        <a:srcRect/>
        <a:stretch>
          <a:fillRect/>
        </a:stretch>
      </xdr:blipFill>
      <xdr:spPr bwMode="auto">
        <a:xfrm>
          <a:off x="981075" y="1771650"/>
          <a:ext cx="1943100" cy="314325"/>
        </a:xfrm>
        <a:prstGeom prst="rect">
          <a:avLst/>
        </a:prstGeom>
        <a:noFill/>
        <a:ln w="9525">
          <a:noFill/>
          <a:miter lim="800000"/>
          <a:headEnd/>
          <a:tailEnd/>
        </a:ln>
      </xdr:spPr>
    </xdr:pic>
    <xdr:clientData/>
  </xdr:twoCellAnchor>
  <xdr:twoCellAnchor editAs="oneCell">
    <xdr:from>
      <xdr:col>1</xdr:col>
      <xdr:colOff>266700</xdr:colOff>
      <xdr:row>5</xdr:row>
      <xdr:rowOff>57150</xdr:rowOff>
    </xdr:from>
    <xdr:to>
      <xdr:col>4</xdr:col>
      <xdr:colOff>257175</xdr:colOff>
      <xdr:row>5</xdr:row>
      <xdr:rowOff>371475</xdr:rowOff>
    </xdr:to>
    <xdr:pic>
      <xdr:nvPicPr>
        <xdr:cNvPr id="723479" name="図 5" descr="桜花びら１点.png">
          <a:extLst>
            <a:ext uri="{FF2B5EF4-FFF2-40B4-BE49-F238E27FC236}">
              <a16:creationId xmlns:a16="http://schemas.microsoft.com/office/drawing/2014/main" xmlns="" id="{00000000-0008-0000-0300-0000170A0B00}"/>
            </a:ext>
          </a:extLst>
        </xdr:cNvPr>
        <xdr:cNvPicPr>
          <a:picLocks noChangeAspect="1"/>
        </xdr:cNvPicPr>
      </xdr:nvPicPr>
      <xdr:blipFill>
        <a:blip xmlns:r="http://schemas.openxmlformats.org/officeDocument/2006/relationships" r:embed="rId5" cstate="print"/>
        <a:srcRect/>
        <a:stretch>
          <a:fillRect/>
        </a:stretch>
      </xdr:blipFill>
      <xdr:spPr bwMode="auto">
        <a:xfrm>
          <a:off x="952500" y="2200275"/>
          <a:ext cx="1943100" cy="314325"/>
        </a:xfrm>
        <a:prstGeom prst="rect">
          <a:avLst/>
        </a:prstGeom>
        <a:noFill/>
        <a:ln w="9525">
          <a:noFill/>
          <a:miter lim="800000"/>
          <a:headEnd/>
          <a:tailEnd/>
        </a:ln>
      </xdr:spPr>
    </xdr:pic>
    <xdr:clientData/>
  </xdr:twoCellAnchor>
  <xdr:twoCellAnchor editAs="oneCell">
    <xdr:from>
      <xdr:col>1</xdr:col>
      <xdr:colOff>419100</xdr:colOff>
      <xdr:row>6</xdr:row>
      <xdr:rowOff>171450</xdr:rowOff>
    </xdr:from>
    <xdr:to>
      <xdr:col>4</xdr:col>
      <xdr:colOff>276225</xdr:colOff>
      <xdr:row>6</xdr:row>
      <xdr:rowOff>247650</xdr:rowOff>
    </xdr:to>
    <xdr:pic>
      <xdr:nvPicPr>
        <xdr:cNvPr id="723480" name="図 6" descr="桜花びら０点.png">
          <a:extLst>
            <a:ext uri="{FF2B5EF4-FFF2-40B4-BE49-F238E27FC236}">
              <a16:creationId xmlns:a16="http://schemas.microsoft.com/office/drawing/2014/main" xmlns="" id="{00000000-0008-0000-0300-0000180A0B00}"/>
            </a:ext>
          </a:extLst>
        </xdr:cNvPr>
        <xdr:cNvPicPr>
          <a:picLocks noChangeAspect="1"/>
        </xdr:cNvPicPr>
      </xdr:nvPicPr>
      <xdr:blipFill>
        <a:blip xmlns:r="http://schemas.openxmlformats.org/officeDocument/2006/relationships" r:embed="rId6" cstate="print"/>
        <a:srcRect/>
        <a:stretch>
          <a:fillRect/>
        </a:stretch>
      </xdr:blipFill>
      <xdr:spPr bwMode="auto">
        <a:xfrm>
          <a:off x="1104900" y="2743200"/>
          <a:ext cx="1809750" cy="762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bec.or.jp/CASBEE/download/Documents%20and%20Settings/mkyhk/&#12487;&#12473;&#12463;&#12488;&#12483;&#12503;/&#20303;&#23429;&#12510;&#12463;&#12525;&#12514;&#12487;&#12523;_&#22238;&#24112;&#24335;&#22793;&#26356;200605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ibec.or.jp/CASBEE/download/2007&#24180;&#29256;&#12477;&#12501;&#12488;/&#12377;&#12414;&#12356;&#12477;&#12501;&#12488;/Re_%20CASBEE_LCCO2&#12395;&#38306;&#12377;&#12427;&#25972;&#29702;&#12513;&#12514;/&#23621;&#20303;&#26178;&#12465;&#12540;&#12473;&#12473;&#12479;&#12487;&#12451;/070519_&#36939;&#29992;&#26178;CO2&#27010;&#31639;&#65288;&#36817;&#30000;&#25913;&#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764929/AppData/Local/Microsoft/Windows/Temporary%20Internet%20Files/Content.Outlook/6P8HZBGP/&#22586;&#24066;&#37325;&#28857;&#38917;&#30446;&#65404;&#65392;&#65412;(&#26032;&#31689;&amp;&#26082;&#23384;)s2010v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ibec.or.jp/CASBEE/download/tem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東電温暖化_条件設定"/>
      <sheetName val="☆世帯条件"/>
      <sheetName val="☆世帯結果"/>
      <sheetName val="■□使用方法□■"/>
      <sheetName val="★計算シート★"/>
      <sheetName val="選択都市の情報"/>
      <sheetName val="【DB】世帯数"/>
      <sheetName val="【DB】平均延べ床面積"/>
      <sheetName val="省エネメニュー"/>
      <sheetName val="web_条件"/>
      <sheetName val="web_ENE_用途"/>
      <sheetName val="web_ENE_燃料"/>
      <sheetName val="web_CO2_用途"/>
      <sheetName val="web_CO2_燃料"/>
      <sheetName val="【DB】断熱水準別シェア"/>
      <sheetName val="燃料別ｴﾈ消費"/>
      <sheetName val="【DB】熱損失係数"/>
      <sheetName val="【DB】暖冷房条件"/>
      <sheetName val="【DB】機器効率・機器特性"/>
      <sheetName val="【DB】対策係数"/>
      <sheetName val="【DB】暖冷房回帰式"/>
      <sheetName val="【DB】太陽エネルギー"/>
      <sheetName val="燃料別負荷分担・効率"/>
      <sheetName val="暖冷房(月_都道府県）"/>
      <sheetName val="暖冷房(月_世帯)"/>
      <sheetName val="給湯・機器(月_都道府県）"/>
      <sheetName val="給湯・機器(月_世帯)"/>
      <sheetName val="給湯・機器(季_日_世帯)"/>
      <sheetName val="冬季平日"/>
      <sheetName val="冬季休日"/>
      <sheetName val="夏季平日"/>
      <sheetName val="夏季休日"/>
      <sheetName val="中間季平日"/>
      <sheetName val="中間季休日"/>
      <sheetName val="【DB】燃料別分担(暖冷房)"/>
      <sheetName val="【DB】燃料別分担(給湯・厨房)"/>
      <sheetName val="【DB】平均世帯人員"/>
      <sheetName val="【DB】気温"/>
      <sheetName val="【DB】暖デグリデー"/>
      <sheetName val="【DB】冷デグリデー"/>
      <sheetName val="【DB】月気温_給水温度"/>
      <sheetName val="【DB】給湯原単位"/>
      <sheetName val="【DB】機器一覧"/>
      <sheetName val="【DB】機器普及台数"/>
      <sheetName val="カレンダー"/>
      <sheetName val="その他パラ"/>
      <sheetName val="【ﾃﾝﾌﾟﾚｰﾄ】全国集計"/>
      <sheetName val="【ﾃﾝﾌﾟﾚｰﾄ】全都道府県"/>
    </sheetNames>
    <sheetDataSet>
      <sheetData sheetId="0"/>
      <sheetData sheetId="1"/>
      <sheetData sheetId="2"/>
      <sheetData sheetId="3"/>
      <sheetData sheetId="4"/>
      <sheetData sheetId="5"/>
      <sheetData sheetId="6"/>
      <sheetData sheetId="7"/>
      <sheetData sheetId="8">
        <row r="2">
          <cell r="L2">
            <v>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紙"/>
      <sheetName val="070519_CO2感度評価CS"/>
      <sheetName val="070519_感度評価まとめ"/>
      <sheetName val="070507住宅マクロ感度評価"/>
      <sheetName val="070507住宅マクロ条件一覧"/>
      <sheetName val="070501CO2感度評価全館"/>
      <sheetName val="070501CO2感度評価間欠"/>
      <sheetName val="補正"/>
      <sheetName val="レベル設定比較"/>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重点評価入力"/>
      <sheetName val="（堺市）重点項目シート"/>
      <sheetName val="桜"/>
      <sheetName val="クレジット"/>
    </sheetNames>
    <sheetDataSet>
      <sheetData sheetId="0"/>
      <sheetData sheetId="1"/>
      <sheetData sheetId="2">
        <row r="10">
          <cell r="I10">
            <v>3</v>
          </cell>
        </row>
        <row r="11">
          <cell r="I11">
            <v>3</v>
          </cell>
        </row>
        <row r="12">
          <cell r="I12">
            <v>4</v>
          </cell>
        </row>
        <row r="13">
          <cell r="I13">
            <v>3</v>
          </cell>
        </row>
      </sheetData>
      <sheetData sheetId="3">
        <row r="2">
          <cell r="A2">
            <v>5</v>
          </cell>
        </row>
        <row r="3">
          <cell r="A3">
            <v>4</v>
          </cell>
        </row>
        <row r="4">
          <cell r="A4">
            <v>3</v>
          </cell>
        </row>
        <row r="5">
          <cell r="A5">
            <v>2</v>
          </cell>
        </row>
        <row r="6">
          <cell r="A6">
            <v>1</v>
          </cell>
        </row>
        <row r="7">
          <cell r="A7">
            <v>0</v>
          </cell>
        </row>
      </sheetData>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⑬原単位"/>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400000"/>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400000"/>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bec.or.jp/CASBEE/index.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7"/>
  <sheetViews>
    <sheetView showGridLines="0" topLeftCell="B10" zoomScaleNormal="75" zoomScaleSheetLayoutView="100" workbookViewId="0">
      <selection activeCell="J12" sqref="J12"/>
    </sheetView>
  </sheetViews>
  <sheetFormatPr defaultColWidth="0" defaultRowHeight="0" customHeight="1" zeroHeight="1" x14ac:dyDescent="0.15"/>
  <cols>
    <col min="1" max="1" width="1.625" style="405" hidden="1" customWidth="1"/>
    <col min="2" max="2" width="9.625" style="392" customWidth="1"/>
    <col min="3" max="3" width="24.625" style="392" customWidth="1"/>
    <col min="4" max="4" width="14.125" style="392" customWidth="1"/>
    <col min="5" max="5" width="6.625" style="392" customWidth="1"/>
    <col min="6" max="6" width="43.625" style="392" customWidth="1"/>
    <col min="7" max="7" width="25.625" style="392" customWidth="1"/>
    <col min="8" max="8" width="2.625" style="392" customWidth="1"/>
    <col min="9" max="9" width="7.625" style="392" customWidth="1"/>
    <col min="10" max="10" width="11.625" style="392" customWidth="1"/>
    <col min="11" max="11" width="7.125" style="392" hidden="1" customWidth="1"/>
    <col min="12" max="12" width="7.625" style="392" hidden="1" customWidth="1"/>
    <col min="13" max="16384" width="9" style="392" hidden="1"/>
  </cols>
  <sheetData>
    <row r="1" spans="1:13" ht="14.25" customHeight="1" x14ac:dyDescent="0.15">
      <c r="A1" s="389"/>
      <c r="B1" s="390"/>
      <c r="C1" s="390"/>
      <c r="D1" s="390"/>
      <c r="E1" s="390"/>
      <c r="F1" s="390"/>
      <c r="G1" s="390"/>
      <c r="H1" s="390"/>
      <c r="I1" s="390"/>
      <c r="J1" s="390"/>
      <c r="K1" s="391"/>
      <c r="L1" s="391"/>
      <c r="M1" s="391"/>
    </row>
    <row r="2" spans="1:13" ht="23.25" customHeight="1" x14ac:dyDescent="0.15">
      <c r="A2" s="389"/>
      <c r="B2" s="390"/>
      <c r="C2" s="390"/>
      <c r="D2" s="390"/>
      <c r="E2" s="390"/>
      <c r="F2" s="390"/>
      <c r="G2" s="390"/>
      <c r="H2" s="390"/>
      <c r="I2" s="390"/>
      <c r="J2" s="390"/>
    </row>
    <row r="3" spans="1:13" s="394" customFormat="1" ht="32.25" customHeight="1" x14ac:dyDescent="0.15">
      <c r="A3" s="389"/>
      <c r="B3" s="390"/>
      <c r="C3" s="390"/>
      <c r="D3" s="390"/>
      <c r="E3" s="390"/>
      <c r="F3" s="390"/>
      <c r="G3" s="390"/>
      <c r="H3" s="390"/>
      <c r="I3" s="390"/>
      <c r="J3" s="390"/>
      <c r="K3" s="393"/>
      <c r="L3" s="393"/>
      <c r="M3" s="393"/>
    </row>
    <row r="4" spans="1:13" s="394" customFormat="1" ht="17.25" customHeight="1" x14ac:dyDescent="0.15">
      <c r="A4" s="389"/>
      <c r="B4" s="390"/>
      <c r="C4" s="390"/>
      <c r="D4" s="390"/>
      <c r="E4" s="390"/>
      <c r="F4" s="390"/>
      <c r="G4" s="390"/>
      <c r="H4" s="390"/>
      <c r="I4" s="390"/>
      <c r="J4" s="390"/>
      <c r="K4" s="393"/>
      <c r="L4" s="393"/>
      <c r="M4" s="393"/>
    </row>
    <row r="5" spans="1:13" s="394" customFormat="1" ht="17.25" customHeight="1" x14ac:dyDescent="0.15">
      <c r="A5" s="389"/>
      <c r="B5" s="390"/>
      <c r="C5" s="390"/>
      <c r="D5" s="390"/>
      <c r="E5" s="390"/>
      <c r="F5" s="390"/>
      <c r="G5" s="390"/>
      <c r="H5" s="390"/>
      <c r="I5" s="390"/>
      <c r="J5" s="390"/>
      <c r="K5" s="395"/>
      <c r="L5" s="396"/>
      <c r="M5" s="395" t="s">
        <v>10</v>
      </c>
    </row>
    <row r="6" spans="1:13" s="394" customFormat="1" ht="17.25" customHeight="1" x14ac:dyDescent="0.15">
      <c r="A6" s="389"/>
      <c r="B6" s="390"/>
      <c r="C6" s="390"/>
      <c r="D6" s="390"/>
      <c r="E6" s="390"/>
      <c r="F6" s="390"/>
      <c r="G6" s="390"/>
      <c r="H6" s="390"/>
      <c r="I6" s="390"/>
      <c r="J6" s="390"/>
      <c r="K6" s="397" t="s">
        <v>4</v>
      </c>
      <c r="L6" s="396">
        <f t="shared" ref="L6:L14" si="0">IF($G$7=K6,$H$7,0)+IF($G$8=K6,$H$8,0)+IF($G$9=K6,$H$9,0)+IF($G$10=K6,$H$10,0)</f>
        <v>0</v>
      </c>
      <c r="M6" s="397"/>
    </row>
    <row r="7" spans="1:13" s="394" customFormat="1" ht="17.25" customHeight="1" x14ac:dyDescent="0.15">
      <c r="A7" s="389"/>
      <c r="B7" s="390"/>
      <c r="C7" s="390"/>
      <c r="D7" s="390"/>
      <c r="E7" s="390"/>
      <c r="F7" s="390"/>
      <c r="G7" s="390"/>
      <c r="H7" s="390"/>
      <c r="I7" s="390"/>
      <c r="J7" s="390"/>
      <c r="K7" s="397" t="s">
        <v>5</v>
      </c>
      <c r="L7" s="396">
        <f t="shared" si="0"/>
        <v>0</v>
      </c>
      <c r="M7" s="397"/>
    </row>
    <row r="8" spans="1:13" ht="17.25" customHeight="1" x14ac:dyDescent="0.15">
      <c r="A8" s="389"/>
      <c r="B8" s="390"/>
      <c r="C8" s="390"/>
      <c r="D8" s="390"/>
      <c r="E8" s="390"/>
      <c r="F8" s="390"/>
      <c r="G8" s="390"/>
      <c r="H8" s="390"/>
      <c r="I8" s="390"/>
      <c r="J8" s="390"/>
      <c r="K8" s="397" t="s">
        <v>6</v>
      </c>
      <c r="L8" s="396">
        <f t="shared" si="0"/>
        <v>0</v>
      </c>
      <c r="M8" s="397"/>
    </row>
    <row r="9" spans="1:13" ht="17.25" customHeight="1" x14ac:dyDescent="0.15">
      <c r="A9" s="389"/>
      <c r="B9" s="390"/>
      <c r="C9" s="390"/>
      <c r="D9" s="390"/>
      <c r="E9" s="390"/>
      <c r="F9" s="390"/>
      <c r="G9" s="390"/>
      <c r="H9" s="390"/>
      <c r="I9" s="390"/>
      <c r="J9" s="390"/>
      <c r="K9" s="397" t="s">
        <v>7</v>
      </c>
      <c r="L9" s="396">
        <f t="shared" si="0"/>
        <v>0</v>
      </c>
      <c r="M9" s="397"/>
    </row>
    <row r="10" spans="1:13" s="391" customFormat="1" ht="17.25" customHeight="1" x14ac:dyDescent="0.15">
      <c r="A10" s="389"/>
      <c r="B10" s="390"/>
      <c r="C10" s="390"/>
      <c r="D10" s="390"/>
      <c r="E10" s="390"/>
      <c r="F10" s="390"/>
      <c r="G10" s="390"/>
      <c r="H10" s="390"/>
      <c r="I10" s="390"/>
      <c r="J10" s="390"/>
      <c r="K10" s="397" t="s">
        <v>11</v>
      </c>
      <c r="L10" s="396">
        <f t="shared" si="0"/>
        <v>0</v>
      </c>
      <c r="M10" s="397"/>
    </row>
    <row r="11" spans="1:13" ht="17.25" customHeight="1" x14ac:dyDescent="0.15">
      <c r="A11" s="389"/>
      <c r="B11" s="390"/>
      <c r="C11" s="390"/>
      <c r="D11" s="390"/>
      <c r="E11" s="390"/>
      <c r="F11" s="390"/>
      <c r="G11" s="390"/>
      <c r="H11" s="390"/>
      <c r="I11" s="390"/>
      <c r="J11" s="390"/>
      <c r="K11" s="397" t="s">
        <v>8</v>
      </c>
      <c r="L11" s="396">
        <f t="shared" si="0"/>
        <v>0</v>
      </c>
      <c r="M11" s="397">
        <f>L11*H13</f>
        <v>0</v>
      </c>
    </row>
    <row r="12" spans="1:13" ht="17.25" customHeight="1" x14ac:dyDescent="0.15">
      <c r="A12" s="389"/>
      <c r="B12" s="390"/>
      <c r="C12" s="390"/>
      <c r="D12" s="390"/>
      <c r="E12" s="390"/>
      <c r="F12" s="390"/>
      <c r="G12" s="390"/>
      <c r="H12" s="390"/>
      <c r="I12" s="390"/>
      <c r="J12" s="390"/>
      <c r="K12" s="397" t="s">
        <v>184</v>
      </c>
      <c r="L12" s="396">
        <f t="shared" si="0"/>
        <v>0</v>
      </c>
      <c r="M12" s="397">
        <f>L12*H14</f>
        <v>0</v>
      </c>
    </row>
    <row r="13" spans="1:13" ht="17.25" customHeight="1" x14ac:dyDescent="0.15">
      <c r="A13" s="389"/>
      <c r="B13" s="390"/>
      <c r="C13" s="390"/>
      <c r="D13" s="390"/>
      <c r="E13" s="390"/>
      <c r="F13" s="390"/>
      <c r="G13" s="390"/>
      <c r="H13" s="390"/>
      <c r="I13" s="390"/>
      <c r="J13" s="390"/>
      <c r="K13" s="397" t="s">
        <v>9</v>
      </c>
      <c r="L13" s="396">
        <f t="shared" si="0"/>
        <v>0</v>
      </c>
      <c r="M13" s="397">
        <f>L13*H15</f>
        <v>0</v>
      </c>
    </row>
    <row r="14" spans="1:13" ht="17.25" customHeight="1" x14ac:dyDescent="0.15">
      <c r="A14" s="389"/>
      <c r="B14" s="390"/>
      <c r="C14" s="390"/>
      <c r="D14" s="390"/>
      <c r="E14" s="390"/>
      <c r="F14" s="390"/>
      <c r="G14" s="390"/>
      <c r="H14" s="390"/>
      <c r="I14" s="390"/>
      <c r="J14" s="390"/>
      <c r="K14" s="397" t="s">
        <v>13</v>
      </c>
      <c r="L14" s="396">
        <f t="shared" si="0"/>
        <v>0</v>
      </c>
      <c r="M14" s="397"/>
    </row>
    <row r="15" spans="1:13" ht="17.25" customHeight="1" x14ac:dyDescent="0.15">
      <c r="A15" s="389"/>
      <c r="B15" s="390"/>
      <c r="C15" s="390"/>
      <c r="D15" s="390"/>
      <c r="E15" s="390"/>
      <c r="F15" s="390"/>
      <c r="G15" s="390"/>
      <c r="H15" s="390"/>
      <c r="I15" s="390"/>
      <c r="J15" s="390"/>
      <c r="K15" s="397" t="s">
        <v>14</v>
      </c>
      <c r="L15" s="398">
        <f>SUM(L6:L14)</f>
        <v>0</v>
      </c>
      <c r="M15" s="397"/>
    </row>
    <row r="16" spans="1:13" ht="17.25" customHeight="1" x14ac:dyDescent="0.15">
      <c r="A16" s="389"/>
      <c r="B16" s="390"/>
      <c r="C16" s="390"/>
      <c r="D16" s="390"/>
      <c r="E16" s="390"/>
      <c r="F16" s="390"/>
      <c r="G16" s="390"/>
      <c r="H16" s="390"/>
      <c r="I16" s="390"/>
      <c r="J16" s="390"/>
      <c r="K16" s="397"/>
      <c r="L16" s="398"/>
      <c r="M16" s="397"/>
    </row>
    <row r="17" spans="1:13" ht="17.25" customHeight="1" x14ac:dyDescent="0.15">
      <c r="A17" s="389"/>
      <c r="B17" s="390"/>
      <c r="C17" s="390"/>
      <c r="D17" s="390"/>
      <c r="E17" s="390"/>
      <c r="F17" s="390"/>
      <c r="G17" s="390"/>
      <c r="H17" s="390"/>
      <c r="I17" s="390"/>
      <c r="J17" s="390"/>
      <c r="K17" s="397"/>
      <c r="L17" s="398"/>
      <c r="M17" s="397"/>
    </row>
    <row r="18" spans="1:13" s="394" customFormat="1" ht="17.25" customHeight="1" x14ac:dyDescent="0.15">
      <c r="A18" s="389"/>
      <c r="B18" s="390"/>
      <c r="C18" s="390"/>
      <c r="D18" s="390"/>
      <c r="E18" s="390"/>
      <c r="F18" s="390"/>
      <c r="G18" s="390"/>
      <c r="H18" s="390"/>
      <c r="I18" s="390"/>
      <c r="J18" s="390"/>
      <c r="K18" s="399"/>
      <c r="L18" s="395"/>
      <c r="M18" s="399"/>
    </row>
    <row r="19" spans="1:13" s="394" customFormat="1" ht="24" customHeight="1" x14ac:dyDescent="0.15">
      <c r="A19" s="389"/>
      <c r="B19" s="390"/>
      <c r="C19" s="400" t="s">
        <v>185</v>
      </c>
      <c r="D19" s="390"/>
      <c r="E19" s="390"/>
      <c r="F19" s="390"/>
      <c r="G19" s="390"/>
      <c r="H19" s="390"/>
      <c r="I19" s="390"/>
      <c r="J19" s="390"/>
      <c r="K19" s="399"/>
      <c r="L19" s="395"/>
      <c r="M19" s="399"/>
    </row>
    <row r="20" spans="1:13" s="394" customFormat="1" ht="24" customHeight="1" x14ac:dyDescent="0.15">
      <c r="A20" s="389"/>
      <c r="B20" s="390"/>
      <c r="C20" s="401"/>
      <c r="D20" s="460" t="s">
        <v>186</v>
      </c>
      <c r="E20" s="460"/>
      <c r="F20" s="460"/>
      <c r="G20" s="400" t="s">
        <v>15</v>
      </c>
      <c r="H20" s="390"/>
      <c r="I20" s="390"/>
      <c r="J20" s="390"/>
      <c r="K20" s="402"/>
      <c r="L20" s="403"/>
      <c r="M20" s="402"/>
    </row>
    <row r="21" spans="1:13" s="394" customFormat="1" ht="6" customHeight="1" x14ac:dyDescent="0.15">
      <c r="A21" s="389"/>
      <c r="B21" s="390"/>
      <c r="C21" s="401"/>
      <c r="D21" s="404"/>
      <c r="E21" s="401"/>
      <c r="F21" s="401"/>
      <c r="G21" s="401"/>
      <c r="H21" s="390"/>
      <c r="I21" s="390"/>
      <c r="J21" s="390"/>
      <c r="K21" s="402"/>
      <c r="L21" s="403"/>
      <c r="M21" s="402"/>
    </row>
    <row r="22" spans="1:13" s="394" customFormat="1" ht="6" customHeight="1" x14ac:dyDescent="0.15">
      <c r="A22" s="389"/>
      <c r="B22" s="390"/>
      <c r="C22" s="401"/>
      <c r="D22" s="404"/>
      <c r="E22" s="401"/>
      <c r="F22" s="401"/>
      <c r="G22" s="401"/>
      <c r="H22" s="390"/>
      <c r="I22" s="390"/>
      <c r="J22" s="390"/>
      <c r="K22" s="402"/>
      <c r="L22" s="403"/>
      <c r="M22" s="402"/>
    </row>
    <row r="23" spans="1:13" s="394" customFormat="1" ht="6" customHeight="1" x14ac:dyDescent="0.15">
      <c r="A23" s="389"/>
      <c r="B23" s="390"/>
      <c r="C23" s="401"/>
      <c r="D23" s="404"/>
      <c r="E23" s="401"/>
      <c r="F23" s="401"/>
      <c r="G23" s="401"/>
      <c r="H23" s="390"/>
      <c r="I23" s="390"/>
      <c r="J23" s="390"/>
      <c r="K23" s="402"/>
      <c r="L23" s="403"/>
      <c r="M23" s="402"/>
    </row>
    <row r="24" spans="1:13" s="394" customFormat="1" ht="6" customHeight="1" x14ac:dyDescent="0.15">
      <c r="A24" s="389"/>
      <c r="B24" s="390"/>
      <c r="C24" s="401"/>
      <c r="D24" s="404"/>
      <c r="E24" s="401"/>
      <c r="F24" s="401"/>
      <c r="G24" s="401"/>
      <c r="H24" s="390"/>
      <c r="I24" s="390"/>
      <c r="J24" s="390"/>
      <c r="K24" s="402"/>
      <c r="L24" s="403"/>
      <c r="M24" s="402"/>
    </row>
    <row r="25" spans="1:13" ht="13.5" hidden="1" x14ac:dyDescent="0.15"/>
    <row r="26" spans="1:13" ht="13.5" hidden="1" x14ac:dyDescent="0.15"/>
    <row r="27" spans="1:13" ht="13.5" hidden="1" x14ac:dyDescent="0.15"/>
    <row r="28" spans="1:13" ht="13.5" hidden="1" x14ac:dyDescent="0.15"/>
    <row r="29" spans="1:13" ht="13.5" hidden="1" x14ac:dyDescent="0.15"/>
    <row r="30" spans="1:13" ht="13.5" hidden="1" x14ac:dyDescent="0.15"/>
    <row r="31" spans="1:13" ht="13.5" hidden="1" x14ac:dyDescent="0.15"/>
    <row r="32" spans="1:13" ht="13.5" hidden="1" x14ac:dyDescent="0.15"/>
    <row r="33" ht="13.5" hidden="1" x14ac:dyDescent="0.15"/>
    <row r="34" ht="13.5" hidden="1" x14ac:dyDescent="0.15"/>
    <row r="35" ht="13.5" hidden="1" x14ac:dyDescent="0.15"/>
    <row r="36" ht="13.5" hidden="1" x14ac:dyDescent="0.15"/>
    <row r="37" ht="13.5" hidden="1" x14ac:dyDescent="0.15"/>
    <row r="38" ht="13.5" hidden="1" x14ac:dyDescent="0.15"/>
    <row r="39" ht="13.5" hidden="1" x14ac:dyDescent="0.15"/>
    <row r="40" ht="13.5" hidden="1" x14ac:dyDescent="0.15"/>
    <row r="41" ht="13.5" hidden="1" x14ac:dyDescent="0.15"/>
    <row r="42" ht="13.5" hidden="1" x14ac:dyDescent="0.15"/>
    <row r="43" ht="13.5" hidden="1" x14ac:dyDescent="0.15"/>
    <row r="44" ht="13.5" hidden="1" x14ac:dyDescent="0.15"/>
    <row r="45" ht="13.5" hidden="1" x14ac:dyDescent="0.15"/>
    <row r="46" ht="13.5" hidden="1" x14ac:dyDescent="0.15"/>
    <row r="47" ht="13.5" hidden="1" x14ac:dyDescent="0.15"/>
    <row r="48" ht="13.5" hidden="1" x14ac:dyDescent="0.15"/>
    <row r="49" ht="13.5" hidden="1" x14ac:dyDescent="0.15"/>
    <row r="50" ht="13.5" hidden="1" x14ac:dyDescent="0.15"/>
    <row r="51" ht="13.5" hidden="1" x14ac:dyDescent="0.15"/>
    <row r="52" ht="13.5" hidden="1" x14ac:dyDescent="0.15"/>
    <row r="53" ht="13.5" hidden="1" x14ac:dyDescent="0.15"/>
    <row r="54" ht="13.5" hidden="1" x14ac:dyDescent="0.15"/>
    <row r="55" ht="13.5" hidden="1" x14ac:dyDescent="0.15"/>
    <row r="56" ht="13.5" hidden="1" x14ac:dyDescent="0.15"/>
    <row r="57" ht="13.5" hidden="1" x14ac:dyDescent="0.15"/>
    <row r="58" ht="13.5" hidden="1" x14ac:dyDescent="0.15"/>
    <row r="59" ht="13.5" hidden="1" x14ac:dyDescent="0.15"/>
    <row r="60" ht="13.5" hidden="1" x14ac:dyDescent="0.15"/>
    <row r="61" ht="13.5" hidden="1" x14ac:dyDescent="0.15"/>
    <row r="62" ht="13.5" hidden="1" x14ac:dyDescent="0.15"/>
    <row r="63" ht="13.5" hidden="1" x14ac:dyDescent="0.15"/>
    <row r="64" ht="13.5" hidden="1" x14ac:dyDescent="0.15"/>
    <row r="65" ht="13.5" hidden="1" x14ac:dyDescent="0.15"/>
    <row r="66" ht="13.5" hidden="1" x14ac:dyDescent="0.15"/>
    <row r="67" ht="13.5" hidden="1" x14ac:dyDescent="0.15"/>
  </sheetData>
  <sheetProtection selectLockedCells="1"/>
  <mergeCells count="1">
    <mergeCell ref="D20:F20"/>
  </mergeCells>
  <phoneticPr fontId="4"/>
  <hyperlinks>
    <hyperlink ref="D20" r:id="rId1"/>
  </hyperlinks>
  <printOptions horizontalCentered="1" verticalCentered="1"/>
  <pageMargins left="0" right="0" top="0" bottom="0" header="0.51181102362204722" footer="0.51181102362204722"/>
  <pageSetup paperSize="9" orientation="landscape" horizontalDpi="1200" verticalDpi="1200" r:id="rId2"/>
  <headerFooter alignWithMargins="0"/>
  <colBreaks count="1" manualBreakCount="1">
    <brk id="10"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K206"/>
  <sheetViews>
    <sheetView showGridLines="0" tabSelected="1" view="pageBreakPreview" zoomScale="85" zoomScaleNormal="70" zoomScaleSheetLayoutView="85" workbookViewId="0">
      <selection activeCell="M18" sqref="M18:P18"/>
    </sheetView>
  </sheetViews>
  <sheetFormatPr defaultColWidth="9" defaultRowHeight="0" customHeight="1" zeroHeight="1" x14ac:dyDescent="0.15"/>
  <cols>
    <col min="1" max="1" width="0.75" style="23" customWidth="1"/>
    <col min="2" max="3" width="3.625" style="31" customWidth="1"/>
    <col min="4" max="4" width="13.375" style="31" customWidth="1"/>
    <col min="5" max="5" width="5.375" style="39" customWidth="1"/>
    <col min="6" max="6" width="9.75" style="40" customWidth="1"/>
    <col min="7" max="7" width="11.875" style="26" customWidth="1"/>
    <col min="8" max="8" width="1" style="26" hidden="1" customWidth="1"/>
    <col min="9" max="9" width="6.625" style="26" customWidth="1"/>
    <col min="10" max="10" width="11.125" style="27" customWidth="1"/>
    <col min="11" max="11" width="7.625" style="27" customWidth="1"/>
    <col min="12" max="12" width="6.625" style="26" customWidth="1"/>
    <col min="13" max="13" width="16.625" style="26" customWidth="1"/>
    <col min="14" max="14" width="15.75" style="28" customWidth="1"/>
    <col min="15" max="15" width="10.5" style="28" customWidth="1"/>
    <col min="16" max="16" width="9.875" style="29" customWidth="1"/>
    <col min="17" max="17" width="7.625" style="28" customWidth="1"/>
    <col min="18" max="18" width="0.75" style="28" customWidth="1"/>
    <col min="19" max="19" width="0.5" style="23" customWidth="1"/>
    <col min="20" max="20" width="7.625" style="23" hidden="1" customWidth="1"/>
    <col min="21" max="21" width="0.5" style="13" customWidth="1"/>
    <col min="22" max="22" width="12" style="14" hidden="1" customWidth="1"/>
    <col min="23" max="23" width="27.25" style="13" hidden="1" customWidth="1"/>
    <col min="24" max="24" width="23" style="13" hidden="1" customWidth="1"/>
    <col min="25" max="25" width="30.25" style="13" hidden="1" customWidth="1"/>
    <col min="26" max="26" width="23.5" style="13" hidden="1" customWidth="1"/>
    <col min="27" max="27" width="16.875" style="13" customWidth="1"/>
    <col min="28" max="28" width="19.75" style="13" customWidth="1"/>
    <col min="29" max="29" width="17.375" style="13" customWidth="1"/>
    <col min="30" max="30" width="27.375" style="13" customWidth="1"/>
    <col min="31" max="31" width="8.5" style="22" customWidth="1"/>
    <col min="32" max="32" width="7.5" style="22" customWidth="1"/>
    <col min="33" max="33" width="12.5" style="22" customWidth="1"/>
    <col min="34" max="34" width="18" style="22" customWidth="1"/>
    <col min="35" max="35" width="25.75" style="3" customWidth="1"/>
    <col min="36" max="36" width="36.125" style="3" customWidth="1"/>
    <col min="37" max="37" width="26.5" style="3" customWidth="1"/>
    <col min="38" max="38" width="24" style="3" customWidth="1"/>
    <col min="39" max="39" width="32" style="3" customWidth="1"/>
    <col min="40" max="40" width="20.625" style="3" customWidth="1"/>
    <col min="41" max="41" width="23.375" style="3" customWidth="1"/>
    <col min="42" max="42" width="24" style="3" customWidth="1"/>
    <col min="43" max="43" width="19" style="3" customWidth="1"/>
    <col min="44" max="44" width="20.75" style="3" customWidth="1"/>
    <col min="45" max="45" width="31.875" style="3" customWidth="1"/>
    <col min="46" max="46" width="24.5" style="3" customWidth="1"/>
    <col min="47" max="47" width="15" style="3" customWidth="1"/>
    <col min="48" max="48" width="12" style="3" customWidth="1"/>
    <col min="49" max="49" width="18" style="3" customWidth="1"/>
    <col min="50" max="50" width="20.125" style="3" customWidth="1"/>
    <col min="51" max="51" width="17.5" style="3" customWidth="1"/>
    <col min="52" max="16384" width="9" style="3"/>
  </cols>
  <sheetData>
    <row r="1" spans="1:34" s="4" customFormat="1" ht="6" customHeight="1" thickBot="1" x14ac:dyDescent="0.2">
      <c r="A1" s="41"/>
      <c r="B1" s="42"/>
      <c r="C1" s="42"/>
      <c r="D1" s="43"/>
      <c r="E1" s="44"/>
      <c r="F1" s="45"/>
      <c r="G1" s="46"/>
      <c r="H1" s="46"/>
      <c r="I1" s="46"/>
      <c r="J1" s="47"/>
      <c r="K1" s="47"/>
      <c r="L1" s="46"/>
      <c r="M1" s="48"/>
      <c r="N1" s="45"/>
      <c r="O1" s="45"/>
      <c r="P1" s="45"/>
      <c r="Q1" s="45"/>
      <c r="R1" s="41"/>
      <c r="S1" s="41"/>
      <c r="T1" s="49"/>
      <c r="U1" s="11"/>
      <c r="V1" s="12"/>
      <c r="W1" s="11"/>
      <c r="X1" s="11"/>
      <c r="Y1" s="11"/>
      <c r="Z1" s="11"/>
      <c r="AA1" s="11"/>
      <c r="AB1" s="11"/>
      <c r="AC1" s="11"/>
      <c r="AD1" s="11"/>
      <c r="AE1" s="11"/>
      <c r="AF1" s="11"/>
      <c r="AG1" s="11"/>
      <c r="AH1" s="11"/>
    </row>
    <row r="2" spans="1:34" s="4" customFormat="1" ht="6" customHeight="1" thickBot="1" x14ac:dyDescent="0.2">
      <c r="A2" s="41"/>
      <c r="B2" s="324"/>
      <c r="C2" s="325"/>
      <c r="D2" s="326"/>
      <c r="E2" s="327"/>
      <c r="F2" s="328"/>
      <c r="G2" s="329"/>
      <c r="H2" s="329"/>
      <c r="I2" s="329"/>
      <c r="J2" s="312"/>
      <c r="K2" s="330"/>
      <c r="L2" s="311"/>
      <c r="M2" s="313"/>
      <c r="N2" s="310"/>
      <c r="O2" s="310"/>
      <c r="P2" s="310"/>
      <c r="Q2" s="310"/>
      <c r="R2" s="323"/>
      <c r="S2" s="41"/>
      <c r="T2" s="49"/>
      <c r="U2" s="11"/>
      <c r="V2" s="12"/>
      <c r="W2" s="11"/>
      <c r="X2" s="11"/>
      <c r="Y2" s="11"/>
      <c r="Z2" s="11"/>
      <c r="AA2" s="11"/>
      <c r="AB2" s="11"/>
      <c r="AC2" s="11"/>
      <c r="AD2" s="11"/>
      <c r="AE2" s="11"/>
      <c r="AF2" s="11"/>
      <c r="AG2" s="11"/>
      <c r="AH2" s="11"/>
    </row>
    <row r="3" spans="1:34" s="2" customFormat="1" ht="30" customHeight="1" thickTop="1" thickBot="1" x14ac:dyDescent="0.2">
      <c r="A3" s="50"/>
      <c r="B3" s="314" t="s">
        <v>51</v>
      </c>
      <c r="C3" s="315"/>
      <c r="D3" s="316"/>
      <c r="E3" s="317"/>
      <c r="F3" s="318"/>
      <c r="G3" s="319"/>
      <c r="H3" s="319"/>
      <c r="I3" s="320"/>
      <c r="J3" s="540" t="s">
        <v>187</v>
      </c>
      <c r="K3" s="541"/>
      <c r="L3" s="321"/>
      <c r="M3" s="234" t="s">
        <v>113</v>
      </c>
      <c r="N3" s="544" t="s">
        <v>121</v>
      </c>
      <c r="O3" s="545"/>
      <c r="P3" s="545"/>
      <c r="Q3" s="545"/>
      <c r="R3" s="322"/>
      <c r="S3" s="50"/>
      <c r="T3" s="538" t="s">
        <v>0</v>
      </c>
      <c r="U3" s="13"/>
      <c r="V3" s="14"/>
      <c r="W3" s="13"/>
      <c r="X3" s="13"/>
      <c r="Y3" s="13"/>
      <c r="Z3" s="13"/>
      <c r="AA3" s="13"/>
      <c r="AB3" s="13"/>
      <c r="AC3" s="13"/>
      <c r="AD3" s="13"/>
      <c r="AE3" s="13"/>
      <c r="AF3" s="13"/>
      <c r="AG3" s="13"/>
      <c r="AH3" s="13"/>
    </row>
    <row r="4" spans="1:34" s="2" customFormat="1" ht="30" customHeight="1" thickBot="1" x14ac:dyDescent="0.2">
      <c r="A4" s="50"/>
      <c r="B4" s="240" t="s">
        <v>114</v>
      </c>
      <c r="C4" s="241"/>
      <c r="D4" s="242"/>
      <c r="E4" s="243"/>
      <c r="F4" s="244"/>
      <c r="G4" s="245"/>
      <c r="H4" s="246"/>
      <c r="I4" s="247"/>
      <c r="J4" s="542"/>
      <c r="K4" s="543"/>
      <c r="L4" s="332" t="s">
        <v>123</v>
      </c>
      <c r="M4" s="331"/>
      <c r="N4" s="309"/>
      <c r="O4" s="309"/>
      <c r="P4" s="308"/>
      <c r="Q4" s="308"/>
      <c r="R4" s="223"/>
      <c r="S4" s="50"/>
      <c r="T4" s="539"/>
      <c r="U4" s="13"/>
      <c r="V4" s="14"/>
      <c r="W4" s="13"/>
      <c r="X4" s="13"/>
      <c r="Y4" s="13"/>
      <c r="Z4" s="13"/>
      <c r="AA4" s="13"/>
      <c r="AB4" s="13"/>
      <c r="AC4" s="13"/>
      <c r="AD4" s="13"/>
      <c r="AE4" s="13"/>
      <c r="AF4" s="13"/>
      <c r="AG4" s="13"/>
      <c r="AH4" s="13"/>
    </row>
    <row r="5" spans="1:34" s="2" customFormat="1" ht="3.75" customHeight="1" thickBot="1" x14ac:dyDescent="0.2">
      <c r="A5" s="50"/>
      <c r="B5" s="235"/>
      <c r="C5" s="236"/>
      <c r="D5" s="237"/>
      <c r="E5" s="238"/>
      <c r="F5" s="239"/>
      <c r="G5" s="417"/>
      <c r="H5" s="417"/>
      <c r="I5" s="417"/>
      <c r="J5" s="418"/>
      <c r="K5" s="419"/>
      <c r="L5" s="420"/>
      <c r="M5" s="421"/>
      <c r="N5" s="422"/>
      <c r="O5" s="220"/>
      <c r="P5" s="221"/>
      <c r="Q5" s="422"/>
      <c r="R5" s="423"/>
      <c r="S5" s="50"/>
      <c r="T5" s="51"/>
      <c r="U5" s="13"/>
      <c r="V5" s="14"/>
      <c r="W5" s="13"/>
      <c r="X5" s="13"/>
      <c r="Y5" s="13"/>
      <c r="Z5" s="13"/>
      <c r="AA5" s="13"/>
      <c r="AB5" s="13"/>
      <c r="AC5" s="13"/>
      <c r="AD5" s="13"/>
      <c r="AE5" s="13"/>
      <c r="AF5" s="13"/>
      <c r="AG5" s="13"/>
      <c r="AH5" s="13"/>
    </row>
    <row r="6" spans="1:34" s="2" customFormat="1" ht="30" customHeight="1" thickBot="1" x14ac:dyDescent="0.2">
      <c r="A6" s="50"/>
      <c r="B6" s="195" t="s">
        <v>54</v>
      </c>
      <c r="C6" s="188"/>
      <c r="D6" s="189"/>
      <c r="E6" s="426" t="s">
        <v>216</v>
      </c>
      <c r="F6" s="190"/>
      <c r="G6" s="639"/>
      <c r="H6" s="640"/>
      <c r="I6" s="640"/>
      <c r="J6" s="640"/>
      <c r="K6" s="640"/>
      <c r="L6" s="640"/>
      <c r="M6" s="641"/>
      <c r="N6" s="427" t="s">
        <v>218</v>
      </c>
      <c r="O6" s="642"/>
      <c r="P6" s="643"/>
      <c r="Q6" s="429" t="s">
        <v>217</v>
      </c>
      <c r="R6" s="425"/>
      <c r="S6" s="50"/>
      <c r="T6" s="51"/>
      <c r="U6" s="13"/>
      <c r="V6" s="19"/>
      <c r="W6" s="13"/>
      <c r="X6" s="13"/>
      <c r="Y6" s="13"/>
      <c r="Z6" s="13"/>
      <c r="AA6" s="13"/>
      <c r="AB6" s="13"/>
      <c r="AC6" s="13"/>
      <c r="AD6" s="13"/>
    </row>
    <row r="7" spans="1:34" s="2" customFormat="1" ht="29.25" customHeight="1" thickBot="1" x14ac:dyDescent="0.2">
      <c r="A7" s="50"/>
      <c r="B7" s="187"/>
      <c r="C7" s="188"/>
      <c r="D7" s="189"/>
      <c r="E7" s="426" t="s">
        <v>220</v>
      </c>
      <c r="F7" s="190"/>
      <c r="G7" s="639"/>
      <c r="H7" s="640"/>
      <c r="I7" s="640"/>
      <c r="J7" s="640"/>
      <c r="K7" s="640"/>
      <c r="L7" s="640"/>
      <c r="M7" s="641"/>
      <c r="N7" s="428" t="s">
        <v>219</v>
      </c>
      <c r="O7" s="642"/>
      <c r="P7" s="643"/>
      <c r="Q7" s="430" t="s">
        <v>217</v>
      </c>
      <c r="R7" s="424"/>
      <c r="S7" s="50"/>
      <c r="T7" s="51"/>
      <c r="U7" s="13"/>
      <c r="V7" s="19"/>
      <c r="W7" s="13"/>
      <c r="X7" s="13"/>
      <c r="Y7" s="13"/>
      <c r="Z7" s="13"/>
      <c r="AA7" s="13"/>
      <c r="AB7" s="13"/>
      <c r="AC7" s="13"/>
      <c r="AD7" s="13"/>
    </row>
    <row r="8" spans="1:34" s="2" customFormat="1" ht="3" customHeight="1" thickBot="1" x14ac:dyDescent="0.2">
      <c r="A8" s="50"/>
      <c r="B8" s="191"/>
      <c r="C8" s="192"/>
      <c r="D8" s="192"/>
      <c r="E8" s="193"/>
      <c r="F8" s="194"/>
      <c r="G8" s="194"/>
      <c r="H8" s="194"/>
      <c r="I8" s="194"/>
      <c r="J8" s="194"/>
      <c r="K8" s="194"/>
      <c r="L8" s="107"/>
      <c r="M8" s="52"/>
      <c r="N8" s="52"/>
      <c r="O8" s="52"/>
      <c r="P8" s="52"/>
      <c r="Q8" s="52"/>
      <c r="R8" s="76"/>
      <c r="S8" s="50"/>
      <c r="T8" s="51"/>
      <c r="U8" s="13"/>
      <c r="V8" s="14"/>
      <c r="W8" s="15"/>
      <c r="X8" s="16"/>
      <c r="Y8" s="13"/>
      <c r="Z8" s="13"/>
      <c r="AA8" s="13"/>
      <c r="AB8" s="13"/>
      <c r="AC8" s="13"/>
      <c r="AD8" s="13"/>
      <c r="AE8" s="13"/>
      <c r="AF8" s="13"/>
      <c r="AG8" s="13"/>
      <c r="AH8" s="13"/>
    </row>
    <row r="9" spans="1:34" s="2" customFormat="1" ht="19.5" customHeight="1" x14ac:dyDescent="0.15">
      <c r="A9" s="54"/>
      <c r="B9" s="195" t="s">
        <v>55</v>
      </c>
      <c r="C9" s="122"/>
      <c r="D9" s="123"/>
      <c r="E9" s="124"/>
      <c r="F9" s="123"/>
      <c r="G9" s="123"/>
      <c r="H9" s="196"/>
      <c r="I9" s="570" t="s">
        <v>30</v>
      </c>
      <c r="J9" s="571"/>
      <c r="K9" s="197" t="s">
        <v>34</v>
      </c>
      <c r="L9" s="549"/>
      <c r="M9" s="550"/>
      <c r="N9" s="225" t="s">
        <v>107</v>
      </c>
      <c r="O9" s="499"/>
      <c r="P9" s="500"/>
      <c r="Q9" s="199" t="s">
        <v>104</v>
      </c>
      <c r="R9" s="70"/>
      <c r="S9" s="50"/>
      <c r="T9" s="51"/>
      <c r="U9" s="15"/>
      <c r="V9" s="15"/>
      <c r="W9" s="16"/>
      <c r="X9" s="99"/>
      <c r="Y9" s="13"/>
      <c r="Z9" s="13"/>
      <c r="AA9" s="13"/>
      <c r="AB9" s="13"/>
      <c r="AC9" s="13"/>
      <c r="AD9" s="13"/>
      <c r="AE9" s="13"/>
      <c r="AF9" s="13"/>
      <c r="AG9" s="13"/>
      <c r="AH9" s="13"/>
    </row>
    <row r="10" spans="1:34" s="2" customFormat="1" ht="20.100000000000001" customHeight="1" x14ac:dyDescent="0.15">
      <c r="A10" s="54"/>
      <c r="B10" s="566" t="s">
        <v>117</v>
      </c>
      <c r="C10" s="567"/>
      <c r="D10" s="567"/>
      <c r="E10" s="567"/>
      <c r="F10" s="567"/>
      <c r="G10" s="567"/>
      <c r="H10" s="233"/>
      <c r="I10" s="553" t="s">
        <v>31</v>
      </c>
      <c r="J10" s="554"/>
      <c r="K10" s="198" t="s">
        <v>34</v>
      </c>
      <c r="L10" s="551"/>
      <c r="M10" s="552"/>
      <c r="N10" s="226" t="s">
        <v>56</v>
      </c>
      <c r="O10" s="501"/>
      <c r="P10" s="502"/>
      <c r="Q10" s="200" t="s">
        <v>104</v>
      </c>
      <c r="R10" s="71"/>
      <c r="S10" s="50"/>
      <c r="T10" s="51"/>
      <c r="U10" s="15"/>
      <c r="V10" s="15"/>
      <c r="W10" s="16"/>
      <c r="X10" s="99"/>
      <c r="Y10" s="13"/>
      <c r="Z10" s="13"/>
      <c r="AA10" s="13"/>
      <c r="AB10" s="13"/>
      <c r="AC10" s="13"/>
      <c r="AD10" s="13"/>
      <c r="AE10" s="13"/>
      <c r="AF10" s="13"/>
      <c r="AG10" s="13"/>
      <c r="AH10" s="13"/>
    </row>
    <row r="11" spans="1:34" s="2" customFormat="1" ht="20.100000000000001" customHeight="1" x14ac:dyDescent="0.15">
      <c r="A11" s="54"/>
      <c r="B11" s="566"/>
      <c r="C11" s="567"/>
      <c r="D11" s="567"/>
      <c r="E11" s="567"/>
      <c r="F11" s="567"/>
      <c r="G11" s="567"/>
      <c r="H11" s="233"/>
      <c r="I11" s="553" t="s">
        <v>32</v>
      </c>
      <c r="J11" s="554"/>
      <c r="K11" s="198" t="s">
        <v>34</v>
      </c>
      <c r="L11" s="551"/>
      <c r="M11" s="552"/>
      <c r="N11" s="226" t="s">
        <v>56</v>
      </c>
      <c r="O11" s="503"/>
      <c r="P11" s="502"/>
      <c r="Q11" s="200" t="s">
        <v>104</v>
      </c>
      <c r="R11" s="71"/>
      <c r="S11" s="50"/>
      <c r="T11" s="51"/>
      <c r="U11" s="17"/>
      <c r="V11" s="105"/>
      <c r="W11" s="18"/>
      <c r="X11" s="99"/>
      <c r="Y11" s="13"/>
      <c r="Z11" s="13"/>
      <c r="AA11" s="13"/>
      <c r="AB11" s="13"/>
      <c r="AC11" s="13"/>
      <c r="AD11" s="13"/>
      <c r="AE11" s="13"/>
      <c r="AF11" s="13"/>
      <c r="AG11" s="13"/>
      <c r="AH11" s="13"/>
    </row>
    <row r="12" spans="1:34" s="2" customFormat="1" ht="20.100000000000001" customHeight="1" thickBot="1" x14ac:dyDescent="0.2">
      <c r="A12" s="54"/>
      <c r="B12" s="231"/>
      <c r="C12" s="232"/>
      <c r="D12" s="232"/>
      <c r="E12" s="232"/>
      <c r="F12" s="232"/>
      <c r="G12" s="232"/>
      <c r="H12" s="233"/>
      <c r="I12" s="553" t="s">
        <v>33</v>
      </c>
      <c r="J12" s="554"/>
      <c r="K12" s="198" t="s">
        <v>34</v>
      </c>
      <c r="L12" s="560"/>
      <c r="M12" s="561"/>
      <c r="N12" s="227" t="s">
        <v>56</v>
      </c>
      <c r="O12" s="504"/>
      <c r="P12" s="505"/>
      <c r="Q12" s="201" t="s">
        <v>104</v>
      </c>
      <c r="R12" s="72"/>
      <c r="S12" s="50"/>
      <c r="T12" s="51"/>
      <c r="U12" s="13"/>
      <c r="V12" s="106"/>
      <c r="W12" s="18"/>
      <c r="X12" s="100"/>
      <c r="Y12" s="13"/>
      <c r="Z12" s="13"/>
      <c r="AA12" s="13"/>
      <c r="AB12" s="13"/>
      <c r="AC12" s="13"/>
      <c r="AD12" s="13"/>
      <c r="AE12" s="13"/>
      <c r="AF12" s="13"/>
      <c r="AG12" s="13"/>
      <c r="AH12" s="13"/>
    </row>
    <row r="13" spans="1:34" s="2" customFormat="1" ht="20.100000000000001" customHeight="1" x14ac:dyDescent="0.15">
      <c r="A13" s="54"/>
      <c r="B13" s="121"/>
      <c r="C13" s="122"/>
      <c r="D13" s="123"/>
      <c r="E13" s="124"/>
      <c r="F13" s="123"/>
      <c r="G13" s="123"/>
      <c r="H13" s="125"/>
      <c r="I13" s="562" t="s">
        <v>106</v>
      </c>
      <c r="J13" s="563"/>
      <c r="K13" s="202"/>
      <c r="M13" s="53"/>
      <c r="N13" s="224" t="s">
        <v>105</v>
      </c>
      <c r="O13" s="407"/>
      <c r="P13" s="248">
        <f>SUM(O9:P12)</f>
        <v>0</v>
      </c>
      <c r="Q13" s="298" t="s">
        <v>104</v>
      </c>
      <c r="R13" s="302"/>
      <c r="S13" s="50"/>
      <c r="T13" s="51"/>
      <c r="U13" s="13"/>
      <c r="V13" s="106"/>
      <c r="W13" s="18"/>
      <c r="X13" s="101"/>
      <c r="Y13" s="13"/>
      <c r="Z13" s="13"/>
      <c r="AA13" s="13"/>
      <c r="AB13" s="13"/>
      <c r="AC13" s="13"/>
      <c r="AD13" s="13"/>
      <c r="AE13" s="13"/>
      <c r="AF13" s="13"/>
      <c r="AG13" s="13"/>
      <c r="AH13" s="13"/>
    </row>
    <row r="14" spans="1:34" s="2" customFormat="1" ht="3" customHeight="1" x14ac:dyDescent="0.15">
      <c r="A14" s="50"/>
      <c r="B14" s="203"/>
      <c r="C14" s="204"/>
      <c r="D14" s="205"/>
      <c r="E14" s="206"/>
      <c r="F14" s="205"/>
      <c r="G14" s="205"/>
      <c r="H14" s="205"/>
      <c r="I14" s="205"/>
      <c r="J14" s="205"/>
      <c r="K14" s="205"/>
      <c r="L14" s="207"/>
      <c r="M14" s="207"/>
      <c r="N14" s="208"/>
      <c r="O14" s="208"/>
      <c r="P14" s="208"/>
      <c r="Q14" s="208"/>
      <c r="R14" s="209"/>
      <c r="S14" s="50"/>
      <c r="T14" s="51"/>
      <c r="U14" s="13"/>
      <c r="V14" s="17"/>
      <c r="W14" s="18"/>
      <c r="X14" s="101"/>
      <c r="Y14" s="13"/>
      <c r="Z14" s="13"/>
      <c r="AA14" s="13"/>
      <c r="AB14" s="13"/>
      <c r="AC14" s="13"/>
      <c r="AD14" s="13"/>
      <c r="AE14" s="13"/>
      <c r="AF14" s="13"/>
      <c r="AG14" s="13"/>
      <c r="AH14" s="13"/>
    </row>
    <row r="15" spans="1:34" s="2" customFormat="1" ht="24.95" customHeight="1" x14ac:dyDescent="0.15">
      <c r="A15" s="50"/>
      <c r="B15" s="185" t="s">
        <v>1</v>
      </c>
      <c r="C15" s="126"/>
      <c r="D15" s="127"/>
      <c r="E15" s="128"/>
      <c r="F15" s="127"/>
      <c r="G15" s="127"/>
      <c r="H15" s="127"/>
      <c r="I15" s="127"/>
      <c r="J15" s="127"/>
      <c r="K15" s="127"/>
      <c r="L15" s="129"/>
      <c r="M15" s="129"/>
      <c r="N15" s="130"/>
      <c r="O15" s="130"/>
      <c r="P15" s="130"/>
      <c r="Q15" s="130"/>
      <c r="R15" s="131"/>
      <c r="S15" s="50"/>
      <c r="T15" s="51"/>
      <c r="U15" s="13"/>
      <c r="V15" s="17"/>
      <c r="W15" s="18"/>
      <c r="X15" s="102"/>
      <c r="Y15" s="13"/>
      <c r="Z15" s="13"/>
      <c r="AA15" s="13"/>
      <c r="AB15" s="13"/>
      <c r="AC15" s="13"/>
      <c r="AD15" s="13"/>
      <c r="AE15" s="13"/>
      <c r="AF15" s="13"/>
      <c r="AG15" s="13"/>
      <c r="AH15" s="13"/>
    </row>
    <row r="16" spans="1:34" s="2" customFormat="1" ht="24.95" customHeight="1" x14ac:dyDescent="0.15">
      <c r="A16" s="50"/>
      <c r="B16" s="555" t="s">
        <v>148</v>
      </c>
      <c r="C16" s="556"/>
      <c r="D16" s="556"/>
      <c r="E16" s="556"/>
      <c r="F16" s="556"/>
      <c r="G16" s="556"/>
      <c r="H16" s="556"/>
      <c r="I16" s="556"/>
      <c r="J16" s="556"/>
      <c r="K16" s="556"/>
      <c r="L16" s="556"/>
      <c r="M16" s="556"/>
      <c r="N16" s="556"/>
      <c r="O16" s="556"/>
      <c r="P16" s="556"/>
      <c r="Q16" s="556"/>
      <c r="R16" s="557"/>
      <c r="S16" s="50"/>
      <c r="T16" s="51"/>
      <c r="U16" s="13"/>
      <c r="V16" s="17"/>
      <c r="W16" s="18"/>
      <c r="X16" s="102"/>
      <c r="Y16" s="13"/>
      <c r="Z16" s="13"/>
      <c r="AA16" s="13"/>
      <c r="AB16" s="13"/>
      <c r="AC16" s="13"/>
      <c r="AD16" s="13"/>
      <c r="AE16" s="13"/>
      <c r="AF16" s="13"/>
      <c r="AG16" s="13"/>
      <c r="AH16" s="13"/>
    </row>
    <row r="17" spans="1:34" s="2" customFormat="1" ht="21" customHeight="1" thickBot="1" x14ac:dyDescent="0.2">
      <c r="A17" s="50"/>
      <c r="B17" s="461" t="s">
        <v>65</v>
      </c>
      <c r="C17" s="462"/>
      <c r="D17" s="462"/>
      <c r="E17" s="462"/>
      <c r="F17" s="462"/>
      <c r="G17" s="463"/>
      <c r="H17" s="508" t="s">
        <v>64</v>
      </c>
      <c r="I17" s="508"/>
      <c r="J17" s="508"/>
      <c r="K17" s="508"/>
      <c r="L17" s="508"/>
      <c r="M17" s="464" t="s">
        <v>58</v>
      </c>
      <c r="N17" s="509"/>
      <c r="O17" s="509"/>
      <c r="P17" s="510"/>
      <c r="Q17" s="511" t="s">
        <v>63</v>
      </c>
      <c r="R17" s="512"/>
      <c r="S17" s="50"/>
      <c r="T17" s="51"/>
      <c r="U17" s="13"/>
      <c r="V17" s="17"/>
      <c r="W17" s="18"/>
      <c r="X17" s="103"/>
      <c r="Y17" s="13"/>
      <c r="Z17" s="13"/>
      <c r="AA17" s="13"/>
      <c r="AB17" s="13"/>
      <c r="AC17" s="13"/>
      <c r="AD17" s="13"/>
      <c r="AE17" s="13"/>
      <c r="AF17" s="13"/>
      <c r="AG17" s="13"/>
      <c r="AH17" s="13"/>
    </row>
    <row r="18" spans="1:34" s="2" customFormat="1" ht="33" customHeight="1" thickBot="1" x14ac:dyDescent="0.2">
      <c r="A18" s="50"/>
      <c r="B18" s="568" t="s">
        <v>62</v>
      </c>
      <c r="C18" s="559"/>
      <c r="D18" s="559"/>
      <c r="E18" s="559"/>
      <c r="F18" s="559"/>
      <c r="G18" s="569"/>
      <c r="H18" s="558" t="s">
        <v>120</v>
      </c>
      <c r="I18" s="559"/>
      <c r="J18" s="559"/>
      <c r="K18" s="559"/>
      <c r="L18" s="559"/>
      <c r="M18" s="523"/>
      <c r="N18" s="564"/>
      <c r="O18" s="564"/>
      <c r="P18" s="565"/>
      <c r="Q18" s="299" t="str">
        <f>IF(M18=0,"―",(IF(M18&gt;=4.5,5,(IF(M18&gt;=3.5,4,(IF(M18&gt;=2.5,3,(IF(M18&gt;=1.5,2,1)))))))))</f>
        <v>―</v>
      </c>
      <c r="R18" s="301"/>
      <c r="S18" s="50"/>
      <c r="T18" s="51"/>
      <c r="U18" s="13"/>
      <c r="V18" s="17"/>
      <c r="W18" s="18"/>
      <c r="X18" s="104"/>
      <c r="Y18" s="13"/>
      <c r="Z18" s="13"/>
      <c r="AA18" s="13"/>
      <c r="AB18" s="13"/>
      <c r="AC18" s="13"/>
      <c r="AD18" s="13"/>
      <c r="AE18" s="13"/>
      <c r="AF18" s="13"/>
      <c r="AG18" s="13"/>
      <c r="AH18" s="13"/>
    </row>
    <row r="19" spans="1:34" s="2" customFormat="1" ht="12.75" customHeight="1" x14ac:dyDescent="0.15">
      <c r="A19" s="50"/>
      <c r="B19" s="572" t="s">
        <v>194</v>
      </c>
      <c r="C19" s="573"/>
      <c r="D19" s="573"/>
      <c r="E19" s="573"/>
      <c r="F19" s="573"/>
      <c r="G19" s="573"/>
      <c r="H19" s="139"/>
      <c r="I19" s="139"/>
      <c r="J19" s="139"/>
      <c r="K19" s="139"/>
      <c r="L19" s="139"/>
      <c r="M19" s="215"/>
      <c r="N19" s="215"/>
      <c r="O19" s="215"/>
      <c r="P19" s="215"/>
      <c r="Q19" s="139"/>
      <c r="R19" s="140"/>
      <c r="S19" s="50"/>
      <c r="T19" s="51"/>
      <c r="U19" s="13"/>
      <c r="V19" s="108" t="s">
        <v>41</v>
      </c>
      <c r="W19" s="109" t="s">
        <v>3</v>
      </c>
      <c r="X19" s="110" t="s">
        <v>50</v>
      </c>
      <c r="Y19" s="118" t="s">
        <v>157</v>
      </c>
      <c r="Z19" s="148" t="s">
        <v>59</v>
      </c>
      <c r="AA19" s="13"/>
      <c r="AB19" s="13"/>
      <c r="AC19" s="13"/>
      <c r="AD19" s="13"/>
      <c r="AE19" s="13"/>
      <c r="AF19" s="13"/>
      <c r="AG19" s="13"/>
      <c r="AH19" s="13"/>
    </row>
    <row r="20" spans="1:34" s="2" customFormat="1" ht="12.75" customHeight="1" x14ac:dyDescent="0.15">
      <c r="A20" s="50"/>
      <c r="B20" s="574"/>
      <c r="C20" s="575"/>
      <c r="D20" s="575"/>
      <c r="E20" s="575"/>
      <c r="F20" s="575"/>
      <c r="G20" s="575"/>
      <c r="H20" s="141"/>
      <c r="I20" s="141"/>
      <c r="J20" s="141"/>
      <c r="K20" s="141"/>
      <c r="L20" s="141"/>
      <c r="M20" s="141"/>
      <c r="N20" s="141"/>
      <c r="O20" s="141"/>
      <c r="P20" s="141"/>
      <c r="Q20" s="141"/>
      <c r="R20" s="142"/>
      <c r="S20" s="50"/>
      <c r="T20" s="51"/>
      <c r="U20" s="13"/>
      <c r="V20" s="108" t="s">
        <v>43</v>
      </c>
      <c r="W20" s="109" t="s">
        <v>4</v>
      </c>
      <c r="X20" s="110" t="s">
        <v>158</v>
      </c>
      <c r="Y20" s="117"/>
      <c r="Z20" s="114" t="s">
        <v>122</v>
      </c>
      <c r="AA20" s="13"/>
      <c r="AB20" s="13"/>
      <c r="AC20" s="13"/>
      <c r="AD20" s="13"/>
      <c r="AE20" s="13"/>
      <c r="AF20" s="13"/>
      <c r="AG20" s="13"/>
      <c r="AH20" s="13"/>
    </row>
    <row r="21" spans="1:34" s="2" customFormat="1" ht="21" customHeight="1" thickBot="1" x14ac:dyDescent="0.2">
      <c r="A21" s="50"/>
      <c r="B21" s="461" t="s">
        <v>65</v>
      </c>
      <c r="C21" s="462"/>
      <c r="D21" s="462"/>
      <c r="E21" s="462"/>
      <c r="F21" s="462"/>
      <c r="G21" s="463"/>
      <c r="H21" s="508" t="s">
        <v>191</v>
      </c>
      <c r="I21" s="508"/>
      <c r="J21" s="508"/>
      <c r="K21" s="508"/>
      <c r="L21" s="508"/>
      <c r="M21" s="464" t="s">
        <v>58</v>
      </c>
      <c r="N21" s="465"/>
      <c r="O21" s="411" t="s">
        <v>195</v>
      </c>
      <c r="P21" s="406" t="s">
        <v>196</v>
      </c>
      <c r="Q21" s="511" t="s">
        <v>63</v>
      </c>
      <c r="R21" s="512"/>
      <c r="S21" s="50"/>
      <c r="T21" s="51"/>
      <c r="U21" s="13"/>
      <c r="V21" s="108" t="s">
        <v>159</v>
      </c>
      <c r="W21" s="109" t="s">
        <v>170</v>
      </c>
      <c r="X21" s="110" t="s">
        <v>160</v>
      </c>
      <c r="Y21" s="115"/>
      <c r="Z21" s="372">
        <f>IF(M47=0,0,((M47*N47*O47)*1))+M48+M49+M50</f>
        <v>0</v>
      </c>
      <c r="AA21" s="13"/>
      <c r="AB21" s="13"/>
      <c r="AC21" s="13"/>
      <c r="AD21" s="13"/>
      <c r="AE21" s="13"/>
      <c r="AF21" s="13"/>
      <c r="AG21" s="13"/>
      <c r="AH21" s="13"/>
    </row>
    <row r="22" spans="1:34" s="2" customFormat="1" ht="30" customHeight="1" thickBot="1" x14ac:dyDescent="0.2">
      <c r="A22" s="50"/>
      <c r="B22" s="466" t="s">
        <v>192</v>
      </c>
      <c r="C22" s="475"/>
      <c r="D22" s="475"/>
      <c r="E22" s="475"/>
      <c r="F22" s="475"/>
      <c r="G22" s="476"/>
      <c r="H22" s="408" t="s">
        <v>193</v>
      </c>
      <c r="I22" s="488" t="s">
        <v>235</v>
      </c>
      <c r="J22" s="489"/>
      <c r="K22" s="489"/>
      <c r="L22" s="489"/>
      <c r="M22" s="452" t="s">
        <v>207</v>
      </c>
      <c r="N22" s="431"/>
      <c r="O22" s="483">
        <f>IF(N23&gt;=50,4,(IF(N23&gt;=20,3,(IF((AND(N23&gt;=10,N28&gt;0)),2,(IF(N23&gt;0,1,0)))))))</f>
        <v>0</v>
      </c>
      <c r="P22" s="536">
        <f>SUM(O22:O37)</f>
        <v>2</v>
      </c>
      <c r="Q22" s="613" t="str">
        <f>IF(O6=0,"",IF(P22&gt;=15,5,(IF(P22&gt;=10,4,(IF(P22&gt;=5,3,(IF(P22&gt;=3,2,(IF(P22&gt;=1,1,""))))))))))</f>
        <v/>
      </c>
      <c r="R22" s="74"/>
      <c r="S22" s="50"/>
      <c r="T22" s="51"/>
      <c r="U22" s="13"/>
      <c r="V22" s="108" t="s">
        <v>161</v>
      </c>
      <c r="W22" s="109" t="s">
        <v>171</v>
      </c>
      <c r="X22" s="110" t="s">
        <v>162</v>
      </c>
      <c r="Y22" s="115"/>
      <c r="Z22" s="114" t="s">
        <v>163</v>
      </c>
      <c r="AA22" s="13"/>
      <c r="AB22" s="13"/>
      <c r="AC22" s="13"/>
      <c r="AD22" s="13"/>
      <c r="AE22" s="13"/>
      <c r="AF22" s="13"/>
      <c r="AG22" s="13"/>
      <c r="AH22" s="13"/>
    </row>
    <row r="23" spans="1:34" s="2" customFormat="1" ht="30" customHeight="1" thickBot="1" x14ac:dyDescent="0.2">
      <c r="A23" s="50"/>
      <c r="B23" s="477"/>
      <c r="C23" s="478"/>
      <c r="D23" s="478"/>
      <c r="E23" s="478"/>
      <c r="F23" s="478"/>
      <c r="G23" s="479"/>
      <c r="H23" s="409"/>
      <c r="I23" s="490"/>
      <c r="J23" s="490"/>
      <c r="K23" s="490"/>
      <c r="L23" s="490"/>
      <c r="M23" s="453" t="s">
        <v>197</v>
      </c>
      <c r="N23" s="447">
        <f>IF(O6="",0,(IF(O7="",0,IF(N22="",0,(N22/(O6-O7)*100)))))</f>
        <v>0</v>
      </c>
      <c r="O23" s="484"/>
      <c r="P23" s="537"/>
      <c r="Q23" s="614"/>
      <c r="R23" s="75"/>
      <c r="S23" s="50"/>
      <c r="T23" s="51"/>
      <c r="U23" s="13"/>
      <c r="V23" s="111"/>
      <c r="W23" s="109" t="s">
        <v>6</v>
      </c>
      <c r="X23" s="110" t="s">
        <v>164</v>
      </c>
      <c r="Y23" s="115"/>
      <c r="Z23" s="373">
        <f>IF(M47=0,0,(5*N47*O47)*1)+(IF(M48=0,0,5))+(IF(M49=0,0,5))+(IF(M50=0,0,5))</f>
        <v>0</v>
      </c>
      <c r="AA23" s="13"/>
      <c r="AB23" s="13"/>
      <c r="AC23" s="13"/>
      <c r="AD23" s="13"/>
      <c r="AE23" s="13"/>
      <c r="AF23" s="13"/>
      <c r="AG23" s="13"/>
      <c r="AH23" s="13"/>
    </row>
    <row r="24" spans="1:34" s="2" customFormat="1" ht="30" customHeight="1" thickBot="1" x14ac:dyDescent="0.2">
      <c r="A24" s="50"/>
      <c r="B24" s="477"/>
      <c r="C24" s="478"/>
      <c r="D24" s="478"/>
      <c r="E24" s="478"/>
      <c r="F24" s="478"/>
      <c r="G24" s="479"/>
      <c r="H24" s="409"/>
      <c r="I24" s="491" t="s">
        <v>229</v>
      </c>
      <c r="J24" s="492"/>
      <c r="K24" s="492"/>
      <c r="L24" s="492"/>
      <c r="M24" s="454" t="s">
        <v>208</v>
      </c>
      <c r="N24" s="431"/>
      <c r="O24" s="485">
        <f>IF(N26&gt;=20,3,(IF(N26&gt;=5,2,(IF(N26&gt;0,1,0)))))</f>
        <v>0</v>
      </c>
      <c r="P24" s="537"/>
      <c r="Q24" s="614"/>
      <c r="R24" s="75"/>
      <c r="S24" s="50"/>
      <c r="T24" s="51"/>
      <c r="U24" s="13"/>
      <c r="V24" s="111"/>
      <c r="W24" s="109" t="s">
        <v>7</v>
      </c>
      <c r="X24" s="110" t="s">
        <v>166</v>
      </c>
      <c r="Y24" s="117" t="s">
        <v>167</v>
      </c>
      <c r="Z24" s="114" t="s">
        <v>168</v>
      </c>
      <c r="AA24" s="13"/>
      <c r="AB24" s="13"/>
      <c r="AC24" s="13"/>
      <c r="AD24" s="13"/>
      <c r="AE24" s="13"/>
      <c r="AF24" s="13"/>
      <c r="AG24" s="13"/>
      <c r="AH24" s="13"/>
    </row>
    <row r="25" spans="1:34" s="2" customFormat="1" ht="30" customHeight="1" thickBot="1" x14ac:dyDescent="0.2">
      <c r="A25" s="50"/>
      <c r="B25" s="477"/>
      <c r="C25" s="478"/>
      <c r="D25" s="478"/>
      <c r="E25" s="478"/>
      <c r="F25" s="478"/>
      <c r="G25" s="479"/>
      <c r="H25" s="409"/>
      <c r="I25" s="492"/>
      <c r="J25" s="492"/>
      <c r="K25" s="492"/>
      <c r="L25" s="492"/>
      <c r="M25" s="455" t="s">
        <v>198</v>
      </c>
      <c r="N25" s="431"/>
      <c r="O25" s="486"/>
      <c r="P25" s="537"/>
      <c r="Q25" s="614"/>
      <c r="R25" s="75"/>
      <c r="S25" s="50"/>
      <c r="T25" s="51"/>
      <c r="U25" s="13"/>
      <c r="V25" s="111"/>
      <c r="W25" s="109" t="s">
        <v>165</v>
      </c>
      <c r="X25" s="110"/>
      <c r="Y25" s="115" t="e">
        <f>ROUNDDOWN(((((M22)+(M36*0.5)+(M37*0.5))*5)/10),1)</f>
        <v>#VALUE!</v>
      </c>
      <c r="Z25" s="116">
        <f>IF(Z21=0,0,Z21/Z23*5)</f>
        <v>0</v>
      </c>
      <c r="AA25" s="13"/>
      <c r="AB25" s="13"/>
      <c r="AC25" s="13"/>
      <c r="AD25" s="13"/>
      <c r="AE25" s="13"/>
      <c r="AF25" s="13"/>
      <c r="AG25" s="13"/>
      <c r="AH25" s="13"/>
    </row>
    <row r="26" spans="1:34" s="2" customFormat="1" ht="30" customHeight="1" thickBot="1" x14ac:dyDescent="0.2">
      <c r="A26" s="50"/>
      <c r="B26" s="480"/>
      <c r="C26" s="481"/>
      <c r="D26" s="481"/>
      <c r="E26" s="481"/>
      <c r="F26" s="481"/>
      <c r="G26" s="482"/>
      <c r="H26" s="410"/>
      <c r="I26" s="490"/>
      <c r="J26" s="490"/>
      <c r="K26" s="490"/>
      <c r="L26" s="490"/>
      <c r="M26" s="453" t="s">
        <v>199</v>
      </c>
      <c r="N26" s="447">
        <f>IF(O7="",0,(N24+N25)/(O7)*100)</f>
        <v>0</v>
      </c>
      <c r="O26" s="487"/>
      <c r="P26" s="537"/>
      <c r="Q26" s="614"/>
      <c r="R26" s="75"/>
      <c r="S26" s="50"/>
      <c r="T26" s="51"/>
      <c r="U26" s="13"/>
      <c r="V26" s="108"/>
      <c r="W26" s="109" t="s">
        <v>13</v>
      </c>
      <c r="X26" s="110"/>
      <c r="Y26" s="115"/>
      <c r="Z26" s="149"/>
      <c r="AA26" s="13"/>
      <c r="AB26" s="13"/>
      <c r="AC26" s="13"/>
      <c r="AD26" s="13"/>
      <c r="AE26" s="13"/>
      <c r="AF26" s="13"/>
      <c r="AG26" s="13"/>
      <c r="AH26" s="13"/>
    </row>
    <row r="27" spans="1:34" s="2" customFormat="1" ht="30" customHeight="1" thickBot="1" x14ac:dyDescent="0.2">
      <c r="A27" s="50"/>
      <c r="B27" s="466" t="s">
        <v>200</v>
      </c>
      <c r="C27" s="467"/>
      <c r="D27" s="467"/>
      <c r="E27" s="467"/>
      <c r="F27" s="467"/>
      <c r="G27" s="468"/>
      <c r="H27" s="408"/>
      <c r="I27" s="493" t="s">
        <v>230</v>
      </c>
      <c r="J27" s="494"/>
      <c r="K27" s="494"/>
      <c r="L27" s="494"/>
      <c r="M27" s="454" t="s">
        <v>201</v>
      </c>
      <c r="N27" s="431"/>
      <c r="O27" s="483">
        <f>IF(N28&gt;=30,4,(IF(N28&gt;=20,3,(IF(N28&gt;=10,2,(IF(N28&gt;0,1,0)))))))</f>
        <v>0</v>
      </c>
      <c r="P27" s="537"/>
      <c r="Q27" s="614"/>
      <c r="R27" s="75"/>
      <c r="S27" s="50"/>
      <c r="T27" s="51"/>
      <c r="U27" s="13"/>
      <c r="V27" s="108"/>
      <c r="W27" s="109" t="s">
        <v>49</v>
      </c>
      <c r="X27" s="110"/>
      <c r="Y27" s="115"/>
      <c r="Z27" s="149"/>
      <c r="AA27" s="13"/>
      <c r="AB27" s="13"/>
      <c r="AC27" s="13"/>
      <c r="AD27" s="13"/>
      <c r="AE27" s="13"/>
      <c r="AF27" s="13"/>
      <c r="AG27" s="13"/>
      <c r="AH27" s="13"/>
    </row>
    <row r="28" spans="1:34" s="2" customFormat="1" ht="30" customHeight="1" thickBot="1" x14ac:dyDescent="0.2">
      <c r="A28" s="50"/>
      <c r="B28" s="469"/>
      <c r="C28" s="470"/>
      <c r="D28" s="470"/>
      <c r="E28" s="470"/>
      <c r="F28" s="470"/>
      <c r="G28" s="471"/>
      <c r="H28" s="413"/>
      <c r="I28" s="496"/>
      <c r="J28" s="496"/>
      <c r="K28" s="496"/>
      <c r="L28" s="496"/>
      <c r="M28" s="456" t="s">
        <v>202</v>
      </c>
      <c r="N28" s="447">
        <f>IF(O6="",0,IF(OR(N27=0),0,N27/O6)*100)</f>
        <v>0</v>
      </c>
      <c r="O28" s="498"/>
      <c r="P28" s="537"/>
      <c r="Q28" s="614"/>
      <c r="R28" s="75"/>
      <c r="S28" s="50"/>
      <c r="T28" s="51"/>
      <c r="U28" s="13"/>
      <c r="V28" s="108"/>
      <c r="W28" s="109" t="s">
        <v>12</v>
      </c>
      <c r="X28" s="110"/>
      <c r="Y28" s="115"/>
      <c r="Z28" s="149"/>
      <c r="AA28" s="13"/>
      <c r="AB28" s="13"/>
      <c r="AC28" s="13"/>
      <c r="AD28" s="13"/>
      <c r="AE28" s="13"/>
      <c r="AF28" s="13"/>
      <c r="AG28" s="13"/>
      <c r="AH28" s="13"/>
    </row>
    <row r="29" spans="1:34" s="2" customFormat="1" ht="30" customHeight="1" thickBot="1" x14ac:dyDescent="0.2">
      <c r="A29" s="50"/>
      <c r="B29" s="466" t="s">
        <v>203</v>
      </c>
      <c r="C29" s="467"/>
      <c r="D29" s="467"/>
      <c r="E29" s="467"/>
      <c r="F29" s="467"/>
      <c r="G29" s="468"/>
      <c r="H29" s="412"/>
      <c r="I29" s="493" t="s">
        <v>231</v>
      </c>
      <c r="J29" s="494"/>
      <c r="K29" s="494"/>
      <c r="L29" s="494"/>
      <c r="M29" s="457" t="s">
        <v>204</v>
      </c>
      <c r="N29" s="431"/>
      <c r="O29" s="483">
        <f>IF(N31&gt;=45,3,(IF(N31&gt;=30,2,(IF(N31&gt;=15,1,0)))))</f>
        <v>0</v>
      </c>
      <c r="P29" s="537"/>
      <c r="Q29" s="614"/>
      <c r="R29" s="75"/>
      <c r="S29" s="50"/>
      <c r="T29" s="51"/>
      <c r="U29" s="13"/>
      <c r="V29" s="108"/>
      <c r="W29" s="109" t="s">
        <v>169</v>
      </c>
      <c r="X29" s="110"/>
      <c r="Y29" s="115"/>
      <c r="Z29" s="149"/>
      <c r="AA29" s="13"/>
      <c r="AB29" s="13"/>
      <c r="AC29" s="13"/>
      <c r="AD29" s="13"/>
      <c r="AE29" s="13"/>
      <c r="AF29" s="13"/>
      <c r="AG29" s="13"/>
      <c r="AH29" s="13"/>
    </row>
    <row r="30" spans="1:34" s="2" customFormat="1" ht="30" customHeight="1" x14ac:dyDescent="0.15">
      <c r="A30" s="50"/>
      <c r="B30" s="472"/>
      <c r="C30" s="473"/>
      <c r="D30" s="473"/>
      <c r="E30" s="473"/>
      <c r="F30" s="473"/>
      <c r="G30" s="474"/>
      <c r="H30" s="414"/>
      <c r="I30" s="495"/>
      <c r="J30" s="495"/>
      <c r="K30" s="495"/>
      <c r="L30" s="495"/>
      <c r="M30" s="458" t="s">
        <v>205</v>
      </c>
      <c r="N30" s="448">
        <f>O6</f>
        <v>0</v>
      </c>
      <c r="O30" s="497"/>
      <c r="P30" s="537"/>
      <c r="Q30" s="614"/>
      <c r="R30" s="75"/>
      <c r="S30" s="50"/>
      <c r="T30" s="51"/>
      <c r="U30" s="13"/>
      <c r="V30" s="108"/>
      <c r="W30" s="112"/>
      <c r="X30" s="113"/>
      <c r="Y30" s="115"/>
      <c r="Z30" s="149"/>
      <c r="AA30" s="13"/>
      <c r="AB30" s="13"/>
      <c r="AC30" s="13"/>
      <c r="AD30" s="13"/>
      <c r="AE30" s="13"/>
      <c r="AF30" s="13"/>
      <c r="AG30" s="13"/>
      <c r="AH30" s="13"/>
    </row>
    <row r="31" spans="1:34" s="2" customFormat="1" ht="30" customHeight="1" thickBot="1" x14ac:dyDescent="0.2">
      <c r="A31" s="50"/>
      <c r="B31" s="469"/>
      <c r="C31" s="470"/>
      <c r="D31" s="470"/>
      <c r="E31" s="470"/>
      <c r="F31" s="470"/>
      <c r="G31" s="471"/>
      <c r="H31" s="414"/>
      <c r="I31" s="496"/>
      <c r="J31" s="496"/>
      <c r="K31" s="496"/>
      <c r="L31" s="496"/>
      <c r="M31" s="456" t="s">
        <v>206</v>
      </c>
      <c r="N31" s="449">
        <f>IF(OR(N29=0,N30=0),0,(N29/N30)*100)</f>
        <v>0</v>
      </c>
      <c r="O31" s="498"/>
      <c r="P31" s="537"/>
      <c r="Q31" s="614"/>
      <c r="R31" s="75"/>
      <c r="S31" s="50"/>
      <c r="T31" s="51"/>
      <c r="U31" s="13"/>
      <c r="V31" s="13"/>
      <c r="W31" s="13"/>
      <c r="X31" s="13"/>
      <c r="Y31" s="13"/>
      <c r="Z31" s="13"/>
      <c r="AA31" s="13"/>
      <c r="AB31" s="13"/>
      <c r="AC31" s="13"/>
      <c r="AD31" s="13"/>
      <c r="AE31" s="13"/>
      <c r="AF31" s="13"/>
      <c r="AG31" s="13"/>
      <c r="AH31" s="13"/>
    </row>
    <row r="32" spans="1:34" s="2" customFormat="1" ht="30" customHeight="1" thickBot="1" x14ac:dyDescent="0.25">
      <c r="A32" s="50"/>
      <c r="B32" s="466" t="s">
        <v>209</v>
      </c>
      <c r="C32" s="467"/>
      <c r="D32" s="467"/>
      <c r="E32" s="467"/>
      <c r="F32" s="467"/>
      <c r="G32" s="468"/>
      <c r="H32" s="412"/>
      <c r="I32" s="493" t="s">
        <v>232</v>
      </c>
      <c r="J32" s="494"/>
      <c r="K32" s="494"/>
      <c r="L32" s="494"/>
      <c r="M32" s="457" t="s">
        <v>210</v>
      </c>
      <c r="N32" s="431"/>
      <c r="O32" s="483">
        <f>IF(N34&gt;=40,3,(IF(N34&gt;=20,2,1)))</f>
        <v>1</v>
      </c>
      <c r="P32" s="537"/>
      <c r="Q32" s="614"/>
      <c r="R32" s="75"/>
      <c r="S32" s="50"/>
      <c r="T32" s="51"/>
      <c r="U32" s="13"/>
      <c r="V32" s="88"/>
      <c r="W32" s="13"/>
      <c r="X32" s="20"/>
      <c r="Y32" s="13"/>
      <c r="Z32" s="13"/>
      <c r="AA32" s="13"/>
      <c r="AB32" s="13"/>
      <c r="AC32" s="13"/>
      <c r="AD32" s="13"/>
      <c r="AE32" s="13"/>
      <c r="AF32" s="13"/>
      <c r="AG32" s="13"/>
      <c r="AH32" s="13"/>
    </row>
    <row r="33" spans="1:34" s="2" customFormat="1" ht="30" customHeight="1" thickBot="1" x14ac:dyDescent="0.25">
      <c r="A33" s="50"/>
      <c r="B33" s="472"/>
      <c r="C33" s="473"/>
      <c r="D33" s="473"/>
      <c r="E33" s="473"/>
      <c r="F33" s="473"/>
      <c r="G33" s="474"/>
      <c r="H33" s="414"/>
      <c r="I33" s="495"/>
      <c r="J33" s="495"/>
      <c r="K33" s="495"/>
      <c r="L33" s="495"/>
      <c r="M33" s="457" t="s">
        <v>211</v>
      </c>
      <c r="N33" s="431"/>
      <c r="O33" s="497"/>
      <c r="P33" s="537"/>
      <c r="Q33" s="614"/>
      <c r="R33" s="75"/>
      <c r="S33" s="50"/>
      <c r="T33" s="51"/>
      <c r="U33" s="13"/>
      <c r="V33" s="88"/>
      <c r="W33" s="13"/>
      <c r="X33" s="20"/>
      <c r="Y33" s="13"/>
      <c r="Z33" s="13"/>
      <c r="AA33" s="13"/>
      <c r="AB33" s="13"/>
      <c r="AC33" s="13"/>
      <c r="AD33" s="13"/>
      <c r="AE33" s="13"/>
      <c r="AF33" s="13"/>
      <c r="AG33" s="13"/>
      <c r="AH33" s="13"/>
    </row>
    <row r="34" spans="1:34" s="2" customFormat="1" ht="30" customHeight="1" thickBot="1" x14ac:dyDescent="0.25">
      <c r="A34" s="50"/>
      <c r="B34" s="472"/>
      <c r="C34" s="473"/>
      <c r="D34" s="473"/>
      <c r="E34" s="473"/>
      <c r="F34" s="473"/>
      <c r="G34" s="474"/>
      <c r="H34" s="414"/>
      <c r="I34" s="496"/>
      <c r="J34" s="496"/>
      <c r="K34" s="496"/>
      <c r="L34" s="496"/>
      <c r="M34" s="459" t="s">
        <v>214</v>
      </c>
      <c r="N34" s="450">
        <f>IF(OR(N33=0,N32=0),0,N33/N32*100)</f>
        <v>0</v>
      </c>
      <c r="O34" s="498"/>
      <c r="P34" s="537"/>
      <c r="Q34" s="614"/>
      <c r="R34" s="75"/>
      <c r="S34" s="50"/>
      <c r="T34" s="51"/>
      <c r="U34" s="13"/>
      <c r="V34" s="88"/>
      <c r="W34" s="13"/>
      <c r="X34" s="20"/>
      <c r="Y34" s="13"/>
      <c r="Z34" s="13"/>
      <c r="AA34" s="13"/>
      <c r="AB34" s="13"/>
      <c r="AC34" s="13"/>
      <c r="AD34" s="13"/>
      <c r="AE34" s="13"/>
      <c r="AF34" s="13"/>
      <c r="AG34" s="13"/>
      <c r="AH34" s="13"/>
    </row>
    <row r="35" spans="1:34" s="2" customFormat="1" ht="30" customHeight="1" thickBot="1" x14ac:dyDescent="0.25">
      <c r="A35" s="50"/>
      <c r="B35" s="472"/>
      <c r="C35" s="473"/>
      <c r="D35" s="473"/>
      <c r="E35" s="473"/>
      <c r="F35" s="473"/>
      <c r="G35" s="474"/>
      <c r="H35" s="412"/>
      <c r="I35" s="493" t="s">
        <v>233</v>
      </c>
      <c r="J35" s="494"/>
      <c r="K35" s="494"/>
      <c r="L35" s="494"/>
      <c r="M35" s="457" t="s">
        <v>212</v>
      </c>
      <c r="N35" s="431"/>
      <c r="O35" s="483">
        <f>IF(N37&gt;=20,3,(IF(N37&gt;=10,2,1)))</f>
        <v>1</v>
      </c>
      <c r="P35" s="537"/>
      <c r="Q35" s="614"/>
      <c r="R35" s="75"/>
      <c r="S35" s="50"/>
      <c r="T35" s="51"/>
      <c r="U35" s="13"/>
      <c r="V35" s="88"/>
      <c r="W35" s="19"/>
      <c r="X35" s="20"/>
      <c r="Y35" s="13"/>
      <c r="Z35" s="10"/>
      <c r="AA35" s="13"/>
      <c r="AB35" s="13"/>
      <c r="AC35" s="13"/>
      <c r="AD35" s="13"/>
      <c r="AE35" s="13"/>
      <c r="AF35" s="13"/>
      <c r="AG35" s="13"/>
      <c r="AH35" s="13"/>
    </row>
    <row r="36" spans="1:34" s="2" customFormat="1" ht="30" customHeight="1" thickBot="1" x14ac:dyDescent="0.25">
      <c r="A36" s="50"/>
      <c r="B36" s="472"/>
      <c r="C36" s="473"/>
      <c r="D36" s="473"/>
      <c r="E36" s="473"/>
      <c r="F36" s="473"/>
      <c r="G36" s="474"/>
      <c r="H36" s="416"/>
      <c r="I36" s="495"/>
      <c r="J36" s="495"/>
      <c r="K36" s="495"/>
      <c r="L36" s="495"/>
      <c r="M36" s="457" t="s">
        <v>213</v>
      </c>
      <c r="N36" s="431"/>
      <c r="O36" s="497"/>
      <c r="P36" s="537"/>
      <c r="Q36" s="614"/>
      <c r="R36" s="75"/>
      <c r="S36" s="54"/>
      <c r="T36" s="51"/>
      <c r="U36" s="13"/>
      <c r="V36" s="88"/>
      <c r="W36" s="13"/>
      <c r="X36" s="20"/>
      <c r="Y36" s="13"/>
      <c r="Z36" s="10"/>
      <c r="AA36" s="13"/>
      <c r="AB36" s="13"/>
      <c r="AC36" s="13"/>
      <c r="AD36" s="13"/>
      <c r="AE36" s="13"/>
      <c r="AF36" s="13"/>
      <c r="AG36" s="13"/>
      <c r="AH36" s="13"/>
    </row>
    <row r="37" spans="1:34" s="2" customFormat="1" ht="30" customHeight="1" x14ac:dyDescent="0.2">
      <c r="A37" s="50"/>
      <c r="B37" s="469"/>
      <c r="C37" s="470"/>
      <c r="D37" s="470"/>
      <c r="E37" s="470"/>
      <c r="F37" s="470"/>
      <c r="G37" s="471"/>
      <c r="H37" s="415"/>
      <c r="I37" s="496"/>
      <c r="J37" s="496"/>
      <c r="K37" s="496"/>
      <c r="L37" s="496"/>
      <c r="M37" s="456" t="s">
        <v>215</v>
      </c>
      <c r="N37" s="451">
        <f>IF(OR(N36=0,N35=0),0,N36/N35*100)</f>
        <v>0</v>
      </c>
      <c r="O37" s="498"/>
      <c r="P37" s="484"/>
      <c r="Q37" s="615"/>
      <c r="R37" s="222"/>
      <c r="S37" s="54"/>
      <c r="T37" s="51"/>
      <c r="U37" s="13"/>
      <c r="V37" s="90"/>
      <c r="W37" s="13"/>
      <c r="X37" s="20"/>
      <c r="Y37" s="13"/>
      <c r="Z37" s="10"/>
      <c r="AA37" s="13"/>
      <c r="AB37" s="13"/>
      <c r="AC37" s="13"/>
      <c r="AD37" s="13"/>
      <c r="AE37" s="13"/>
      <c r="AF37" s="13"/>
      <c r="AG37" s="13"/>
      <c r="AH37" s="13"/>
    </row>
    <row r="38" spans="1:34" s="2" customFormat="1" ht="24.75" customHeight="1" x14ac:dyDescent="0.2">
      <c r="A38" s="50"/>
      <c r="B38" s="132" t="s">
        <v>149</v>
      </c>
      <c r="C38" s="133"/>
      <c r="D38" s="134"/>
      <c r="E38" s="135"/>
      <c r="F38" s="134"/>
      <c r="G38" s="134"/>
      <c r="H38" s="134"/>
      <c r="I38" s="134"/>
      <c r="J38" s="134"/>
      <c r="K38" s="134"/>
      <c r="L38" s="134"/>
      <c r="M38" s="210"/>
      <c r="N38" s="210"/>
      <c r="O38" s="210"/>
      <c r="P38" s="210"/>
      <c r="Q38" s="134"/>
      <c r="R38" s="136"/>
      <c r="S38" s="50"/>
      <c r="T38" s="51"/>
      <c r="U38" s="13"/>
      <c r="V38" s="90"/>
      <c r="W38" s="13"/>
      <c r="X38" s="20"/>
      <c r="Y38" s="13"/>
      <c r="Z38" s="10"/>
      <c r="AA38" s="13"/>
      <c r="AB38" s="13"/>
      <c r="AC38" s="13"/>
      <c r="AD38" s="13"/>
      <c r="AE38" s="13"/>
      <c r="AF38" s="13"/>
      <c r="AG38" s="13"/>
      <c r="AH38" s="13"/>
    </row>
    <row r="39" spans="1:34" s="2" customFormat="1" ht="21" customHeight="1" thickBot="1" x14ac:dyDescent="0.25">
      <c r="A39" s="50"/>
      <c r="B39" s="461" t="s">
        <v>65</v>
      </c>
      <c r="C39" s="462"/>
      <c r="D39" s="462"/>
      <c r="E39" s="462"/>
      <c r="F39" s="462"/>
      <c r="G39" s="463"/>
      <c r="H39" s="508" t="s">
        <v>64</v>
      </c>
      <c r="I39" s="508"/>
      <c r="J39" s="508"/>
      <c r="K39" s="508"/>
      <c r="L39" s="508"/>
      <c r="M39" s="511" t="s">
        <v>58</v>
      </c>
      <c r="N39" s="532"/>
      <c r="O39" s="532"/>
      <c r="P39" s="533"/>
      <c r="Q39" s="511" t="s">
        <v>63</v>
      </c>
      <c r="R39" s="512"/>
      <c r="S39" s="50"/>
      <c r="T39" s="51"/>
      <c r="U39" s="13"/>
      <c r="V39" s="88"/>
      <c r="W39" s="13"/>
      <c r="X39" s="20"/>
      <c r="Y39" s="13"/>
      <c r="Z39" s="13"/>
      <c r="AA39" s="13"/>
      <c r="AB39" s="13"/>
      <c r="AC39" s="13"/>
      <c r="AD39" s="13"/>
      <c r="AE39" s="13"/>
      <c r="AF39" s="13"/>
      <c r="AG39" s="13"/>
      <c r="AH39" s="13"/>
    </row>
    <row r="40" spans="1:34" s="2" customFormat="1" ht="30" customHeight="1" x14ac:dyDescent="0.2">
      <c r="A40" s="50"/>
      <c r="B40" s="576" t="s">
        <v>152</v>
      </c>
      <c r="C40" s="577"/>
      <c r="D40" s="577"/>
      <c r="E40" s="577"/>
      <c r="F40" s="577"/>
      <c r="G40" s="577"/>
      <c r="H40" s="513" t="s">
        <v>153</v>
      </c>
      <c r="I40" s="514"/>
      <c r="J40" s="514"/>
      <c r="K40" s="514"/>
      <c r="L40" s="514"/>
      <c r="M40" s="546"/>
      <c r="N40" s="547"/>
      <c r="O40" s="547"/>
      <c r="P40" s="548"/>
      <c r="Q40" s="374" t="str">
        <f>IF(M40=0,"―",(IF(M40&gt;=4.5,5,(IF(M40&gt;=3.5,4,(IF(M40&gt;=2.5,3,(IF(M40&gt;=1.5,2,1)))))))))</f>
        <v>―</v>
      </c>
      <c r="R40" s="73"/>
      <c r="S40" s="50"/>
      <c r="T40" s="51"/>
      <c r="U40" s="13"/>
      <c r="V40" s="90"/>
      <c r="W40" s="13"/>
      <c r="X40" s="20"/>
      <c r="Y40" s="13"/>
      <c r="Z40" s="10"/>
      <c r="AA40" s="13"/>
      <c r="AB40" s="13"/>
      <c r="AC40" s="13"/>
      <c r="AD40" s="13"/>
      <c r="AE40" s="13"/>
      <c r="AF40" s="13"/>
      <c r="AG40" s="13"/>
      <c r="AH40" s="13"/>
    </row>
    <row r="41" spans="1:34" s="2" customFormat="1" ht="30" customHeight="1" x14ac:dyDescent="0.2">
      <c r="A41" s="50"/>
      <c r="B41" s="368" t="s">
        <v>151</v>
      </c>
      <c r="C41" s="369"/>
      <c r="D41" s="369"/>
      <c r="E41" s="369"/>
      <c r="F41" s="369"/>
      <c r="G41" s="369"/>
      <c r="H41" s="534"/>
      <c r="I41" s="535"/>
      <c r="J41" s="535"/>
      <c r="K41" s="535"/>
      <c r="L41" s="535"/>
      <c r="M41" s="618"/>
      <c r="N41" s="618"/>
      <c r="O41" s="618"/>
      <c r="P41" s="618"/>
      <c r="Q41" s="370"/>
      <c r="R41" s="371"/>
      <c r="S41" s="50"/>
      <c r="T41" s="51"/>
      <c r="U41" s="13"/>
      <c r="V41" s="90"/>
      <c r="W41" s="13"/>
      <c r="X41" s="20"/>
      <c r="Y41" s="13"/>
      <c r="Z41" s="10"/>
      <c r="AA41" s="13"/>
      <c r="AB41" s="13"/>
      <c r="AC41" s="13"/>
      <c r="AD41" s="13"/>
      <c r="AE41" s="13"/>
      <c r="AF41" s="13"/>
      <c r="AG41" s="13"/>
      <c r="AH41" s="13"/>
    </row>
    <row r="42" spans="1:34" s="2" customFormat="1" ht="21" customHeight="1" x14ac:dyDescent="0.2">
      <c r="A42" s="50"/>
      <c r="B42" s="461" t="s">
        <v>65</v>
      </c>
      <c r="C42" s="462"/>
      <c r="D42" s="462"/>
      <c r="E42" s="462"/>
      <c r="F42" s="462"/>
      <c r="G42" s="463"/>
      <c r="H42" s="508" t="s">
        <v>64</v>
      </c>
      <c r="I42" s="508"/>
      <c r="J42" s="508"/>
      <c r="K42" s="508"/>
      <c r="L42" s="508"/>
      <c r="M42" s="511" t="s">
        <v>58</v>
      </c>
      <c r="N42" s="532"/>
      <c r="O42" s="532"/>
      <c r="P42" s="533"/>
      <c r="Q42" s="511" t="s">
        <v>63</v>
      </c>
      <c r="R42" s="512"/>
      <c r="S42" s="50"/>
      <c r="T42" s="51"/>
      <c r="U42" s="13"/>
      <c r="V42" s="90"/>
      <c r="W42" s="13"/>
      <c r="X42" s="20"/>
      <c r="Y42" s="13"/>
      <c r="Z42" s="10"/>
      <c r="AA42" s="13"/>
      <c r="AB42" s="13"/>
      <c r="AC42" s="13"/>
      <c r="AD42" s="13"/>
      <c r="AE42" s="13"/>
      <c r="AF42" s="13"/>
      <c r="AG42" s="13"/>
      <c r="AH42" s="13"/>
    </row>
    <row r="43" spans="1:34" s="2" customFormat="1" ht="30" customHeight="1" x14ac:dyDescent="0.2">
      <c r="A43" s="50"/>
      <c r="B43" s="576" t="s">
        <v>154</v>
      </c>
      <c r="C43" s="577"/>
      <c r="D43" s="577"/>
      <c r="E43" s="577"/>
      <c r="F43" s="577"/>
      <c r="G43" s="577"/>
      <c r="H43" s="513" t="s">
        <v>175</v>
      </c>
      <c r="I43" s="514"/>
      <c r="J43" s="514"/>
      <c r="K43" s="514"/>
      <c r="L43" s="514"/>
      <c r="M43" s="529"/>
      <c r="N43" s="530"/>
      <c r="O43" s="530"/>
      <c r="P43" s="531"/>
      <c r="Q43" s="375" t="str">
        <f>IF(M43=0,"―",(IF(M43&gt;=4.5,5,(IF(M43&gt;=3.5,4,(IF(M43&gt;=2.5,3,(IF(M43&gt;=1.5,2,1)))))))))</f>
        <v>―</v>
      </c>
      <c r="R43" s="75"/>
      <c r="S43" s="50"/>
      <c r="T43" s="51"/>
      <c r="U43" s="13"/>
      <c r="V43" s="90"/>
      <c r="W43" s="13"/>
      <c r="X43" s="20"/>
      <c r="Y43" s="13"/>
      <c r="Z43" s="10"/>
      <c r="AA43" s="13"/>
      <c r="AB43" s="13"/>
      <c r="AC43" s="13"/>
      <c r="AD43" s="13"/>
      <c r="AE43" s="13"/>
      <c r="AF43" s="13"/>
      <c r="AG43" s="13"/>
      <c r="AH43" s="13"/>
    </row>
    <row r="44" spans="1:34" s="2" customFormat="1" ht="24.95" customHeight="1" x14ac:dyDescent="0.2">
      <c r="A44" s="50"/>
      <c r="B44" s="184" t="s">
        <v>66</v>
      </c>
      <c r="C44" s="143"/>
      <c r="D44" s="143"/>
      <c r="E44" s="143"/>
      <c r="F44" s="143"/>
      <c r="G44" s="143"/>
      <c r="H44" s="144"/>
      <c r="I44" s="145"/>
      <c r="J44" s="145"/>
      <c r="K44" s="145"/>
      <c r="L44" s="145"/>
      <c r="M44" s="297"/>
      <c r="N44" s="297"/>
      <c r="O44" s="297"/>
      <c r="P44" s="297"/>
      <c r="Q44" s="146"/>
      <c r="R44" s="147"/>
      <c r="S44" s="50"/>
      <c r="T44" s="51"/>
      <c r="U44" s="13"/>
      <c r="V44" s="90"/>
      <c r="W44" s="13"/>
      <c r="X44" s="20"/>
      <c r="Y44" s="13"/>
      <c r="Z44" s="10"/>
      <c r="AA44" s="13"/>
      <c r="AB44" s="13"/>
      <c r="AC44" s="13"/>
      <c r="AD44" s="13"/>
      <c r="AE44" s="13"/>
      <c r="AF44" s="13"/>
      <c r="AG44" s="13"/>
      <c r="AH44" s="13"/>
    </row>
    <row r="45" spans="1:34" s="2" customFormat="1" ht="21" customHeight="1" x14ac:dyDescent="0.2">
      <c r="A45" s="50"/>
      <c r="B45" s="461" t="s">
        <v>65</v>
      </c>
      <c r="C45" s="462"/>
      <c r="D45" s="462"/>
      <c r="E45" s="462"/>
      <c r="F45" s="462"/>
      <c r="G45" s="463"/>
      <c r="H45" s="508" t="s">
        <v>64</v>
      </c>
      <c r="I45" s="508"/>
      <c r="J45" s="508"/>
      <c r="K45" s="508"/>
      <c r="L45" s="508"/>
      <c r="M45" s="511" t="s">
        <v>58</v>
      </c>
      <c r="N45" s="532"/>
      <c r="O45" s="532"/>
      <c r="P45" s="533"/>
      <c r="Q45" s="511" t="s">
        <v>63</v>
      </c>
      <c r="R45" s="512"/>
      <c r="S45" s="85"/>
      <c r="T45" s="85"/>
      <c r="U45" s="87"/>
      <c r="V45" s="90"/>
      <c r="W45" s="13"/>
      <c r="X45" s="20"/>
      <c r="Y45" s="13"/>
      <c r="Z45" s="10"/>
      <c r="AA45" s="13"/>
      <c r="AB45" s="13"/>
      <c r="AC45" s="13"/>
      <c r="AD45" s="13"/>
      <c r="AE45" s="13"/>
      <c r="AF45" s="13"/>
      <c r="AG45" s="13"/>
      <c r="AH45" s="13"/>
    </row>
    <row r="46" spans="1:34" s="2" customFormat="1" ht="21" customHeight="1" thickBot="1" x14ac:dyDescent="0.25">
      <c r="A46" s="54"/>
      <c r="B46" s="466" t="s">
        <v>98</v>
      </c>
      <c r="C46" s="603"/>
      <c r="D46" s="603"/>
      <c r="E46" s="603"/>
      <c r="F46" s="603"/>
      <c r="G46" s="604"/>
      <c r="H46" s="644" t="s">
        <v>67</v>
      </c>
      <c r="I46" s="645"/>
      <c r="J46" s="645"/>
      <c r="K46" s="645"/>
      <c r="L46" s="280"/>
      <c r="M46" s="212" t="s">
        <v>42</v>
      </c>
      <c r="N46" s="212" t="s">
        <v>47</v>
      </c>
      <c r="O46" s="637" t="s">
        <v>48</v>
      </c>
      <c r="P46" s="638"/>
      <c r="Q46" s="655" t="str">
        <f>IF(Z25=0,"―",(IF(Z25&gt;=4.5,5,(IF(Z25&gt;=3.5,4,(IF(Z25&gt;=2.5,3,(IF(Z25&gt;=1.5,2,1)))))))))</f>
        <v>―</v>
      </c>
      <c r="R46" s="300"/>
      <c r="S46" s="85"/>
      <c r="T46" s="85"/>
      <c r="U46" s="87"/>
      <c r="V46" s="90"/>
      <c r="W46" s="13"/>
      <c r="X46" s="20"/>
      <c r="Y46" s="13"/>
      <c r="Z46" s="10"/>
      <c r="AA46" s="13"/>
      <c r="AB46" s="13"/>
      <c r="AC46" s="13"/>
      <c r="AD46" s="13"/>
      <c r="AE46" s="13"/>
      <c r="AF46" s="13"/>
      <c r="AG46" s="13"/>
      <c r="AH46" s="13"/>
    </row>
    <row r="47" spans="1:34" s="2" customFormat="1" ht="30" customHeight="1" thickBot="1" x14ac:dyDescent="0.25">
      <c r="A47" s="54"/>
      <c r="B47" s="605"/>
      <c r="C47" s="606"/>
      <c r="D47" s="606"/>
      <c r="E47" s="606"/>
      <c r="F47" s="606"/>
      <c r="G47" s="607"/>
      <c r="H47" s="646"/>
      <c r="I47" s="647"/>
      <c r="J47" s="647"/>
      <c r="K47" s="648"/>
      <c r="L47" s="211" t="s">
        <v>46</v>
      </c>
      <c r="M47" s="213"/>
      <c r="N47" s="214"/>
      <c r="O47" s="506"/>
      <c r="P47" s="507"/>
      <c r="Q47" s="656"/>
      <c r="R47" s="300"/>
      <c r="S47" s="119"/>
      <c r="T47" s="119"/>
      <c r="U47" s="120"/>
      <c r="V47" s="13"/>
      <c r="W47" s="13"/>
      <c r="X47" s="20"/>
      <c r="Y47" s="13"/>
      <c r="Z47" s="10"/>
      <c r="AA47" s="13"/>
      <c r="AB47" s="13"/>
      <c r="AC47" s="13"/>
      <c r="AD47" s="13"/>
      <c r="AE47" s="13"/>
      <c r="AF47" s="13"/>
      <c r="AG47" s="13"/>
      <c r="AH47" s="13"/>
    </row>
    <row r="48" spans="1:34" s="2" customFormat="1" ht="30" customHeight="1" x14ac:dyDescent="0.15">
      <c r="A48" s="50"/>
      <c r="B48" s="626" t="s">
        <v>99</v>
      </c>
      <c r="C48" s="627"/>
      <c r="D48" s="627"/>
      <c r="E48" s="627"/>
      <c r="F48" s="627"/>
      <c r="G48" s="628"/>
      <c r="H48" s="578" t="s">
        <v>101</v>
      </c>
      <c r="I48" s="527"/>
      <c r="J48" s="527"/>
      <c r="K48" s="527"/>
      <c r="L48" s="527"/>
      <c r="M48" s="546"/>
      <c r="N48" s="547"/>
      <c r="O48" s="547"/>
      <c r="P48" s="548"/>
      <c r="Q48" s="656"/>
      <c r="R48" s="300"/>
      <c r="S48" s="84"/>
      <c r="T48" s="84"/>
      <c r="U48" s="89"/>
      <c r="V48" s="21"/>
      <c r="W48" s="19"/>
      <c r="X48" s="21"/>
      <c r="Y48" s="21"/>
      <c r="Z48" s="13"/>
      <c r="AA48" s="13"/>
      <c r="AB48" s="13"/>
      <c r="AC48" s="13"/>
      <c r="AD48" s="13"/>
      <c r="AE48" s="13"/>
      <c r="AF48" s="13"/>
      <c r="AG48" s="13"/>
      <c r="AH48" s="13"/>
    </row>
    <row r="49" spans="1:34" s="2" customFormat="1" ht="30" customHeight="1" x14ac:dyDescent="0.15">
      <c r="A49" s="50"/>
      <c r="B49" s="626" t="s">
        <v>111</v>
      </c>
      <c r="C49" s="627"/>
      <c r="D49" s="627"/>
      <c r="E49" s="627"/>
      <c r="F49" s="627"/>
      <c r="G49" s="628"/>
      <c r="H49" s="578" t="s">
        <v>102</v>
      </c>
      <c r="I49" s="527"/>
      <c r="J49" s="527"/>
      <c r="K49" s="527"/>
      <c r="L49" s="527"/>
      <c r="M49" s="529"/>
      <c r="N49" s="530"/>
      <c r="O49" s="530"/>
      <c r="P49" s="531"/>
      <c r="Q49" s="656"/>
      <c r="R49" s="300"/>
      <c r="S49" s="84"/>
      <c r="T49" s="84"/>
      <c r="U49" s="89"/>
      <c r="V49" s="21"/>
      <c r="W49" s="19"/>
      <c r="X49" s="21"/>
      <c r="Y49" s="21"/>
      <c r="Z49" s="13"/>
      <c r="AA49" s="13"/>
      <c r="AB49" s="13"/>
      <c r="AC49" s="13"/>
      <c r="AD49" s="13"/>
      <c r="AE49" s="13"/>
      <c r="AF49" s="13"/>
      <c r="AG49" s="13"/>
      <c r="AH49" s="13"/>
    </row>
    <row r="50" spans="1:34" s="2" customFormat="1" ht="30" customHeight="1" x14ac:dyDescent="0.15">
      <c r="A50" s="50"/>
      <c r="B50" s="626" t="s">
        <v>100</v>
      </c>
      <c r="C50" s="627"/>
      <c r="D50" s="627"/>
      <c r="E50" s="627"/>
      <c r="F50" s="627"/>
      <c r="G50" s="628"/>
      <c r="H50" s="578" t="s">
        <v>103</v>
      </c>
      <c r="I50" s="527"/>
      <c r="J50" s="527"/>
      <c r="K50" s="527"/>
      <c r="L50" s="527"/>
      <c r="M50" s="658"/>
      <c r="N50" s="659"/>
      <c r="O50" s="659"/>
      <c r="P50" s="660"/>
      <c r="Q50" s="657"/>
      <c r="R50" s="75"/>
      <c r="S50" s="84"/>
      <c r="T50" s="84"/>
      <c r="U50" s="89"/>
      <c r="V50" s="21"/>
      <c r="W50" s="21"/>
      <c r="X50" s="21"/>
      <c r="Y50" s="21"/>
      <c r="Z50" s="13"/>
      <c r="AA50" s="13"/>
      <c r="AB50" s="13"/>
      <c r="AC50" s="13"/>
      <c r="AD50" s="13"/>
      <c r="AE50" s="13"/>
      <c r="AF50" s="13"/>
      <c r="AG50" s="13"/>
      <c r="AH50" s="13"/>
    </row>
    <row r="51" spans="1:34" s="2" customFormat="1" ht="30" customHeight="1" x14ac:dyDescent="0.15">
      <c r="A51" s="50"/>
      <c r="B51" s="362" t="s">
        <v>150</v>
      </c>
      <c r="C51" s="363"/>
      <c r="D51" s="363"/>
      <c r="E51" s="363"/>
      <c r="F51" s="363"/>
      <c r="G51" s="363"/>
      <c r="H51" s="364"/>
      <c r="I51" s="364"/>
      <c r="J51" s="364"/>
      <c r="K51" s="364"/>
      <c r="L51" s="364"/>
      <c r="M51" s="365"/>
      <c r="N51" s="365"/>
      <c r="O51" s="365"/>
      <c r="P51" s="365"/>
      <c r="Q51" s="366"/>
      <c r="R51" s="367"/>
      <c r="S51" s="84"/>
      <c r="T51" s="84"/>
      <c r="U51" s="89"/>
      <c r="V51" s="21"/>
      <c r="W51" s="21"/>
      <c r="X51" s="21"/>
      <c r="Y51" s="21"/>
      <c r="Z51" s="13"/>
      <c r="AA51" s="13"/>
      <c r="AB51" s="13"/>
      <c r="AC51" s="13"/>
      <c r="AD51" s="13"/>
      <c r="AE51" s="13"/>
      <c r="AF51" s="13"/>
      <c r="AG51" s="13"/>
      <c r="AH51" s="13"/>
    </row>
    <row r="52" spans="1:34" s="2" customFormat="1" ht="21" customHeight="1" thickBot="1" x14ac:dyDescent="0.2">
      <c r="A52" s="50"/>
      <c r="B52" s="461" t="s">
        <v>65</v>
      </c>
      <c r="C52" s="462"/>
      <c r="D52" s="462"/>
      <c r="E52" s="462"/>
      <c r="F52" s="462"/>
      <c r="G52" s="463"/>
      <c r="H52" s="508" t="s">
        <v>64</v>
      </c>
      <c r="I52" s="508"/>
      <c r="J52" s="508"/>
      <c r="K52" s="508"/>
      <c r="L52" s="508"/>
      <c r="M52" s="464" t="s">
        <v>58</v>
      </c>
      <c r="N52" s="509"/>
      <c r="O52" s="509"/>
      <c r="P52" s="510"/>
      <c r="Q52" s="511" t="s">
        <v>63</v>
      </c>
      <c r="R52" s="512"/>
      <c r="S52" s="85"/>
      <c r="T52" s="85"/>
      <c r="U52" s="87"/>
      <c r="V52" s="21"/>
      <c r="W52" s="21"/>
      <c r="X52" s="21"/>
      <c r="Y52" s="21"/>
      <c r="Z52" s="13"/>
      <c r="AA52" s="13"/>
      <c r="AB52" s="13"/>
      <c r="AC52" s="13"/>
      <c r="AD52" s="13"/>
      <c r="AE52" s="13"/>
      <c r="AF52" s="13"/>
      <c r="AG52" s="13"/>
      <c r="AH52" s="13"/>
    </row>
    <row r="53" spans="1:34" s="2" customFormat="1" ht="30" customHeight="1" thickBot="1" x14ac:dyDescent="0.2">
      <c r="A53" s="50"/>
      <c r="B53" s="626" t="s">
        <v>155</v>
      </c>
      <c r="C53" s="635"/>
      <c r="D53" s="635"/>
      <c r="E53" s="635"/>
      <c r="F53" s="635"/>
      <c r="G53" s="636"/>
      <c r="H53" s="526" t="s">
        <v>156</v>
      </c>
      <c r="I53" s="527"/>
      <c r="J53" s="527"/>
      <c r="K53" s="527"/>
      <c r="L53" s="528"/>
      <c r="M53" s="523"/>
      <c r="N53" s="524"/>
      <c r="O53" s="524"/>
      <c r="P53" s="525"/>
      <c r="Q53" s="439" t="str">
        <f>IF(L9=0,"",IF(OR(L9="学校(小中高)",L9="集合住宅"),IF(M53=0,"",IF(M53&gt;=3,"○","―")),IF(M53=0,"―",IF(M53&gt;=4,"○","―"))))</f>
        <v/>
      </c>
      <c r="R53" s="75"/>
      <c r="S53" s="84"/>
      <c r="T53" s="84"/>
      <c r="U53" s="89"/>
      <c r="V53" s="21"/>
      <c r="W53" s="21"/>
      <c r="X53" s="21"/>
      <c r="Y53" s="21"/>
      <c r="Z53" s="13"/>
      <c r="AA53" s="13"/>
      <c r="AB53" s="13"/>
      <c r="AC53" s="13"/>
      <c r="AD53" s="13"/>
      <c r="AE53" s="13"/>
      <c r="AF53" s="13"/>
      <c r="AG53" s="13"/>
      <c r="AH53" s="13"/>
    </row>
    <row r="54" spans="1:34" s="2" customFormat="1" ht="30" customHeight="1" x14ac:dyDescent="0.15">
      <c r="A54" s="50"/>
      <c r="B54" s="333" t="s">
        <v>124</v>
      </c>
      <c r="C54" s="334"/>
      <c r="D54" s="334"/>
      <c r="E54" s="334"/>
      <c r="F54" s="334"/>
      <c r="G54" s="334"/>
      <c r="H54" s="335"/>
      <c r="I54" s="335"/>
      <c r="J54" s="335"/>
      <c r="K54" s="335"/>
      <c r="L54" s="335"/>
      <c r="M54" s="361"/>
      <c r="N54" s="361"/>
      <c r="O54" s="361"/>
      <c r="P54" s="361"/>
      <c r="Q54" s="336"/>
      <c r="R54" s="337"/>
      <c r="S54" s="84"/>
      <c r="T54" s="84"/>
      <c r="U54" s="89"/>
      <c r="V54" s="21"/>
      <c r="W54" s="21"/>
      <c r="X54" s="21"/>
      <c r="Y54" s="21"/>
      <c r="Z54" s="13"/>
      <c r="AA54" s="13"/>
      <c r="AB54" s="13"/>
      <c r="AC54" s="13"/>
      <c r="AD54" s="13"/>
      <c r="AE54" s="13"/>
      <c r="AF54" s="13"/>
      <c r="AG54" s="13"/>
      <c r="AH54" s="13"/>
    </row>
    <row r="55" spans="1:34" s="2" customFormat="1" ht="14.25" x14ac:dyDescent="0.15">
      <c r="A55" s="50"/>
      <c r="B55" s="619" t="s">
        <v>125</v>
      </c>
      <c r="C55" s="620"/>
      <c r="D55" s="621"/>
      <c r="E55" s="338" t="s">
        <v>130</v>
      </c>
      <c r="F55" s="601" t="s">
        <v>125</v>
      </c>
      <c r="G55" s="602"/>
      <c r="H55" s="629" t="s">
        <v>130</v>
      </c>
      <c r="I55" s="634"/>
      <c r="J55" s="629" t="s">
        <v>133</v>
      </c>
      <c r="K55" s="630"/>
      <c r="L55" s="631"/>
      <c r="M55" s="517" t="s">
        <v>134</v>
      </c>
      <c r="N55" s="518"/>
      <c r="O55" s="518"/>
      <c r="P55" s="518"/>
      <c r="Q55" s="518"/>
      <c r="R55" s="519"/>
      <c r="S55" s="339"/>
      <c r="T55" s="84"/>
      <c r="U55" s="89"/>
      <c r="V55" s="21"/>
      <c r="W55" s="21"/>
      <c r="X55" s="21"/>
      <c r="Y55" s="21"/>
      <c r="Z55" s="13"/>
      <c r="AA55" s="13"/>
      <c r="AB55" s="13"/>
      <c r="AC55" s="13"/>
      <c r="AD55" s="13"/>
      <c r="AE55" s="13"/>
      <c r="AF55" s="13"/>
      <c r="AG55" s="13"/>
      <c r="AH55" s="13"/>
    </row>
    <row r="56" spans="1:34" s="2" customFormat="1" ht="17.25" x14ac:dyDescent="0.15">
      <c r="A56" s="50"/>
      <c r="B56" s="619" t="s">
        <v>126</v>
      </c>
      <c r="C56" s="620"/>
      <c r="D56" s="621"/>
      <c r="E56" s="343" t="s">
        <v>135</v>
      </c>
      <c r="F56" s="601" t="s">
        <v>131</v>
      </c>
      <c r="G56" s="602"/>
      <c r="H56" s="515" t="s">
        <v>135</v>
      </c>
      <c r="I56" s="516"/>
      <c r="J56" s="515"/>
      <c r="K56" s="632"/>
      <c r="L56" s="633"/>
      <c r="M56" s="520"/>
      <c r="N56" s="521"/>
      <c r="O56" s="521"/>
      <c r="P56" s="521"/>
      <c r="Q56" s="521"/>
      <c r="R56" s="522"/>
      <c r="S56" s="340" t="s">
        <v>136</v>
      </c>
      <c r="T56" s="84"/>
      <c r="U56" s="89"/>
      <c r="V56" s="21"/>
      <c r="W56" s="21"/>
      <c r="X56" s="21"/>
      <c r="Y56" s="21"/>
      <c r="Z56" s="13"/>
      <c r="AA56" s="13"/>
      <c r="AB56" s="13"/>
      <c r="AC56" s="13"/>
      <c r="AD56" s="13"/>
      <c r="AE56" s="13"/>
      <c r="AF56" s="13"/>
      <c r="AG56" s="13"/>
      <c r="AH56" s="13"/>
    </row>
    <row r="57" spans="1:34" s="2" customFormat="1" ht="17.25" x14ac:dyDescent="0.15">
      <c r="A57" s="50"/>
      <c r="B57" s="619" t="s">
        <v>127</v>
      </c>
      <c r="C57" s="620"/>
      <c r="D57" s="621"/>
      <c r="E57" s="343" t="s">
        <v>135</v>
      </c>
      <c r="F57" s="601" t="s">
        <v>132</v>
      </c>
      <c r="G57" s="602"/>
      <c r="H57" s="515" t="s">
        <v>135</v>
      </c>
      <c r="I57" s="516"/>
      <c r="J57" s="515"/>
      <c r="K57" s="632"/>
      <c r="L57" s="633"/>
      <c r="M57" s="520"/>
      <c r="N57" s="521"/>
      <c r="O57" s="521"/>
      <c r="P57" s="521"/>
      <c r="Q57" s="521"/>
      <c r="R57" s="522"/>
      <c r="S57" s="340" t="s">
        <v>137</v>
      </c>
      <c r="T57" s="84"/>
      <c r="U57" s="89"/>
      <c r="V57" s="21"/>
      <c r="W57" s="21"/>
      <c r="X57" s="21"/>
      <c r="Y57" s="21"/>
      <c r="Z57" s="13"/>
      <c r="AA57" s="13"/>
      <c r="AB57" s="13"/>
      <c r="AC57" s="13"/>
      <c r="AD57" s="13"/>
      <c r="AE57" s="13"/>
      <c r="AF57" s="13"/>
      <c r="AG57" s="13"/>
      <c r="AH57" s="13"/>
    </row>
    <row r="58" spans="1:34" s="2" customFormat="1" ht="17.25" x14ac:dyDescent="0.15">
      <c r="A58" s="50"/>
      <c r="B58" s="619" t="s">
        <v>128</v>
      </c>
      <c r="C58" s="620"/>
      <c r="D58" s="621"/>
      <c r="E58" s="343" t="s">
        <v>135</v>
      </c>
      <c r="F58" s="661"/>
      <c r="G58" s="662"/>
      <c r="H58" s="515"/>
      <c r="I58" s="516"/>
      <c r="J58" s="515"/>
      <c r="K58" s="632"/>
      <c r="L58" s="633"/>
      <c r="M58" s="520"/>
      <c r="N58" s="521"/>
      <c r="O58" s="521"/>
      <c r="P58" s="521"/>
      <c r="Q58" s="521"/>
      <c r="R58" s="522"/>
      <c r="S58" s="339"/>
      <c r="T58" s="84"/>
      <c r="U58" s="89"/>
      <c r="V58" s="21"/>
      <c r="W58" s="21"/>
      <c r="X58" s="21"/>
      <c r="Y58" s="21"/>
      <c r="Z58" s="13"/>
      <c r="AA58" s="13"/>
      <c r="AB58" s="13"/>
      <c r="AC58" s="13"/>
      <c r="AD58" s="13"/>
      <c r="AE58" s="13"/>
      <c r="AF58" s="13"/>
      <c r="AG58" s="13"/>
      <c r="AH58" s="13"/>
    </row>
    <row r="59" spans="1:34" s="2" customFormat="1" ht="17.25" x14ac:dyDescent="0.15">
      <c r="A59" s="50"/>
      <c r="B59" s="619" t="s">
        <v>129</v>
      </c>
      <c r="C59" s="620"/>
      <c r="D59" s="621"/>
      <c r="E59" s="343" t="s">
        <v>135</v>
      </c>
      <c r="F59" s="661"/>
      <c r="G59" s="662"/>
      <c r="H59" s="515"/>
      <c r="I59" s="516"/>
      <c r="J59" s="515"/>
      <c r="K59" s="632"/>
      <c r="L59" s="633"/>
      <c r="M59" s="520"/>
      <c r="N59" s="521"/>
      <c r="O59" s="521"/>
      <c r="P59" s="521"/>
      <c r="Q59" s="521"/>
      <c r="R59" s="522"/>
      <c r="S59" s="339"/>
      <c r="T59" s="84"/>
      <c r="U59" s="89"/>
      <c r="V59" s="21"/>
      <c r="W59" s="21"/>
      <c r="X59" s="21"/>
      <c r="Y59" s="21"/>
      <c r="Z59" s="13"/>
      <c r="AA59" s="13"/>
      <c r="AB59" s="13"/>
      <c r="AC59" s="13"/>
      <c r="AD59" s="13"/>
      <c r="AE59" s="13"/>
      <c r="AF59" s="13"/>
      <c r="AG59" s="13"/>
      <c r="AH59" s="13"/>
    </row>
    <row r="60" spans="1:34" s="2" customFormat="1" ht="24.75" customHeight="1" x14ac:dyDescent="0.15">
      <c r="A60" s="50"/>
      <c r="B60" s="186" t="s">
        <v>108</v>
      </c>
      <c r="C60" s="77"/>
      <c r="D60" s="78"/>
      <c r="E60" s="79"/>
      <c r="F60" s="78"/>
      <c r="G60" s="78"/>
      <c r="H60" s="78"/>
      <c r="I60" s="80"/>
      <c r="J60" s="81"/>
      <c r="K60" s="78"/>
      <c r="L60" s="78"/>
      <c r="M60" s="216"/>
      <c r="N60" s="217"/>
      <c r="O60" s="217"/>
      <c r="P60" s="218"/>
      <c r="Q60" s="82"/>
      <c r="R60" s="83"/>
      <c r="S60" s="50"/>
      <c r="T60" s="51"/>
      <c r="U60" s="13"/>
      <c r="V60" s="21"/>
      <c r="W60" s="21"/>
      <c r="X60" s="21"/>
      <c r="Y60" s="21"/>
      <c r="Z60" s="13"/>
      <c r="AA60" s="13"/>
      <c r="AB60" s="13"/>
      <c r="AC60" s="13"/>
      <c r="AD60" s="13"/>
      <c r="AE60" s="13"/>
      <c r="AF60" s="13"/>
      <c r="AG60" s="13"/>
      <c r="AH60" s="13"/>
    </row>
    <row r="61" spans="1:34" ht="21" customHeight="1" thickBot="1" x14ac:dyDescent="0.2">
      <c r="A61" s="50"/>
      <c r="B61" s="622" t="s">
        <v>45</v>
      </c>
      <c r="C61" s="623"/>
      <c r="D61" s="623"/>
      <c r="E61" s="610" t="s">
        <v>2</v>
      </c>
      <c r="F61" s="611"/>
      <c r="G61" s="611"/>
      <c r="H61" s="611"/>
      <c r="I61" s="611"/>
      <c r="J61" s="651"/>
      <c r="K61" s="610" t="s">
        <v>119</v>
      </c>
      <c r="L61" s="611"/>
      <c r="M61" s="611"/>
      <c r="N61" s="611"/>
      <c r="O61" s="611"/>
      <c r="P61" s="611"/>
      <c r="Q61" s="611"/>
      <c r="R61" s="219"/>
      <c r="S61" s="50"/>
      <c r="T61" s="50"/>
      <c r="V61" s="21"/>
      <c r="W61" s="21"/>
      <c r="X61" s="21"/>
      <c r="Y61" s="21"/>
    </row>
    <row r="62" spans="1:34" s="2" customFormat="1" ht="30" customHeight="1" thickBot="1" x14ac:dyDescent="0.2">
      <c r="A62" s="50"/>
      <c r="B62" s="624"/>
      <c r="C62" s="625"/>
      <c r="D62" s="625"/>
      <c r="E62" s="652" t="s">
        <v>234</v>
      </c>
      <c r="F62" s="653"/>
      <c r="G62" s="653"/>
      <c r="H62" s="653"/>
      <c r="I62" s="653"/>
      <c r="J62" s="654"/>
      <c r="K62" s="612"/>
      <c r="L62" s="612"/>
      <c r="M62" s="612"/>
      <c r="N62" s="612"/>
      <c r="O62" s="612"/>
      <c r="P62" s="612"/>
      <c r="Q62" s="612"/>
      <c r="R62" s="342"/>
      <c r="S62" s="50"/>
      <c r="T62" s="50"/>
      <c r="U62" s="13"/>
      <c r="V62" s="21"/>
      <c r="W62" s="21"/>
      <c r="X62" s="21"/>
      <c r="Y62" s="21"/>
      <c r="Z62" s="13"/>
      <c r="AA62" s="13"/>
      <c r="AB62" s="13"/>
      <c r="AC62" s="13"/>
      <c r="AD62" s="13"/>
      <c r="AE62" s="13"/>
      <c r="AF62" s="13"/>
      <c r="AG62" s="13"/>
      <c r="AH62" s="13"/>
    </row>
    <row r="63" spans="1:34" s="2" customFormat="1" ht="39" customHeight="1" thickBot="1" x14ac:dyDescent="0.2">
      <c r="A63" s="50"/>
      <c r="B63" s="649" t="s">
        <v>109</v>
      </c>
      <c r="C63" s="650"/>
      <c r="D63" s="650"/>
      <c r="E63" s="652" t="s">
        <v>147</v>
      </c>
      <c r="F63" s="653"/>
      <c r="G63" s="653"/>
      <c r="H63" s="653"/>
      <c r="I63" s="653"/>
      <c r="J63" s="653"/>
      <c r="K63" s="653"/>
      <c r="L63" s="653"/>
      <c r="M63" s="653"/>
      <c r="N63" s="653"/>
      <c r="O63" s="653"/>
      <c r="P63" s="653"/>
      <c r="Q63" s="653"/>
      <c r="R63" s="341"/>
      <c r="S63" s="50"/>
      <c r="T63" s="50"/>
      <c r="U63" s="13"/>
      <c r="V63" s="21"/>
      <c r="W63" s="21"/>
      <c r="X63" s="21"/>
      <c r="Y63" s="21"/>
      <c r="Z63" s="13"/>
      <c r="AA63" s="13"/>
      <c r="AB63" s="13"/>
      <c r="AC63" s="13"/>
      <c r="AD63" s="13"/>
      <c r="AE63" s="13"/>
      <c r="AF63" s="13"/>
      <c r="AG63" s="13"/>
      <c r="AH63" s="13"/>
    </row>
    <row r="64" spans="1:34" s="2" customFormat="1" ht="15.75" hidden="1" customHeight="1" x14ac:dyDescent="0.15">
      <c r="A64" s="50"/>
      <c r="B64" s="177"/>
      <c r="C64" s="178"/>
      <c r="D64" s="178"/>
      <c r="E64" s="179"/>
      <c r="F64" s="599"/>
      <c r="G64" s="600"/>
      <c r="H64" s="600"/>
      <c r="I64" s="600"/>
      <c r="J64" s="600"/>
      <c r="K64" s="599"/>
      <c r="L64" s="600"/>
      <c r="M64" s="600"/>
      <c r="N64" s="600"/>
      <c r="O64" s="600"/>
      <c r="P64" s="600"/>
      <c r="Q64" s="600"/>
      <c r="R64" s="183"/>
      <c r="S64" s="23"/>
      <c r="T64" s="23"/>
      <c r="U64" s="13"/>
      <c r="V64" s="21"/>
      <c r="W64" s="21"/>
      <c r="X64" s="21"/>
      <c r="Y64" s="21"/>
      <c r="Z64" s="13"/>
      <c r="AA64" s="13"/>
      <c r="AB64" s="13"/>
      <c r="AC64" s="13"/>
      <c r="AD64" s="13"/>
      <c r="AE64" s="13"/>
      <c r="AF64" s="13"/>
      <c r="AG64" s="13"/>
      <c r="AH64" s="13"/>
    </row>
    <row r="65" spans="1:37" s="2" customFormat="1" ht="15.75" hidden="1" customHeight="1" thickBot="1" x14ac:dyDescent="0.2">
      <c r="A65" s="50"/>
      <c r="B65" s="180"/>
      <c r="C65" s="181"/>
      <c r="D65" s="181"/>
      <c r="E65" s="182"/>
      <c r="F65" s="597"/>
      <c r="G65" s="598"/>
      <c r="H65" s="598"/>
      <c r="I65" s="598"/>
      <c r="J65" s="598"/>
      <c r="K65" s="597"/>
      <c r="L65" s="598"/>
      <c r="M65" s="598"/>
      <c r="N65" s="598"/>
      <c r="O65" s="598"/>
      <c r="P65" s="598"/>
      <c r="Q65" s="598"/>
      <c r="R65" s="176"/>
      <c r="S65" s="23"/>
      <c r="T65" s="23"/>
      <c r="U65" s="13"/>
      <c r="V65" s="21"/>
      <c r="W65" s="21"/>
      <c r="X65" s="21"/>
      <c r="Y65" s="21"/>
      <c r="Z65" s="13"/>
      <c r="AA65" s="13"/>
      <c r="AB65" s="588" t="s">
        <v>35</v>
      </c>
      <c r="AC65" s="589"/>
      <c r="AD65" s="589"/>
      <c r="AE65" s="590"/>
      <c r="AF65" s="586" t="s">
        <v>19</v>
      </c>
      <c r="AG65" s="587"/>
      <c r="AH65" s="586" t="s">
        <v>24</v>
      </c>
      <c r="AI65" s="587"/>
      <c r="AJ65" s="586" t="s">
        <v>27</v>
      </c>
      <c r="AK65" s="587"/>
    </row>
    <row r="66" spans="1:37" s="2" customFormat="1" ht="15.75" hidden="1" customHeight="1" x14ac:dyDescent="0.15">
      <c r="A66" s="50"/>
      <c r="B66" s="608" t="s">
        <v>44</v>
      </c>
      <c r="C66" s="609"/>
      <c r="D66" s="609"/>
      <c r="E66" s="609"/>
      <c r="F66" s="616"/>
      <c r="G66" s="617"/>
      <c r="H66" s="617"/>
      <c r="I66" s="617"/>
      <c r="J66" s="617"/>
      <c r="K66" s="617"/>
      <c r="L66" s="617"/>
      <c r="M66" s="617"/>
      <c r="N66" s="617"/>
      <c r="O66" s="617"/>
      <c r="P66" s="617"/>
      <c r="Q66" s="617"/>
      <c r="R66" s="86"/>
      <c r="S66" s="23"/>
      <c r="T66" s="23"/>
      <c r="U66" s="13"/>
      <c r="V66" s="21"/>
      <c r="W66" s="21"/>
      <c r="X66" s="21"/>
      <c r="Y66" s="21"/>
      <c r="Z66" s="13"/>
      <c r="AA66" s="13"/>
      <c r="AB66" s="591"/>
      <c r="AC66" s="592"/>
      <c r="AD66" s="592"/>
      <c r="AE66" s="593"/>
      <c r="AF66" s="56"/>
      <c r="AG66" s="57"/>
      <c r="AH66" s="56"/>
      <c r="AI66" s="57"/>
      <c r="AJ66" s="56"/>
      <c r="AK66" s="57"/>
    </row>
    <row r="67" spans="1:37" s="2" customFormat="1" ht="15.75" hidden="1" customHeight="1" x14ac:dyDescent="0.15">
      <c r="A67" s="50"/>
      <c r="B67" s="608"/>
      <c r="C67" s="609"/>
      <c r="D67" s="609"/>
      <c r="E67" s="609"/>
      <c r="F67" s="616"/>
      <c r="G67" s="617"/>
      <c r="H67" s="617"/>
      <c r="I67" s="617"/>
      <c r="J67" s="617"/>
      <c r="K67" s="617"/>
      <c r="L67" s="617"/>
      <c r="M67" s="617"/>
      <c r="N67" s="617"/>
      <c r="O67" s="617"/>
      <c r="P67" s="617"/>
      <c r="Q67" s="617"/>
      <c r="R67" s="86"/>
      <c r="S67" s="23"/>
      <c r="T67" s="23"/>
      <c r="U67" s="13"/>
      <c r="V67" s="21"/>
      <c r="W67" s="21"/>
      <c r="X67" s="21"/>
      <c r="Y67" s="21"/>
      <c r="Z67" s="13"/>
      <c r="AA67" s="13"/>
      <c r="AB67" s="591"/>
      <c r="AC67" s="592"/>
      <c r="AD67" s="592"/>
      <c r="AE67" s="593"/>
      <c r="AF67" s="56"/>
      <c r="AG67" s="57"/>
      <c r="AH67" s="56"/>
      <c r="AI67" s="57"/>
      <c r="AJ67" s="56"/>
      <c r="AK67" s="57"/>
    </row>
    <row r="68" spans="1:37" s="2" customFormat="1" ht="15.75" hidden="1" customHeight="1" x14ac:dyDescent="0.15">
      <c r="A68" s="23"/>
      <c r="B68" s="608"/>
      <c r="C68" s="609"/>
      <c r="D68" s="609"/>
      <c r="E68" s="609"/>
      <c r="F68" s="616"/>
      <c r="G68" s="617"/>
      <c r="H68" s="617"/>
      <c r="I68" s="617"/>
      <c r="J68" s="617"/>
      <c r="K68" s="617"/>
      <c r="L68" s="617"/>
      <c r="M68" s="617"/>
      <c r="N68" s="617"/>
      <c r="O68" s="617"/>
      <c r="P68" s="617"/>
      <c r="Q68" s="617"/>
      <c r="R68" s="86"/>
      <c r="S68" s="23"/>
      <c r="T68" s="23"/>
      <c r="U68" s="13"/>
      <c r="V68" s="21"/>
      <c r="W68" s="21"/>
      <c r="X68" s="21"/>
      <c r="Y68" s="21"/>
      <c r="Z68" s="13"/>
      <c r="AA68" s="13"/>
      <c r="AB68" s="591"/>
      <c r="AC68" s="592"/>
      <c r="AD68" s="592"/>
      <c r="AE68" s="593"/>
      <c r="AF68" s="56"/>
      <c r="AG68" s="57"/>
      <c r="AH68" s="56"/>
      <c r="AI68" s="57"/>
      <c r="AJ68" s="56"/>
      <c r="AK68" s="57"/>
    </row>
    <row r="69" spans="1:37" s="2" customFormat="1" ht="15.75" hidden="1" customHeight="1" thickBot="1" x14ac:dyDescent="0.2">
      <c r="A69" s="23"/>
      <c r="B69" s="91"/>
      <c r="C69" s="92"/>
      <c r="D69" s="93"/>
      <c r="E69" s="1"/>
      <c r="F69" s="94"/>
      <c r="G69" s="95"/>
      <c r="H69" s="96"/>
      <c r="I69" s="96"/>
      <c r="J69" s="96"/>
      <c r="K69" s="96"/>
      <c r="L69" s="96"/>
      <c r="M69" s="96"/>
      <c r="N69" s="97"/>
      <c r="O69" s="97"/>
      <c r="P69" s="93"/>
      <c r="Q69" s="93"/>
      <c r="R69" s="98"/>
      <c r="S69" s="23"/>
      <c r="T69" s="23"/>
      <c r="U69" s="13"/>
      <c r="V69" s="21"/>
      <c r="W69" s="21"/>
      <c r="X69" s="21"/>
      <c r="Y69" s="21"/>
      <c r="Z69" s="13"/>
      <c r="AA69" s="13"/>
      <c r="AB69" s="591"/>
      <c r="AC69" s="592"/>
      <c r="AD69" s="592"/>
      <c r="AE69" s="593"/>
      <c r="AF69" s="56"/>
      <c r="AG69" s="57"/>
      <c r="AH69" s="56"/>
      <c r="AI69" s="57"/>
      <c r="AJ69" s="56"/>
      <c r="AK69" s="57"/>
    </row>
    <row r="70" spans="1:37" s="2" customFormat="1" ht="15.75" hidden="1" customHeight="1" thickBot="1" x14ac:dyDescent="0.2">
      <c r="A70" s="23"/>
      <c r="B70" s="61"/>
      <c r="C70" s="61"/>
      <c r="F70" s="5"/>
      <c r="G70" s="5"/>
      <c r="H70" s="5"/>
      <c r="I70" s="5"/>
      <c r="J70" s="5"/>
      <c r="K70" s="5"/>
      <c r="L70" s="5"/>
      <c r="M70" s="5"/>
      <c r="N70" s="5"/>
      <c r="O70" s="5"/>
      <c r="P70" s="55"/>
      <c r="Q70" s="55"/>
      <c r="R70" s="55"/>
      <c r="S70" s="23"/>
      <c r="T70" s="23"/>
      <c r="U70" s="13"/>
      <c r="V70" s="21"/>
      <c r="W70" s="21"/>
      <c r="X70" s="21"/>
      <c r="Y70" s="21"/>
      <c r="Z70" s="13"/>
      <c r="AA70" s="13"/>
      <c r="AB70" s="594"/>
      <c r="AC70" s="595"/>
      <c r="AD70" s="595"/>
      <c r="AE70" s="596"/>
      <c r="AF70" s="58" t="s">
        <v>20</v>
      </c>
      <c r="AG70" s="58" t="s">
        <v>23</v>
      </c>
      <c r="AH70" s="58" t="s">
        <v>25</v>
      </c>
      <c r="AI70" s="58" t="s">
        <v>26</v>
      </c>
      <c r="AJ70" s="58" t="s">
        <v>28</v>
      </c>
      <c r="AK70" s="58" t="s">
        <v>29</v>
      </c>
    </row>
    <row r="71" spans="1:37" s="2" customFormat="1" ht="7.5" hidden="1" customHeight="1" thickBot="1" x14ac:dyDescent="0.2">
      <c r="A71" s="23"/>
      <c r="B71" s="61"/>
      <c r="C71" s="138" t="s">
        <v>61</v>
      </c>
      <c r="D71" s="69"/>
      <c r="E71" s="137" t="s">
        <v>60</v>
      </c>
      <c r="G71" s="5"/>
      <c r="H71" s="5"/>
      <c r="I71" s="5"/>
      <c r="J71" s="5"/>
      <c r="K71" s="5"/>
      <c r="L71" s="5"/>
      <c r="M71" s="5"/>
      <c r="N71" s="5"/>
      <c r="O71" s="5"/>
      <c r="P71" s="55"/>
      <c r="Q71" s="55"/>
      <c r="R71" s="55"/>
      <c r="S71" s="23"/>
      <c r="T71" s="23"/>
      <c r="U71" s="13"/>
      <c r="V71" s="14"/>
      <c r="W71" s="13"/>
      <c r="X71" s="13"/>
      <c r="Y71" s="13"/>
      <c r="Z71" s="13"/>
      <c r="AA71" s="13"/>
      <c r="AB71" s="580" t="s">
        <v>36</v>
      </c>
      <c r="AC71" s="581"/>
      <c r="AD71" s="59">
        <v>1</v>
      </c>
      <c r="AE71" s="60" t="s">
        <v>16</v>
      </c>
      <c r="AF71" s="59" t="s">
        <v>21</v>
      </c>
      <c r="AG71" s="59" t="s">
        <v>21</v>
      </c>
      <c r="AH71" s="59" t="s">
        <v>21</v>
      </c>
      <c r="AI71" s="59" t="s">
        <v>21</v>
      </c>
      <c r="AJ71" s="59" t="s">
        <v>21</v>
      </c>
      <c r="AK71" s="59" t="s">
        <v>21</v>
      </c>
    </row>
    <row r="72" spans="1:37" s="2" customFormat="1" ht="4.5" hidden="1" customHeight="1" x14ac:dyDescent="0.15">
      <c r="A72" s="23"/>
      <c r="B72" s="61"/>
      <c r="C72" s="61"/>
      <c r="D72" s="62"/>
      <c r="E72" s="63"/>
      <c r="G72" s="5"/>
      <c r="H72" s="5"/>
      <c r="I72" s="5"/>
      <c r="J72" s="5"/>
      <c r="K72" s="5"/>
      <c r="L72" s="5"/>
      <c r="M72" s="5"/>
      <c r="N72" s="5"/>
      <c r="O72" s="5"/>
      <c r="P72" s="55"/>
      <c r="Q72" s="55"/>
      <c r="R72" s="55"/>
      <c r="S72" s="23"/>
      <c r="T72" s="23"/>
      <c r="U72" s="13"/>
      <c r="V72" s="14"/>
      <c r="W72" s="13"/>
      <c r="X72" s="13"/>
      <c r="Y72" s="13"/>
      <c r="Z72" s="13"/>
      <c r="AA72" s="13"/>
      <c r="AB72" s="582"/>
      <c r="AC72" s="583"/>
      <c r="AD72" s="59">
        <v>2</v>
      </c>
      <c r="AE72" s="60" t="s">
        <v>17</v>
      </c>
      <c r="AF72" s="59" t="s">
        <v>22</v>
      </c>
      <c r="AG72" s="59" t="s">
        <v>21</v>
      </c>
      <c r="AH72" s="59" t="s">
        <v>21</v>
      </c>
      <c r="AI72" s="59" t="s">
        <v>21</v>
      </c>
      <c r="AJ72" s="59" t="s">
        <v>21</v>
      </c>
      <c r="AK72" s="59" t="s">
        <v>21</v>
      </c>
    </row>
    <row r="73" spans="1:37" s="2" customFormat="1" ht="15.75" hidden="1" customHeight="1" x14ac:dyDescent="0.15">
      <c r="A73" s="23"/>
      <c r="B73" s="35"/>
      <c r="C73" s="35"/>
      <c r="D73" s="64"/>
      <c r="E73" s="65"/>
      <c r="F73" s="10"/>
      <c r="G73" s="37"/>
      <c r="H73" s="37"/>
      <c r="I73" s="37"/>
      <c r="J73" s="37"/>
      <c r="K73" s="37"/>
      <c r="L73" s="37"/>
      <c r="M73" s="37"/>
      <c r="N73" s="37"/>
      <c r="O73" s="37"/>
      <c r="P73" s="38"/>
      <c r="Q73" s="38"/>
      <c r="R73" s="38"/>
      <c r="S73" s="9"/>
      <c r="T73" s="9"/>
      <c r="U73" s="13"/>
      <c r="V73" s="14"/>
      <c r="W73" s="13"/>
      <c r="X73" s="13"/>
      <c r="Y73" s="13"/>
      <c r="Z73" s="13"/>
      <c r="AA73" s="13"/>
      <c r="AB73" s="584"/>
      <c r="AC73" s="585"/>
      <c r="AD73" s="59">
        <v>3</v>
      </c>
      <c r="AE73" s="60" t="s">
        <v>18</v>
      </c>
      <c r="AF73" s="59" t="s">
        <v>22</v>
      </c>
      <c r="AG73" s="59" t="s">
        <v>22</v>
      </c>
      <c r="AH73" s="59" t="s">
        <v>21</v>
      </c>
      <c r="AI73" s="59" t="s">
        <v>21</v>
      </c>
      <c r="AJ73" s="59" t="s">
        <v>21</v>
      </c>
      <c r="AK73" s="59" t="s">
        <v>21</v>
      </c>
    </row>
    <row r="74" spans="1:37" s="2" customFormat="1" ht="4.5" hidden="1" customHeight="1" x14ac:dyDescent="0.15">
      <c r="A74" s="23"/>
      <c r="B74" s="35"/>
      <c r="C74" s="35"/>
      <c r="D74" s="64"/>
      <c r="E74" s="65"/>
      <c r="F74" s="10"/>
      <c r="G74" s="37"/>
      <c r="H74" s="37"/>
      <c r="I74" s="37"/>
      <c r="J74" s="37"/>
      <c r="K74" s="37"/>
      <c r="L74" s="37"/>
      <c r="M74" s="37"/>
      <c r="N74" s="37"/>
      <c r="O74" s="37"/>
      <c r="P74" s="38"/>
      <c r="Q74" s="38"/>
      <c r="R74" s="38"/>
      <c r="S74" s="23"/>
      <c r="T74" s="23"/>
      <c r="U74" s="13"/>
      <c r="V74" s="14"/>
      <c r="W74" s="13"/>
      <c r="X74" s="13"/>
      <c r="Y74" s="13"/>
      <c r="Z74" s="13"/>
      <c r="AA74" s="13"/>
      <c r="AB74" s="580" t="s">
        <v>37</v>
      </c>
      <c r="AC74" s="581"/>
      <c r="AD74" s="59">
        <v>4</v>
      </c>
      <c r="AE74" s="60" t="s">
        <v>38</v>
      </c>
      <c r="AF74" s="59" t="s">
        <v>21</v>
      </c>
      <c r="AG74" s="59" t="s">
        <v>21</v>
      </c>
      <c r="AH74" s="59" t="s">
        <v>21</v>
      </c>
      <c r="AI74" s="59" t="s">
        <v>21</v>
      </c>
      <c r="AJ74" s="59" t="s">
        <v>22</v>
      </c>
      <c r="AK74" s="59" t="s">
        <v>22</v>
      </c>
    </row>
    <row r="75" spans="1:37" s="2" customFormat="1" ht="14.25" hidden="1" x14ac:dyDescent="0.15">
      <c r="A75" s="23"/>
      <c r="B75" s="35"/>
      <c r="C75" s="35"/>
      <c r="D75" s="64"/>
      <c r="E75" s="65"/>
      <c r="F75" s="10"/>
      <c r="G75" s="37"/>
      <c r="H75" s="37"/>
      <c r="I75" s="37"/>
      <c r="J75" s="37"/>
      <c r="K75" s="37"/>
      <c r="L75" s="37"/>
      <c r="M75" s="37"/>
      <c r="N75" s="37"/>
      <c r="O75" s="37"/>
      <c r="P75" s="38"/>
      <c r="Q75" s="38"/>
      <c r="R75" s="38"/>
      <c r="S75" s="23"/>
      <c r="T75" s="23"/>
      <c r="U75" s="13"/>
      <c r="V75" s="14"/>
      <c r="W75" s="13"/>
      <c r="X75" s="13"/>
      <c r="Y75" s="13"/>
      <c r="Z75" s="13"/>
      <c r="AA75" s="13"/>
      <c r="AB75" s="582"/>
      <c r="AC75" s="583"/>
      <c r="AD75" s="59">
        <v>5</v>
      </c>
      <c r="AE75" s="60" t="s">
        <v>17</v>
      </c>
      <c r="AF75" s="59" t="s">
        <v>22</v>
      </c>
      <c r="AG75" s="59" t="s">
        <v>21</v>
      </c>
      <c r="AH75" s="59" t="s">
        <v>21</v>
      </c>
      <c r="AI75" s="59" t="s">
        <v>21</v>
      </c>
      <c r="AJ75" s="59" t="s">
        <v>22</v>
      </c>
      <c r="AK75" s="59" t="s">
        <v>22</v>
      </c>
    </row>
    <row r="76" spans="1:37" s="2" customFormat="1" ht="14.25" hidden="1" x14ac:dyDescent="0.15">
      <c r="A76" s="23"/>
      <c r="B76" s="35"/>
      <c r="C76" s="35"/>
      <c r="D76" s="64"/>
      <c r="E76" s="65"/>
      <c r="F76" s="10"/>
      <c r="G76" s="37"/>
      <c r="H76" s="37"/>
      <c r="I76" s="37"/>
      <c r="J76" s="37"/>
      <c r="K76" s="37"/>
      <c r="L76" s="37"/>
      <c r="M76" s="37"/>
      <c r="N76" s="37"/>
      <c r="O76" s="37"/>
      <c r="P76" s="38"/>
      <c r="Q76" s="38"/>
      <c r="R76" s="38"/>
      <c r="S76" s="23"/>
      <c r="T76" s="23"/>
      <c r="U76" s="13"/>
      <c r="V76" s="14"/>
      <c r="W76" s="13"/>
      <c r="X76" s="13"/>
      <c r="Y76" s="13"/>
      <c r="Z76" s="13"/>
      <c r="AA76" s="13"/>
      <c r="AB76" s="584"/>
      <c r="AC76" s="585"/>
      <c r="AD76" s="59">
        <v>6</v>
      </c>
      <c r="AE76" s="60" t="s">
        <v>18</v>
      </c>
      <c r="AF76" s="59" t="s">
        <v>22</v>
      </c>
      <c r="AG76" s="59" t="s">
        <v>22</v>
      </c>
      <c r="AH76" s="59" t="s">
        <v>21</v>
      </c>
      <c r="AI76" s="59" t="s">
        <v>21</v>
      </c>
      <c r="AJ76" s="59" t="s">
        <v>22</v>
      </c>
      <c r="AK76" s="59" t="s">
        <v>22</v>
      </c>
    </row>
    <row r="77" spans="1:37" s="2" customFormat="1" ht="46.5" hidden="1" customHeight="1" x14ac:dyDescent="0.15">
      <c r="A77" s="9"/>
      <c r="B77" s="35"/>
      <c r="C77" s="35"/>
      <c r="D77" s="64"/>
      <c r="E77" s="65"/>
      <c r="F77" s="10"/>
      <c r="G77" s="37"/>
      <c r="H77" s="37"/>
      <c r="I77" s="37"/>
      <c r="J77" s="37"/>
      <c r="K77" s="37"/>
      <c r="L77" s="37"/>
      <c r="M77" s="37"/>
      <c r="N77" s="37"/>
      <c r="O77" s="37"/>
      <c r="P77" s="38"/>
      <c r="Q77" s="38"/>
      <c r="R77" s="38"/>
      <c r="S77" s="23"/>
      <c r="T77" s="23"/>
      <c r="U77" s="13"/>
      <c r="V77" s="14"/>
      <c r="W77" s="13"/>
      <c r="X77" s="13"/>
      <c r="Y77" s="13"/>
      <c r="Z77" s="13"/>
      <c r="AA77" s="13"/>
      <c r="AB77" s="66" t="s">
        <v>39</v>
      </c>
      <c r="AC77" s="579" t="s">
        <v>40</v>
      </c>
      <c r="AD77" s="579"/>
      <c r="AE77" s="579"/>
      <c r="AF77" s="579"/>
      <c r="AG77" s="579"/>
      <c r="AH77" s="579"/>
      <c r="AI77" s="579"/>
      <c r="AJ77" s="579"/>
      <c r="AK77" s="579"/>
    </row>
    <row r="78" spans="1:37" s="2" customFormat="1" ht="21" hidden="1" customHeight="1" x14ac:dyDescent="0.15">
      <c r="A78" s="23"/>
      <c r="B78" s="35"/>
      <c r="C78" s="35"/>
      <c r="D78" s="64"/>
      <c r="E78" s="65"/>
      <c r="F78" s="10"/>
      <c r="G78" s="37"/>
      <c r="H78" s="37"/>
      <c r="I78" s="37"/>
      <c r="J78" s="37"/>
      <c r="K78" s="37"/>
      <c r="L78" s="37"/>
      <c r="M78" s="37"/>
      <c r="N78" s="37"/>
      <c r="O78" s="37"/>
      <c r="P78" s="38"/>
      <c r="Q78" s="38"/>
      <c r="R78" s="38"/>
      <c r="S78" s="23"/>
      <c r="T78" s="23"/>
      <c r="U78" s="13"/>
      <c r="V78" s="14"/>
      <c r="W78" s="13"/>
      <c r="X78" s="13"/>
      <c r="Y78" s="13"/>
      <c r="Z78" s="13"/>
      <c r="AA78" s="13"/>
      <c r="AB78" s="13"/>
      <c r="AC78" s="13"/>
      <c r="AD78" s="13"/>
      <c r="AE78" s="13"/>
      <c r="AF78" s="13"/>
      <c r="AG78" s="13"/>
      <c r="AH78" s="13"/>
    </row>
    <row r="79" spans="1:37" s="2" customFormat="1" ht="21" hidden="1" customHeight="1" x14ac:dyDescent="0.15">
      <c r="A79" s="23"/>
      <c r="B79" s="35"/>
      <c r="C79" s="35"/>
      <c r="D79" s="64"/>
      <c r="E79" s="65"/>
      <c r="F79" s="10"/>
      <c r="G79" s="37"/>
      <c r="H79" s="37"/>
      <c r="I79" s="37"/>
      <c r="J79" s="37"/>
      <c r="K79" s="37"/>
      <c r="L79" s="37"/>
      <c r="M79" s="37"/>
      <c r="N79" s="37"/>
      <c r="O79" s="37"/>
      <c r="P79" s="38"/>
      <c r="Q79" s="38"/>
      <c r="R79" s="38"/>
      <c r="S79" s="23"/>
      <c r="T79" s="23"/>
      <c r="U79" s="13"/>
      <c r="V79" s="14"/>
      <c r="W79" s="13"/>
      <c r="X79" s="13"/>
      <c r="Y79" s="13"/>
      <c r="Z79" s="13"/>
      <c r="AA79" s="13"/>
      <c r="AB79" s="13"/>
      <c r="AC79" s="13"/>
      <c r="AD79" s="13"/>
      <c r="AE79" s="13"/>
      <c r="AF79" s="13"/>
      <c r="AG79" s="13"/>
      <c r="AH79" s="13"/>
    </row>
    <row r="80" spans="1:37" s="2" customFormat="1" ht="21" hidden="1" customHeight="1" x14ac:dyDescent="0.15">
      <c r="A80" s="23"/>
      <c r="B80" s="35"/>
      <c r="C80" s="35"/>
      <c r="D80" s="64"/>
      <c r="E80" s="65"/>
      <c r="F80" s="10"/>
      <c r="G80" s="37"/>
      <c r="H80" s="37"/>
      <c r="I80" s="37"/>
      <c r="J80" s="37"/>
      <c r="K80" s="37"/>
      <c r="L80" s="37"/>
      <c r="M80" s="37"/>
      <c r="N80" s="37"/>
      <c r="O80" s="37"/>
      <c r="P80" s="38"/>
      <c r="Q80" s="38"/>
      <c r="R80" s="38"/>
      <c r="S80" s="23"/>
      <c r="T80" s="23"/>
      <c r="U80" s="13"/>
      <c r="V80" s="14"/>
      <c r="W80" s="13"/>
      <c r="X80" s="13"/>
      <c r="Y80" s="13"/>
      <c r="Z80" s="13"/>
      <c r="AA80" s="13"/>
      <c r="AB80" s="13"/>
      <c r="AC80" s="13"/>
      <c r="AD80" s="13"/>
      <c r="AE80" s="13"/>
      <c r="AF80" s="13"/>
      <c r="AG80" s="13"/>
      <c r="AH80" s="13"/>
    </row>
    <row r="81" spans="1:37" s="2" customFormat="1" ht="7.5" hidden="1" customHeight="1" x14ac:dyDescent="0.15">
      <c r="A81" s="23"/>
      <c r="B81" s="35"/>
      <c r="C81" s="35"/>
      <c r="D81" s="64"/>
      <c r="E81" s="65"/>
      <c r="F81" s="10"/>
      <c r="G81" s="37"/>
      <c r="H81" s="37"/>
      <c r="I81" s="37"/>
      <c r="J81" s="37"/>
      <c r="K81" s="37"/>
      <c r="L81" s="37"/>
      <c r="M81" s="37"/>
      <c r="N81" s="37"/>
      <c r="O81" s="37"/>
      <c r="P81" s="38"/>
      <c r="Q81" s="38"/>
      <c r="R81" s="38"/>
      <c r="S81" s="23"/>
      <c r="T81" s="23"/>
      <c r="U81" s="13"/>
      <c r="V81" s="14"/>
      <c r="W81" s="13"/>
      <c r="X81" s="13"/>
      <c r="Y81" s="13"/>
      <c r="Z81" s="13"/>
      <c r="AA81" s="13"/>
      <c r="AB81" s="13"/>
      <c r="AC81" s="13"/>
      <c r="AD81" s="13"/>
      <c r="AE81" s="13"/>
      <c r="AF81" s="13"/>
      <c r="AG81" s="13"/>
      <c r="AH81" s="13"/>
    </row>
    <row r="82" spans="1:37" s="2" customFormat="1" ht="22.5" hidden="1" customHeight="1" x14ac:dyDescent="0.15">
      <c r="A82" s="23"/>
      <c r="B82" s="35"/>
      <c r="C82" s="35"/>
      <c r="D82" s="64"/>
      <c r="E82" s="65"/>
      <c r="F82" s="10"/>
      <c r="G82" s="37"/>
      <c r="H82" s="37"/>
      <c r="I82" s="37"/>
      <c r="J82" s="37"/>
      <c r="K82" s="37"/>
      <c r="L82" s="37"/>
      <c r="M82" s="37"/>
      <c r="N82" s="37"/>
      <c r="O82" s="37"/>
      <c r="P82" s="38"/>
      <c r="Q82" s="38"/>
      <c r="R82" s="38"/>
      <c r="S82" s="23"/>
      <c r="T82" s="23"/>
      <c r="U82" s="13"/>
      <c r="V82" s="14"/>
      <c r="W82" s="13"/>
      <c r="X82" s="13"/>
      <c r="Y82" s="13"/>
      <c r="Z82" s="13"/>
      <c r="AA82" s="13"/>
      <c r="AB82" s="13"/>
      <c r="AC82" s="13"/>
      <c r="AD82" s="13"/>
      <c r="AE82" s="13"/>
      <c r="AF82" s="13"/>
      <c r="AG82" s="13"/>
      <c r="AH82" s="13"/>
    </row>
    <row r="83" spans="1:37" ht="13.5" hidden="1" customHeight="1" x14ac:dyDescent="0.15">
      <c r="B83" s="35"/>
      <c r="C83" s="35"/>
      <c r="D83" s="64"/>
      <c r="E83" s="65"/>
      <c r="F83" s="10"/>
      <c r="G83" s="37"/>
      <c r="H83" s="37"/>
      <c r="I83" s="37"/>
      <c r="J83" s="37"/>
      <c r="K83" s="37"/>
      <c r="L83" s="37"/>
      <c r="M83" s="37"/>
      <c r="N83" s="37"/>
      <c r="O83" s="37"/>
      <c r="P83" s="38"/>
      <c r="Q83" s="38"/>
      <c r="R83" s="38"/>
      <c r="AE83" s="13"/>
      <c r="AF83" s="13"/>
      <c r="AG83" s="13"/>
      <c r="AH83" s="13"/>
      <c r="AI83" s="2"/>
      <c r="AJ83" s="2"/>
      <c r="AK83" s="2"/>
    </row>
    <row r="84" spans="1:37" s="2" customFormat="1" ht="14.25" hidden="1" customHeight="1" x14ac:dyDescent="0.15">
      <c r="A84" s="23"/>
      <c r="B84" s="35"/>
      <c r="C84" s="35"/>
      <c r="D84" s="64"/>
      <c r="E84" s="65"/>
      <c r="F84" s="10"/>
      <c r="G84" s="37"/>
      <c r="H84" s="37"/>
      <c r="I84" s="37"/>
      <c r="J84" s="37"/>
      <c r="K84" s="37"/>
      <c r="L84" s="37"/>
      <c r="M84" s="37"/>
      <c r="N84" s="37"/>
      <c r="O84" s="37"/>
      <c r="P84" s="38"/>
      <c r="Q84" s="38"/>
      <c r="R84" s="38"/>
      <c r="S84" s="23"/>
      <c r="T84" s="23"/>
      <c r="U84" s="13"/>
      <c r="V84" s="14"/>
      <c r="W84" s="13"/>
      <c r="X84" s="13"/>
      <c r="Y84" s="13"/>
      <c r="Z84" s="13"/>
      <c r="AA84" s="13"/>
      <c r="AB84" s="13"/>
      <c r="AC84" s="13"/>
      <c r="AD84" s="13"/>
      <c r="AE84" s="13"/>
      <c r="AF84" s="13"/>
      <c r="AG84" s="13"/>
      <c r="AH84" s="13"/>
    </row>
    <row r="85" spans="1:37" s="2" customFormat="1" ht="21" hidden="1" customHeight="1" x14ac:dyDescent="0.15">
      <c r="A85" s="23"/>
      <c r="B85" s="35"/>
      <c r="C85" s="35"/>
      <c r="D85" s="67"/>
      <c r="E85" s="68"/>
      <c r="F85" s="37"/>
      <c r="G85" s="37"/>
      <c r="H85" s="37"/>
      <c r="I85" s="37"/>
      <c r="J85" s="37"/>
      <c r="K85" s="37"/>
      <c r="L85" s="37"/>
      <c r="M85" s="37"/>
      <c r="N85" s="37"/>
      <c r="O85" s="37"/>
      <c r="P85" s="38"/>
      <c r="Q85" s="38"/>
      <c r="R85" s="38"/>
      <c r="S85" s="23"/>
      <c r="T85" s="23"/>
      <c r="U85" s="13"/>
      <c r="V85" s="14"/>
      <c r="W85" s="13"/>
      <c r="X85" s="13"/>
      <c r="Y85" s="13"/>
      <c r="Z85" s="13"/>
      <c r="AA85" s="13"/>
      <c r="AB85" s="13"/>
      <c r="AC85" s="13"/>
      <c r="AD85" s="13"/>
      <c r="AE85" s="22"/>
      <c r="AF85" s="22"/>
      <c r="AG85" s="22"/>
      <c r="AH85" s="22"/>
      <c r="AI85" s="3"/>
      <c r="AJ85" s="3"/>
      <c r="AK85" s="3"/>
    </row>
    <row r="86" spans="1:37" ht="14.25" hidden="1" customHeight="1" x14ac:dyDescent="0.15">
      <c r="B86" s="24"/>
      <c r="C86" s="24"/>
      <c r="D86" s="24"/>
      <c r="E86" s="25"/>
      <c r="F86" s="24"/>
      <c r="AE86" s="13"/>
      <c r="AF86" s="13"/>
      <c r="AG86" s="13"/>
      <c r="AH86" s="13"/>
      <c r="AI86" s="2"/>
      <c r="AJ86" s="2"/>
      <c r="AK86" s="2"/>
    </row>
    <row r="87" spans="1:37" ht="14.25" hidden="1" customHeight="1" x14ac:dyDescent="0.15">
      <c r="B87" s="30"/>
      <c r="C87" s="30"/>
      <c r="E87" s="32"/>
      <c r="F87" s="33"/>
      <c r="G87" s="33"/>
      <c r="H87" s="33"/>
      <c r="I87" s="33"/>
      <c r="J87" s="34"/>
      <c r="K87" s="34"/>
      <c r="L87" s="29"/>
      <c r="M87" s="29"/>
      <c r="AE87" s="13"/>
      <c r="AF87" s="13"/>
      <c r="AG87" s="13"/>
      <c r="AH87" s="13"/>
      <c r="AI87" s="2"/>
      <c r="AJ87" s="2"/>
      <c r="AK87" s="2"/>
    </row>
    <row r="88" spans="1:37" ht="14.25" hidden="1" customHeight="1" x14ac:dyDescent="0.15">
      <c r="B88" s="35"/>
      <c r="C88" s="35"/>
      <c r="D88" s="10"/>
      <c r="E88" s="10"/>
      <c r="F88" s="10"/>
      <c r="G88" s="10"/>
      <c r="H88" s="36"/>
      <c r="I88" s="36"/>
      <c r="J88" s="36"/>
      <c r="K88" s="36"/>
      <c r="L88" s="36"/>
      <c r="M88" s="37"/>
      <c r="N88" s="37"/>
      <c r="O88" s="37"/>
      <c r="P88" s="38"/>
      <c r="Q88" s="38"/>
      <c r="R88" s="38"/>
    </row>
    <row r="89" spans="1:37" ht="14.25" hidden="1" customHeight="1" x14ac:dyDescent="0.15"/>
    <row r="90" spans="1:37" ht="14.25" hidden="1" customHeight="1" x14ac:dyDescent="0.15"/>
    <row r="91" spans="1:37" ht="14.25" hidden="1" customHeight="1" x14ac:dyDescent="0.15"/>
    <row r="92" spans="1:37" ht="14.25" hidden="1" customHeight="1" x14ac:dyDescent="0.15"/>
    <row r="93" spans="1:37" ht="14.25" hidden="1" customHeight="1" x14ac:dyDescent="0.15"/>
    <row r="94" spans="1:37" ht="14.25" hidden="1" customHeight="1" x14ac:dyDescent="0.15"/>
    <row r="95" spans="1:37" ht="14.25" hidden="1" customHeight="1" x14ac:dyDescent="0.15"/>
    <row r="96" spans="1:37" ht="14.25" hidden="1" customHeight="1" x14ac:dyDescent="0.15"/>
    <row r="97" ht="14.25" hidden="1" customHeight="1" x14ac:dyDescent="0.15"/>
    <row r="98" ht="14.25" hidden="1" customHeight="1" x14ac:dyDescent="0.15"/>
    <row r="99" ht="14.25" hidden="1" customHeight="1" x14ac:dyDescent="0.15"/>
    <row r="100" ht="14.25" hidden="1" customHeight="1" x14ac:dyDescent="0.15"/>
    <row r="101" ht="14.25" hidden="1" customHeight="1" x14ac:dyDescent="0.15"/>
    <row r="102" ht="14.25" hidden="1" customHeight="1" x14ac:dyDescent="0.15"/>
    <row r="103" ht="14.25" hidden="1" customHeight="1" x14ac:dyDescent="0.15"/>
    <row r="104" ht="14.25" hidden="1" customHeight="1" x14ac:dyDescent="0.15"/>
    <row r="105" ht="14.25" hidden="1" customHeight="1" x14ac:dyDescent="0.15"/>
    <row r="106" ht="14.25" hidden="1" customHeight="1" x14ac:dyDescent="0.15"/>
    <row r="107" ht="14.25" hidden="1" customHeight="1" x14ac:dyDescent="0.15"/>
    <row r="108" ht="14.25" hidden="1" customHeight="1" x14ac:dyDescent="0.15"/>
    <row r="109" ht="14.25" hidden="1" customHeight="1" x14ac:dyDescent="0.15"/>
    <row r="110" ht="14.25" hidden="1" customHeight="1" x14ac:dyDescent="0.15"/>
    <row r="111" ht="14.25" hidden="1" customHeight="1" x14ac:dyDescent="0.15"/>
    <row r="112" ht="14.25" hidden="1" customHeight="1" x14ac:dyDescent="0.15"/>
    <row r="113" ht="14.25" hidden="1" customHeight="1" x14ac:dyDescent="0.15"/>
    <row r="114" ht="14.25" hidden="1" customHeight="1" x14ac:dyDescent="0.15"/>
    <row r="115" ht="14.25" hidden="1" customHeight="1" x14ac:dyDescent="0.15"/>
    <row r="116" ht="14.25" hidden="1" customHeight="1" x14ac:dyDescent="0.15"/>
    <row r="117" ht="14.25" hidden="1" customHeight="1" x14ac:dyDescent="0.15"/>
    <row r="118" ht="14.25" hidden="1" customHeight="1" x14ac:dyDescent="0.15"/>
    <row r="119" ht="14.25" hidden="1" customHeight="1" x14ac:dyDescent="0.15"/>
    <row r="120" ht="14.25" hidden="1" customHeight="1" x14ac:dyDescent="0.15"/>
    <row r="121" ht="14.25" hidden="1" customHeight="1" x14ac:dyDescent="0.15"/>
    <row r="122" ht="14.25" hidden="1" customHeight="1" x14ac:dyDescent="0.15"/>
    <row r="123" ht="14.25" hidden="1" customHeight="1" x14ac:dyDescent="0.15"/>
    <row r="124" ht="14.25" hidden="1" customHeight="1" x14ac:dyDescent="0.15"/>
    <row r="125" ht="14.25" hidden="1" customHeight="1" x14ac:dyDescent="0.15"/>
    <row r="126" ht="14.25" hidden="1" customHeight="1" x14ac:dyDescent="0.15"/>
    <row r="127" ht="14.25" hidden="1" customHeight="1" x14ac:dyDescent="0.15"/>
    <row r="128" ht="14.25" hidden="1" customHeight="1" x14ac:dyDescent="0.15"/>
    <row r="129" ht="14.25" hidden="1" customHeight="1" x14ac:dyDescent="0.15"/>
    <row r="130" ht="14.25" hidden="1" customHeight="1" x14ac:dyDescent="0.15"/>
    <row r="131" ht="14.25" hidden="1" customHeight="1" x14ac:dyDescent="0.15"/>
    <row r="132" ht="14.25" hidden="1" customHeight="1" x14ac:dyDescent="0.15"/>
    <row r="133" ht="14.25" hidden="1" customHeight="1" x14ac:dyDescent="0.15"/>
    <row r="134" ht="14.25" hidden="1" customHeight="1" x14ac:dyDescent="0.15"/>
    <row r="135" ht="14.25" hidden="1" customHeight="1" x14ac:dyDescent="0.15"/>
    <row r="136" ht="14.25" hidden="1" customHeight="1" x14ac:dyDescent="0.15"/>
    <row r="137" ht="14.25" hidden="1" customHeight="1" x14ac:dyDescent="0.15"/>
    <row r="138" ht="14.25" hidden="1" customHeight="1" x14ac:dyDescent="0.15"/>
    <row r="139" ht="14.25" hidden="1" customHeight="1" x14ac:dyDescent="0.15"/>
    <row r="140" ht="14.25" hidden="1" customHeight="1" x14ac:dyDescent="0.15"/>
    <row r="141" ht="14.25" hidden="1" customHeight="1" x14ac:dyDescent="0.15"/>
    <row r="142" ht="14.25" hidden="1" customHeight="1" x14ac:dyDescent="0.15"/>
    <row r="143" ht="14.25" hidden="1" customHeight="1" x14ac:dyDescent="0.15"/>
    <row r="144" ht="14.25" hidden="1" customHeight="1" x14ac:dyDescent="0.15"/>
    <row r="145" ht="14.25" hidden="1" customHeight="1" x14ac:dyDescent="0.15"/>
    <row r="146" ht="14.25" hidden="1" customHeight="1" x14ac:dyDescent="0.15"/>
    <row r="147" ht="14.25" hidden="1" customHeight="1" x14ac:dyDescent="0.15"/>
    <row r="148" ht="14.25" hidden="1" customHeight="1" x14ac:dyDescent="0.15"/>
    <row r="149" ht="14.25" hidden="1" customHeight="1" x14ac:dyDescent="0.15"/>
    <row r="150" ht="14.25" hidden="1" customHeight="1" x14ac:dyDescent="0.15"/>
    <row r="151" ht="14.25" hidden="1" customHeight="1" x14ac:dyDescent="0.15"/>
    <row r="152" ht="14.25" hidden="1" customHeight="1" x14ac:dyDescent="0.15"/>
    <row r="153" ht="14.25" hidden="1" customHeight="1" x14ac:dyDescent="0.15"/>
    <row r="154" ht="14.25" hidden="1" customHeight="1" x14ac:dyDescent="0.15"/>
    <row r="155" ht="14.25" hidden="1" customHeight="1" x14ac:dyDescent="0.15"/>
    <row r="156" ht="14.25" hidden="1" customHeight="1" x14ac:dyDescent="0.15"/>
    <row r="157" ht="14.25" hidden="1" customHeight="1" x14ac:dyDescent="0.15"/>
    <row r="158" ht="14.25" hidden="1" customHeight="1" x14ac:dyDescent="0.15"/>
    <row r="159" ht="14.25" hidden="1" customHeight="1" x14ac:dyDescent="0.15"/>
    <row r="160" ht="14.25" hidden="1" customHeight="1" x14ac:dyDescent="0.15"/>
    <row r="161" ht="14.25" hidden="1" customHeight="1" x14ac:dyDescent="0.15"/>
    <row r="162" ht="14.25" hidden="1" customHeight="1" x14ac:dyDescent="0.15"/>
    <row r="163" ht="14.25" hidden="1" customHeight="1" x14ac:dyDescent="0.15"/>
    <row r="164" ht="14.25" hidden="1" customHeight="1" x14ac:dyDescent="0.15"/>
    <row r="165" ht="14.25" hidden="1" customHeight="1" x14ac:dyDescent="0.15"/>
    <row r="166" ht="14.25" hidden="1" customHeight="1" x14ac:dyDescent="0.15"/>
    <row r="167" ht="14.25" hidden="1" customHeight="1" x14ac:dyDescent="0.15"/>
    <row r="168" ht="14.25" hidden="1" customHeight="1" x14ac:dyDescent="0.15"/>
    <row r="169" ht="14.25" hidden="1" customHeight="1" x14ac:dyDescent="0.15"/>
    <row r="170" ht="14.25" hidden="1" customHeight="1" x14ac:dyDescent="0.15"/>
    <row r="171" ht="0" hidden="1" customHeight="1" x14ac:dyDescent="0.15"/>
    <row r="172" ht="0" hidden="1" customHeight="1" x14ac:dyDescent="0.15"/>
    <row r="173" ht="0" hidden="1" customHeight="1" x14ac:dyDescent="0.15"/>
    <row r="174" ht="0" hidden="1" customHeight="1" x14ac:dyDescent="0.15"/>
    <row r="175" ht="0" hidden="1" customHeight="1" x14ac:dyDescent="0.15"/>
    <row r="176" ht="0" hidden="1" customHeight="1" x14ac:dyDescent="0.15"/>
    <row r="177" ht="0" hidden="1" customHeight="1" x14ac:dyDescent="0.15"/>
    <row r="178" ht="0" hidden="1" customHeight="1" x14ac:dyDescent="0.15"/>
    <row r="179" ht="0" hidden="1" customHeight="1" x14ac:dyDescent="0.15"/>
    <row r="180" ht="0" hidden="1" customHeight="1" x14ac:dyDescent="0.15"/>
    <row r="181" ht="0" hidden="1" customHeight="1" x14ac:dyDescent="0.15"/>
    <row r="182" ht="0" hidden="1" customHeight="1" x14ac:dyDescent="0.15"/>
    <row r="183" ht="0" hidden="1" customHeight="1" x14ac:dyDescent="0.15"/>
    <row r="184" ht="0" hidden="1" customHeight="1" x14ac:dyDescent="0.15"/>
    <row r="185" ht="0" hidden="1" customHeight="1" x14ac:dyDescent="0.15"/>
    <row r="186" ht="0" hidden="1" customHeight="1" x14ac:dyDescent="0.15"/>
    <row r="187" ht="0" hidden="1" customHeight="1" x14ac:dyDescent="0.15"/>
    <row r="188" ht="0" hidden="1" customHeight="1" x14ac:dyDescent="0.15"/>
    <row r="189" ht="0" hidden="1" customHeight="1" x14ac:dyDescent="0.15"/>
    <row r="190" ht="0" hidden="1" customHeight="1" x14ac:dyDescent="0.15"/>
    <row r="191" ht="0" hidden="1" customHeight="1" x14ac:dyDescent="0.15"/>
    <row r="192" ht="0" hidden="1" customHeight="1" x14ac:dyDescent="0.15"/>
    <row r="193" ht="0" hidden="1" customHeight="1" x14ac:dyDescent="0.15"/>
    <row r="194" ht="0" hidden="1" customHeight="1" x14ac:dyDescent="0.15"/>
    <row r="195" ht="0" hidden="1" customHeight="1" x14ac:dyDescent="0.15"/>
    <row r="196" ht="0" hidden="1" customHeight="1" x14ac:dyDescent="0.15"/>
    <row r="197" ht="0" hidden="1" customHeight="1" x14ac:dyDescent="0.15"/>
    <row r="198" ht="0" hidden="1" customHeight="1" x14ac:dyDescent="0.15"/>
    <row r="199" ht="0" hidden="1" customHeight="1" x14ac:dyDescent="0.15"/>
    <row r="200" ht="0" hidden="1" customHeight="1" x14ac:dyDescent="0.15"/>
    <row r="201" ht="0" hidden="1" customHeight="1" x14ac:dyDescent="0.15"/>
    <row r="202" ht="0" hidden="1" customHeight="1" x14ac:dyDescent="0.15"/>
    <row r="203" ht="0" hidden="1" customHeight="1" x14ac:dyDescent="0.15"/>
    <row r="204" ht="0" hidden="1" customHeight="1" x14ac:dyDescent="0.15"/>
    <row r="205" ht="0" hidden="1" customHeight="1" x14ac:dyDescent="0.15"/>
    <row r="206" ht="0" hidden="1" customHeight="1" x14ac:dyDescent="0.15"/>
  </sheetData>
  <sheetProtection password="C430" sheet="1" objects="1" scenarios="1" selectLockedCells="1"/>
  <dataConsolidate/>
  <mergeCells count="138">
    <mergeCell ref="G6:M6"/>
    <mergeCell ref="G7:M7"/>
    <mergeCell ref="O6:P6"/>
    <mergeCell ref="O7:P7"/>
    <mergeCell ref="B50:G50"/>
    <mergeCell ref="B48:G48"/>
    <mergeCell ref="H46:K47"/>
    <mergeCell ref="B63:D63"/>
    <mergeCell ref="E61:J61"/>
    <mergeCell ref="E62:J62"/>
    <mergeCell ref="E63:Q63"/>
    <mergeCell ref="Q46:Q50"/>
    <mergeCell ref="M48:P48"/>
    <mergeCell ref="M49:P49"/>
    <mergeCell ref="M50:P50"/>
    <mergeCell ref="H49:L49"/>
    <mergeCell ref="B58:D58"/>
    <mergeCell ref="B59:D59"/>
    <mergeCell ref="F58:G58"/>
    <mergeCell ref="F59:G59"/>
    <mergeCell ref="J58:L58"/>
    <mergeCell ref="J59:L59"/>
    <mergeCell ref="H58:I58"/>
    <mergeCell ref="B57:D57"/>
    <mergeCell ref="F55:G55"/>
    <mergeCell ref="B61:D62"/>
    <mergeCell ref="H50:L50"/>
    <mergeCell ref="B49:G49"/>
    <mergeCell ref="J55:L55"/>
    <mergeCell ref="J56:L56"/>
    <mergeCell ref="J57:L57"/>
    <mergeCell ref="H55:I55"/>
    <mergeCell ref="H56:I56"/>
    <mergeCell ref="B53:G53"/>
    <mergeCell ref="H59:I59"/>
    <mergeCell ref="K64:Q64"/>
    <mergeCell ref="F56:G56"/>
    <mergeCell ref="F57:G57"/>
    <mergeCell ref="Q45:R45"/>
    <mergeCell ref="B46:G47"/>
    <mergeCell ref="B66:E68"/>
    <mergeCell ref="K61:Q61"/>
    <mergeCell ref="K62:Q62"/>
    <mergeCell ref="Q22:Q37"/>
    <mergeCell ref="F66:Q68"/>
    <mergeCell ref="H39:L39"/>
    <mergeCell ref="Q39:R39"/>
    <mergeCell ref="M41:P41"/>
    <mergeCell ref="H43:L43"/>
    <mergeCell ref="M58:R58"/>
    <mergeCell ref="B52:G52"/>
    <mergeCell ref="H52:L52"/>
    <mergeCell ref="M52:P52"/>
    <mergeCell ref="F64:J64"/>
    <mergeCell ref="B43:G43"/>
    <mergeCell ref="B45:G45"/>
    <mergeCell ref="M59:R59"/>
    <mergeCell ref="B55:D55"/>
    <mergeCell ref="B56:D56"/>
    <mergeCell ref="AC77:AK77"/>
    <mergeCell ref="AB71:AC73"/>
    <mergeCell ref="AH65:AI65"/>
    <mergeCell ref="AJ65:AK65"/>
    <mergeCell ref="AF65:AG65"/>
    <mergeCell ref="AB74:AC76"/>
    <mergeCell ref="AB65:AE70"/>
    <mergeCell ref="F65:J65"/>
    <mergeCell ref="K65:Q65"/>
    <mergeCell ref="T3:T4"/>
    <mergeCell ref="J3:K4"/>
    <mergeCell ref="N3:Q3"/>
    <mergeCell ref="M40:P40"/>
    <mergeCell ref="L9:M9"/>
    <mergeCell ref="L10:M10"/>
    <mergeCell ref="I10:J10"/>
    <mergeCell ref="I11:J11"/>
    <mergeCell ref="B16:R16"/>
    <mergeCell ref="I12:J12"/>
    <mergeCell ref="H18:L18"/>
    <mergeCell ref="L11:M11"/>
    <mergeCell ref="L12:M12"/>
    <mergeCell ref="I13:J13"/>
    <mergeCell ref="M18:P18"/>
    <mergeCell ref="B10:G11"/>
    <mergeCell ref="B17:G17"/>
    <mergeCell ref="B18:G18"/>
    <mergeCell ref="I9:J9"/>
    <mergeCell ref="B19:G20"/>
    <mergeCell ref="B21:G21"/>
    <mergeCell ref="B39:G39"/>
    <mergeCell ref="B40:G40"/>
    <mergeCell ref="I32:L34"/>
    <mergeCell ref="Q17:R17"/>
    <mergeCell ref="H40:L40"/>
    <mergeCell ref="H57:I57"/>
    <mergeCell ref="H45:L45"/>
    <mergeCell ref="M55:R55"/>
    <mergeCell ref="M56:R56"/>
    <mergeCell ref="M57:R57"/>
    <mergeCell ref="M53:P53"/>
    <mergeCell ref="Q52:R52"/>
    <mergeCell ref="H53:L53"/>
    <mergeCell ref="M43:P43"/>
    <mergeCell ref="M39:P39"/>
    <mergeCell ref="M45:P45"/>
    <mergeCell ref="H41:L41"/>
    <mergeCell ref="H42:L42"/>
    <mergeCell ref="M42:P42"/>
    <mergeCell ref="Q42:R42"/>
    <mergeCell ref="P22:P37"/>
    <mergeCell ref="I27:L28"/>
    <mergeCell ref="I29:L31"/>
    <mergeCell ref="Q21:R21"/>
    <mergeCell ref="H48:L48"/>
    <mergeCell ref="H21:L21"/>
    <mergeCell ref="O46:P46"/>
    <mergeCell ref="O9:P9"/>
    <mergeCell ref="O10:P10"/>
    <mergeCell ref="O11:P11"/>
    <mergeCell ref="O12:P12"/>
    <mergeCell ref="O29:O31"/>
    <mergeCell ref="O27:O28"/>
    <mergeCell ref="O35:O37"/>
    <mergeCell ref="O47:P47"/>
    <mergeCell ref="H17:L17"/>
    <mergeCell ref="M17:P17"/>
    <mergeCell ref="B42:G42"/>
    <mergeCell ref="M21:N21"/>
    <mergeCell ref="B27:G28"/>
    <mergeCell ref="B29:G31"/>
    <mergeCell ref="B32:G37"/>
    <mergeCell ref="B22:G26"/>
    <mergeCell ref="O22:O23"/>
    <mergeCell ref="O24:O26"/>
    <mergeCell ref="I22:L23"/>
    <mergeCell ref="I24:L26"/>
    <mergeCell ref="I35:L37"/>
    <mergeCell ref="O32:O34"/>
  </mergeCells>
  <phoneticPr fontId="4"/>
  <conditionalFormatting sqref="O47">
    <cfRule type="expression" dxfId="0" priority="3" stopIfTrue="1">
      <formula>OR(#REF!=2,#REF!=3,#REF!=5,#REF!=6,)</formula>
    </cfRule>
  </conditionalFormatting>
  <dataValidations count="3">
    <dataValidation type="decimal" allowBlank="1" showInputMessage="1" showErrorMessage="1" sqref="O47 M18 M43:M44 M48:M51 M53:M54 M40:M41">
      <formula1>0</formula1>
      <formula2>10000000</formula2>
    </dataValidation>
    <dataValidation type="list" allowBlank="1" showInputMessage="1" showErrorMessage="1" sqref="E56:E59 H56:I57">
      <formula1>$S$56:$S$57</formula1>
    </dataValidation>
    <dataValidation type="list" allowBlank="1" showInputMessage="1" showErrorMessage="1" sqref="L9:M12">
      <formula1>$W$20:$W$29</formula1>
    </dataValidation>
  </dataValidations>
  <hyperlinks>
    <hyperlink ref="T3" location="メイン!A1" display="戻る"/>
    <hyperlink ref="L1" location="メイン!A1" display="戻る"/>
  </hyperlinks>
  <printOptions horizontalCentered="1" verticalCentered="1"/>
  <pageMargins left="0.59055118110236227" right="0.19685039370078741" top="0" bottom="0" header="0" footer="0"/>
  <pageSetup paperSize="9" scale="59" orientation="portrait" r:id="rId1"/>
  <headerFooter alignWithMargins="0"/>
  <colBreaks count="1" manualBreakCount="1">
    <brk id="19" min="2" max="56"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274"/>
  <sheetViews>
    <sheetView showGridLines="0" zoomScale="85" zoomScaleNormal="85" workbookViewId="0">
      <selection activeCell="L10" sqref="L10:O10"/>
    </sheetView>
  </sheetViews>
  <sheetFormatPr defaultColWidth="0" defaultRowHeight="0" customHeight="1" zeroHeight="1" x14ac:dyDescent="0.15"/>
  <cols>
    <col min="1" max="1" width="0.75" style="250" customWidth="1"/>
    <col min="2" max="2" width="2.625" style="250" customWidth="1"/>
    <col min="3" max="3" width="5.5" style="250" customWidth="1"/>
    <col min="4" max="5" width="4.625" style="250" customWidth="1"/>
    <col min="6" max="6" width="12.625" style="250" customWidth="1"/>
    <col min="7" max="7" width="9.125" style="250" customWidth="1"/>
    <col min="8" max="9" width="5.625" style="250" customWidth="1"/>
    <col min="10" max="10" width="4.5" style="250" customWidth="1"/>
    <col min="11" max="11" width="6.375" style="250" customWidth="1"/>
    <col min="12" max="12" width="12" style="250" customWidth="1"/>
    <col min="13" max="13" width="10.875" style="250" customWidth="1"/>
    <col min="14" max="14" width="9.125" style="250" customWidth="1"/>
    <col min="15" max="15" width="12.375" style="250" customWidth="1"/>
    <col min="16" max="16" width="1.125" style="250" customWidth="1"/>
    <col min="17" max="20" width="4.625" style="250" hidden="1" customWidth="1"/>
    <col min="21" max="21" width="7.25" style="250" hidden="1" customWidth="1"/>
    <col min="22" max="22" width="10.875" style="250" hidden="1" customWidth="1"/>
    <col min="23" max="23" width="7.625" style="250" hidden="1" customWidth="1"/>
    <col min="24" max="24" width="9.625" style="250" hidden="1" customWidth="1"/>
    <col min="25" max="25" width="7.125" style="250" hidden="1" customWidth="1"/>
    <col min="26" max="26" width="10.875" style="250" hidden="1" customWidth="1"/>
    <col min="27" max="27" width="7.625" style="250" hidden="1" customWidth="1"/>
    <col min="28" max="28" width="9.625" style="250" hidden="1" customWidth="1"/>
    <col min="29" max="16384" width="9" style="250" hidden="1"/>
  </cols>
  <sheetData>
    <row r="1" spans="1:26" ht="4.5" customHeight="1" thickBot="1" x14ac:dyDescent="0.2">
      <c r="A1" s="249"/>
      <c r="B1" s="249"/>
      <c r="C1" s="249"/>
      <c r="D1" s="249"/>
      <c r="E1" s="249"/>
      <c r="F1" s="249"/>
      <c r="G1" s="249"/>
      <c r="H1" s="249"/>
      <c r="I1" s="249"/>
      <c r="J1" s="249"/>
      <c r="K1" s="249"/>
      <c r="L1" s="249"/>
      <c r="M1" s="249"/>
      <c r="N1" s="249"/>
      <c r="O1" s="249"/>
      <c r="P1" s="249"/>
    </row>
    <row r="2" spans="1:26" s="249" customFormat="1" ht="45" customHeight="1" thickBot="1" x14ac:dyDescent="0.2">
      <c r="B2" s="705" t="s">
        <v>188</v>
      </c>
      <c r="C2" s="706"/>
      <c r="D2" s="706"/>
      <c r="E2" s="706"/>
      <c r="F2" s="706"/>
      <c r="G2" s="706"/>
      <c r="H2" s="706"/>
      <c r="I2" s="706"/>
      <c r="J2" s="706"/>
      <c r="K2" s="706"/>
      <c r="L2" s="706"/>
      <c r="M2" s="706"/>
      <c r="N2" s="706"/>
      <c r="O2" s="707"/>
    </row>
    <row r="3" spans="1:26" s="249" customFormat="1" ht="6" customHeight="1" thickBot="1" x14ac:dyDescent="0.2">
      <c r="B3" s="251"/>
    </row>
    <row r="4" spans="1:26" s="249" customFormat="1" ht="19.5" customHeight="1" x14ac:dyDescent="0.15">
      <c r="B4" s="727" t="s">
        <v>68</v>
      </c>
      <c r="C4" s="728"/>
      <c r="D4" s="728"/>
      <c r="E4" s="703" t="s">
        <v>52</v>
      </c>
      <c r="F4" s="703"/>
      <c r="G4" s="700" t="str">
        <f>IF(重点評価入力!G6="","",重点評価入力!G6)</f>
        <v/>
      </c>
      <c r="H4" s="700"/>
      <c r="I4" s="700"/>
      <c r="J4" s="700"/>
      <c r="K4" s="700"/>
      <c r="L4" s="700"/>
      <c r="M4" s="700"/>
      <c r="N4" s="441"/>
      <c r="O4" s="440"/>
      <c r="P4" s="228"/>
    </row>
    <row r="5" spans="1:26" s="249" customFormat="1" ht="19.5" customHeight="1" x14ac:dyDescent="0.15">
      <c r="B5" s="150"/>
      <c r="C5" s="151"/>
      <c r="D5" s="151"/>
      <c r="E5" s="704" t="s">
        <v>53</v>
      </c>
      <c r="F5" s="704"/>
      <c r="G5" s="701" t="str">
        <f>IF(重点評価入力!G7="","",重点評価入力!G7)</f>
        <v/>
      </c>
      <c r="H5" s="701"/>
      <c r="I5" s="701"/>
      <c r="J5" s="701"/>
      <c r="K5" s="701"/>
      <c r="L5" s="701"/>
      <c r="M5" s="701"/>
      <c r="N5" s="443" t="s">
        <v>227</v>
      </c>
      <c r="O5" s="445">
        <f>重点評価入力!O6</f>
        <v>0</v>
      </c>
    </row>
    <row r="6" spans="1:26" s="249" customFormat="1" ht="19.5" customHeight="1" thickBot="1" x14ac:dyDescent="0.2">
      <c r="B6" s="252"/>
      <c r="C6" s="253"/>
      <c r="D6" s="253"/>
      <c r="E6" s="698" t="s">
        <v>97</v>
      </c>
      <c r="F6" s="698"/>
      <c r="G6" s="702" t="str">
        <f>IF(重点評価入力!L9="","",(重点評価入力!L9))</f>
        <v/>
      </c>
      <c r="H6" s="702"/>
      <c r="I6" s="344"/>
      <c r="J6" s="254" t="s">
        <v>116</v>
      </c>
      <c r="K6" s="699" t="str">
        <f>IF(重点評価入力!P13=0,"",重点評価入力!P13)</f>
        <v/>
      </c>
      <c r="L6" s="699"/>
      <c r="M6" s="442" t="s">
        <v>115</v>
      </c>
      <c r="N6" s="444" t="s">
        <v>228</v>
      </c>
      <c r="O6" s="446">
        <f>重点評価入力!O7</f>
        <v>0</v>
      </c>
    </row>
    <row r="7" spans="1:26" s="249" customFormat="1" ht="6" customHeight="1" thickBot="1" x14ac:dyDescent="0.2">
      <c r="B7" s="251"/>
    </row>
    <row r="8" spans="1:26" s="249" customFormat="1" ht="21" customHeight="1" thickBot="1" x14ac:dyDescent="0.2">
      <c r="B8" s="292" t="s">
        <v>69</v>
      </c>
      <c r="C8" s="152"/>
      <c r="D8" s="153"/>
      <c r="E8" s="152"/>
      <c r="F8" s="152"/>
      <c r="G8" s="152"/>
      <c r="H8" s="154"/>
      <c r="I8" s="154"/>
      <c r="J8" s="155"/>
      <c r="K8" s="152"/>
      <c r="L8" s="152"/>
      <c r="M8" s="156"/>
      <c r="N8" s="157"/>
      <c r="O8" s="158"/>
    </row>
    <row r="9" spans="1:26" s="249" customFormat="1" ht="18" customHeight="1" x14ac:dyDescent="0.15">
      <c r="B9" s="672" t="s">
        <v>70</v>
      </c>
      <c r="C9" s="668"/>
      <c r="D9" s="668"/>
      <c r="E9" s="668"/>
      <c r="F9" s="668"/>
      <c r="G9" s="668"/>
      <c r="H9" s="668"/>
      <c r="I9" s="667"/>
      <c r="J9" s="666" t="s">
        <v>71</v>
      </c>
      <c r="K9" s="667"/>
      <c r="L9" s="668" t="s">
        <v>72</v>
      </c>
      <c r="M9" s="668"/>
      <c r="N9" s="668"/>
      <c r="O9" s="669"/>
    </row>
    <row r="10" spans="1:26" s="249" customFormat="1" ht="33.75" customHeight="1" x14ac:dyDescent="0.15">
      <c r="B10" s="673" t="s">
        <v>93</v>
      </c>
      <c r="C10" s="674"/>
      <c r="D10" s="674"/>
      <c r="E10" s="674"/>
      <c r="F10" s="674"/>
      <c r="G10" s="674"/>
      <c r="H10" s="674"/>
      <c r="I10" s="675"/>
      <c r="J10" s="688" t="str">
        <f>O24</f>
        <v>―</v>
      </c>
      <c r="K10" s="689"/>
      <c r="L10" s="663"/>
      <c r="M10" s="556"/>
      <c r="N10" s="556"/>
      <c r="O10" s="557"/>
      <c r="V10" s="255"/>
      <c r="Z10" s="255"/>
    </row>
    <row r="11" spans="1:26" s="249" customFormat="1" ht="33.75" customHeight="1" x14ac:dyDescent="0.15">
      <c r="B11" s="685" t="s">
        <v>94</v>
      </c>
      <c r="C11" s="686"/>
      <c r="D11" s="686"/>
      <c r="E11" s="686"/>
      <c r="F11" s="686"/>
      <c r="G11" s="686"/>
      <c r="H11" s="686"/>
      <c r="I11" s="687"/>
      <c r="J11" s="688" t="str">
        <f>O26</f>
        <v/>
      </c>
      <c r="K11" s="689"/>
      <c r="L11" s="663"/>
      <c r="M11" s="556"/>
      <c r="N11" s="556"/>
      <c r="O11" s="557"/>
    </row>
    <row r="12" spans="1:26" s="249" customFormat="1" ht="33.75" customHeight="1" x14ac:dyDescent="0.15">
      <c r="B12" s="676" t="s">
        <v>172</v>
      </c>
      <c r="C12" s="677"/>
      <c r="D12" s="677"/>
      <c r="E12" s="677"/>
      <c r="F12" s="677"/>
      <c r="G12" s="677"/>
      <c r="H12" s="677"/>
      <c r="I12" s="678"/>
      <c r="J12" s="688" t="str">
        <f>O33</f>
        <v>―</v>
      </c>
      <c r="K12" s="689"/>
      <c r="L12" s="663"/>
      <c r="M12" s="664"/>
      <c r="N12" s="664"/>
      <c r="O12" s="665"/>
    </row>
    <row r="13" spans="1:26" s="249" customFormat="1" ht="33.75" customHeight="1" x14ac:dyDescent="0.15">
      <c r="B13" s="690" t="s">
        <v>174</v>
      </c>
      <c r="C13" s="691"/>
      <c r="D13" s="691"/>
      <c r="E13" s="691"/>
      <c r="F13" s="691"/>
      <c r="G13" s="691"/>
      <c r="H13" s="691"/>
      <c r="I13" s="692"/>
      <c r="J13" s="693" t="str">
        <f>O35</f>
        <v>―</v>
      </c>
      <c r="K13" s="694"/>
      <c r="L13" s="695"/>
      <c r="M13" s="696"/>
      <c r="N13" s="696"/>
      <c r="O13" s="697"/>
    </row>
    <row r="14" spans="1:26" s="249" customFormat="1" ht="33.75" customHeight="1" x14ac:dyDescent="0.15">
      <c r="B14" s="679" t="s">
        <v>59</v>
      </c>
      <c r="C14" s="680"/>
      <c r="D14" s="680"/>
      <c r="E14" s="680"/>
      <c r="F14" s="680"/>
      <c r="G14" s="680"/>
      <c r="H14" s="680"/>
      <c r="I14" s="681"/>
      <c r="J14" s="688" t="str">
        <f>O37</f>
        <v>―</v>
      </c>
      <c r="K14" s="689"/>
      <c r="L14" s="663"/>
      <c r="M14" s="556"/>
      <c r="N14" s="556"/>
      <c r="O14" s="557"/>
    </row>
    <row r="15" spans="1:26" s="249" customFormat="1" ht="33.75" customHeight="1" thickBot="1" x14ac:dyDescent="0.2">
      <c r="B15" s="682" t="s">
        <v>173</v>
      </c>
      <c r="C15" s="683"/>
      <c r="D15" s="683"/>
      <c r="E15" s="683"/>
      <c r="F15" s="683"/>
      <c r="G15" s="683"/>
      <c r="H15" s="683"/>
      <c r="I15" s="684"/>
      <c r="J15" s="787" t="str">
        <f>O42</f>
        <v/>
      </c>
      <c r="K15" s="788"/>
      <c r="L15" s="714"/>
      <c r="M15" s="715"/>
      <c r="N15" s="715"/>
      <c r="O15" s="716"/>
    </row>
    <row r="16" spans="1:26" s="249" customFormat="1" ht="18" customHeight="1" thickBot="1" x14ac:dyDescent="0.2">
      <c r="B16" s="250"/>
      <c r="C16" s="250"/>
      <c r="D16" s="250"/>
      <c r="E16" s="250"/>
      <c r="F16" s="250"/>
      <c r="G16" s="250"/>
      <c r="H16" s="250"/>
      <c r="I16" s="250"/>
      <c r="J16" s="250"/>
      <c r="K16" s="250"/>
      <c r="L16" s="250"/>
      <c r="M16" s="250"/>
      <c r="N16" s="250"/>
      <c r="O16" s="250"/>
    </row>
    <row r="17" spans="2:16" s="249" customFormat="1" ht="14.25" x14ac:dyDescent="0.15">
      <c r="B17" s="793" t="s">
        <v>142</v>
      </c>
      <c r="C17" s="794"/>
      <c r="D17" s="794"/>
      <c r="E17" s="794"/>
      <c r="F17" s="795"/>
      <c r="G17" s="789" t="s">
        <v>138</v>
      </c>
      <c r="H17" s="790"/>
      <c r="I17" s="351" t="str">
        <f>重点評価入力!E56</f>
        <v>-</v>
      </c>
      <c r="J17" s="345" t="s">
        <v>140</v>
      </c>
      <c r="K17" s="351" t="str">
        <f>重点評価入力!E58</f>
        <v>-</v>
      </c>
      <c r="L17" s="345" t="s">
        <v>144</v>
      </c>
      <c r="M17" s="353" t="str">
        <f>重点評価入力!H56</f>
        <v>-</v>
      </c>
      <c r="N17" s="350"/>
      <c r="O17" s="348"/>
    </row>
    <row r="18" spans="2:16" s="249" customFormat="1" ht="15" thickBot="1" x14ac:dyDescent="0.2">
      <c r="B18" s="796" t="s">
        <v>143</v>
      </c>
      <c r="C18" s="797"/>
      <c r="D18" s="797"/>
      <c r="E18" s="797"/>
      <c r="F18" s="798"/>
      <c r="G18" s="791" t="s">
        <v>139</v>
      </c>
      <c r="H18" s="792"/>
      <c r="I18" s="352" t="str">
        <f>重点評価入力!E57</f>
        <v>-</v>
      </c>
      <c r="J18" s="346" t="s">
        <v>141</v>
      </c>
      <c r="K18" s="352" t="str">
        <f>重点評価入力!E59</f>
        <v>-</v>
      </c>
      <c r="L18" s="346" t="s">
        <v>145</v>
      </c>
      <c r="M18" s="354" t="str">
        <f>重点評価入力!H57</f>
        <v>-</v>
      </c>
      <c r="N18" s="347"/>
      <c r="O18" s="349"/>
    </row>
    <row r="19" spans="2:16" s="249" customFormat="1" ht="3.75" customHeight="1" x14ac:dyDescent="0.15">
      <c r="B19" s="360"/>
      <c r="C19" s="360"/>
      <c r="D19" s="360"/>
      <c r="E19" s="360"/>
      <c r="F19" s="360"/>
      <c r="G19" s="355"/>
      <c r="H19" s="355"/>
      <c r="I19" s="356"/>
      <c r="J19" s="355"/>
      <c r="K19" s="356"/>
      <c r="L19" s="355"/>
      <c r="M19" s="357"/>
      <c r="N19" s="358"/>
      <c r="O19" s="359"/>
    </row>
    <row r="20" spans="2:16" s="249" customFormat="1" ht="27" hidden="1" customHeight="1" thickBot="1" x14ac:dyDescent="0.2">
      <c r="B20" s="781" t="s">
        <v>146</v>
      </c>
      <c r="C20" s="782"/>
      <c r="D20" s="782"/>
      <c r="E20" s="782"/>
      <c r="F20" s="782"/>
      <c r="G20" s="782"/>
      <c r="H20" s="782"/>
      <c r="I20" s="783"/>
      <c r="J20" s="784" t="str">
        <f>IF(重点評価入力!P13&gt;=10000,"対象","対象外")</f>
        <v>対象外</v>
      </c>
      <c r="K20" s="785"/>
      <c r="L20" s="785"/>
      <c r="M20" s="785"/>
      <c r="N20" s="785"/>
      <c r="O20" s="786"/>
    </row>
    <row r="21" spans="2:16" s="249" customFormat="1" ht="15.75" customHeight="1" thickBot="1" x14ac:dyDescent="0.2"/>
    <row r="22" spans="2:16" s="249" customFormat="1" ht="21" customHeight="1" thickBot="1" x14ac:dyDescent="0.2">
      <c r="B22" s="293" t="s">
        <v>74</v>
      </c>
      <c r="C22" s="159"/>
      <c r="D22" s="160"/>
      <c r="E22" s="159"/>
      <c r="F22" s="159"/>
      <c r="G22" s="159"/>
      <c r="H22" s="161"/>
      <c r="I22" s="161"/>
      <c r="J22" s="162"/>
      <c r="K22" s="159"/>
      <c r="L22" s="159"/>
      <c r="M22" s="163"/>
      <c r="N22" s="164"/>
      <c r="O22" s="165"/>
    </row>
    <row r="23" spans="2:16" s="249" customFormat="1" ht="19.5" customHeight="1" x14ac:dyDescent="0.15">
      <c r="B23" s="717" t="s">
        <v>75</v>
      </c>
      <c r="C23" s="718"/>
      <c r="D23" s="718"/>
      <c r="E23" s="718"/>
      <c r="F23" s="718"/>
      <c r="G23" s="670" t="s">
        <v>57</v>
      </c>
      <c r="H23" s="671"/>
      <c r="I23" s="671"/>
      <c r="J23" s="671"/>
      <c r="K23" s="671"/>
      <c r="L23" s="671"/>
      <c r="M23" s="671"/>
      <c r="N23" s="166" t="s">
        <v>76</v>
      </c>
      <c r="O23" s="167" t="s">
        <v>71</v>
      </c>
    </row>
    <row r="24" spans="2:16" s="249" customFormat="1" ht="24" customHeight="1" thickBot="1" x14ac:dyDescent="0.2">
      <c r="B24" s="386"/>
      <c r="C24" s="256" t="s">
        <v>77</v>
      </c>
      <c r="D24" s="257"/>
      <c r="E24" s="257"/>
      <c r="F24" s="257"/>
      <c r="G24" s="256" t="s">
        <v>78</v>
      </c>
      <c r="H24" s="258"/>
      <c r="I24" s="263"/>
      <c r="J24" s="259"/>
      <c r="K24" s="259"/>
      <c r="L24" s="259"/>
      <c r="M24" s="259"/>
      <c r="N24" s="260">
        <f>重点評価入力!M18</f>
        <v>0</v>
      </c>
      <c r="O24" s="295" t="str">
        <f>重点評価入力!Q18</f>
        <v>―</v>
      </c>
    </row>
    <row r="25" spans="2:16" s="249" customFormat="1" ht="19.5" customHeight="1" x14ac:dyDescent="0.15">
      <c r="B25" s="743" t="s">
        <v>73</v>
      </c>
      <c r="C25" s="744"/>
      <c r="D25" s="744"/>
      <c r="E25" s="744"/>
      <c r="F25" s="745"/>
      <c r="G25" s="670" t="s">
        <v>57</v>
      </c>
      <c r="H25" s="777"/>
      <c r="I25" s="777"/>
      <c r="J25" s="777"/>
      <c r="K25" s="777"/>
      <c r="L25" s="777"/>
      <c r="M25" s="432" t="s">
        <v>221</v>
      </c>
      <c r="N25" s="166" t="s">
        <v>76</v>
      </c>
      <c r="O25" s="167" t="s">
        <v>71</v>
      </c>
      <c r="P25" s="261"/>
    </row>
    <row r="26" spans="2:16" s="249" customFormat="1" ht="21" customHeight="1" x14ac:dyDescent="0.15">
      <c r="B26" s="746"/>
      <c r="C26" s="754" t="s">
        <v>178</v>
      </c>
      <c r="D26" s="755"/>
      <c r="E26" s="755"/>
      <c r="F26" s="756"/>
      <c r="G26" s="766" t="s">
        <v>222</v>
      </c>
      <c r="H26" s="767"/>
      <c r="I26" s="767"/>
      <c r="J26" s="767"/>
      <c r="K26" s="767"/>
      <c r="L26" s="433" t="s">
        <v>223</v>
      </c>
      <c r="M26" s="435">
        <f>重点評価入力!O22</f>
        <v>0</v>
      </c>
      <c r="N26" s="778">
        <f>重点評価入力!P22</f>
        <v>2</v>
      </c>
      <c r="O26" s="729" t="str">
        <f>重点評価入力!Q22</f>
        <v/>
      </c>
    </row>
    <row r="27" spans="2:16" s="249" customFormat="1" ht="21" customHeight="1" x14ac:dyDescent="0.15">
      <c r="B27" s="746"/>
      <c r="C27" s="757"/>
      <c r="D27" s="758"/>
      <c r="E27" s="758"/>
      <c r="F27" s="759"/>
      <c r="G27" s="768"/>
      <c r="H27" s="769"/>
      <c r="I27" s="769"/>
      <c r="J27" s="769"/>
      <c r="K27" s="769"/>
      <c r="L27" s="433" t="s">
        <v>224</v>
      </c>
      <c r="M27" s="436">
        <f>重点評価入力!O24</f>
        <v>0</v>
      </c>
      <c r="N27" s="779"/>
      <c r="O27" s="730"/>
    </row>
    <row r="28" spans="2:16" s="249" customFormat="1" ht="21" customHeight="1" x14ac:dyDescent="0.15">
      <c r="B28" s="746"/>
      <c r="C28" s="256" t="s">
        <v>179</v>
      </c>
      <c r="D28" s="257"/>
      <c r="E28" s="257"/>
      <c r="F28" s="257"/>
      <c r="G28" s="770" t="s">
        <v>182</v>
      </c>
      <c r="H28" s="771"/>
      <c r="I28" s="771"/>
      <c r="J28" s="771"/>
      <c r="K28" s="771"/>
      <c r="L28" s="772"/>
      <c r="M28" s="436">
        <f>重点評価入力!O27</f>
        <v>0</v>
      </c>
      <c r="N28" s="779"/>
      <c r="O28" s="730"/>
    </row>
    <row r="29" spans="2:16" s="249" customFormat="1" ht="21" customHeight="1" x14ac:dyDescent="0.15">
      <c r="B29" s="746"/>
      <c r="C29" s="256" t="s">
        <v>180</v>
      </c>
      <c r="D29" s="257"/>
      <c r="E29" s="257"/>
      <c r="F29" s="257"/>
      <c r="G29" s="775" t="s">
        <v>189</v>
      </c>
      <c r="H29" s="776"/>
      <c r="I29" s="776"/>
      <c r="J29" s="776"/>
      <c r="K29" s="776"/>
      <c r="L29" s="776"/>
      <c r="M29" s="437">
        <f>重点評価入力!O29</f>
        <v>0</v>
      </c>
      <c r="N29" s="779"/>
      <c r="O29" s="730"/>
    </row>
    <row r="30" spans="2:16" s="249" customFormat="1" ht="21" customHeight="1" x14ac:dyDescent="0.15">
      <c r="B30" s="746"/>
      <c r="C30" s="760" t="s">
        <v>181</v>
      </c>
      <c r="D30" s="761"/>
      <c r="E30" s="761"/>
      <c r="F30" s="762"/>
      <c r="G30" s="766" t="s">
        <v>190</v>
      </c>
      <c r="H30" s="767"/>
      <c r="I30" s="767"/>
      <c r="J30" s="767"/>
      <c r="K30" s="767"/>
      <c r="L30" s="433" t="s">
        <v>225</v>
      </c>
      <c r="M30" s="436">
        <f>重点評価入力!O32</f>
        <v>1</v>
      </c>
      <c r="N30" s="779"/>
      <c r="O30" s="730"/>
    </row>
    <row r="31" spans="2:16" s="249" customFormat="1" ht="21" customHeight="1" thickBot="1" x14ac:dyDescent="0.2">
      <c r="B31" s="746"/>
      <c r="C31" s="763"/>
      <c r="D31" s="764"/>
      <c r="E31" s="764"/>
      <c r="F31" s="765"/>
      <c r="G31" s="773"/>
      <c r="H31" s="774"/>
      <c r="I31" s="774"/>
      <c r="J31" s="774"/>
      <c r="K31" s="774"/>
      <c r="L31" s="434" t="s">
        <v>226</v>
      </c>
      <c r="M31" s="438">
        <f>重点評価入力!O35</f>
        <v>1</v>
      </c>
      <c r="N31" s="780"/>
      <c r="O31" s="730"/>
    </row>
    <row r="32" spans="2:16" s="249" customFormat="1" ht="19.5" customHeight="1" x14ac:dyDescent="0.15">
      <c r="B32" s="752" t="s">
        <v>172</v>
      </c>
      <c r="C32" s="753"/>
      <c r="D32" s="753"/>
      <c r="E32" s="753"/>
      <c r="F32" s="753"/>
      <c r="G32" s="670" t="s">
        <v>57</v>
      </c>
      <c r="H32" s="671"/>
      <c r="I32" s="671"/>
      <c r="J32" s="671"/>
      <c r="K32" s="671"/>
      <c r="L32" s="747"/>
      <c r="M32" s="671"/>
      <c r="N32" s="166" t="s">
        <v>76</v>
      </c>
      <c r="O32" s="167" t="s">
        <v>71</v>
      </c>
      <c r="P32" s="261"/>
    </row>
    <row r="33" spans="1:16" s="249" customFormat="1" ht="21" customHeight="1" thickBot="1" x14ac:dyDescent="0.2">
      <c r="B33" s="385"/>
      <c r="C33" s="281" t="s">
        <v>81</v>
      </c>
      <c r="D33" s="282"/>
      <c r="E33" s="282"/>
      <c r="F33" s="282"/>
      <c r="G33" s="286" t="s">
        <v>82</v>
      </c>
      <c r="H33" s="283"/>
      <c r="I33" s="283"/>
      <c r="J33" s="284"/>
      <c r="K33" s="284"/>
      <c r="L33" s="284"/>
      <c r="M33" s="285"/>
      <c r="N33" s="260">
        <f>重点評価入力!M40</f>
        <v>0</v>
      </c>
      <c r="O33" s="376" t="str">
        <f>重点評価入力!Q40</f>
        <v>―</v>
      </c>
    </row>
    <row r="34" spans="1:16" s="249" customFormat="1" ht="19.5" customHeight="1" x14ac:dyDescent="0.15">
      <c r="B34" s="750" t="s">
        <v>174</v>
      </c>
      <c r="C34" s="751"/>
      <c r="D34" s="751"/>
      <c r="E34" s="751"/>
      <c r="F34" s="751"/>
      <c r="G34" s="670" t="s">
        <v>57</v>
      </c>
      <c r="H34" s="671"/>
      <c r="I34" s="671"/>
      <c r="J34" s="671"/>
      <c r="K34" s="671"/>
      <c r="L34" s="671"/>
      <c r="M34" s="671"/>
      <c r="N34" s="166" t="s">
        <v>76</v>
      </c>
      <c r="O34" s="167" t="s">
        <v>71</v>
      </c>
      <c r="P34" s="261"/>
    </row>
    <row r="35" spans="1:16" s="249" customFormat="1" ht="21" customHeight="1" thickBot="1" x14ac:dyDescent="0.2">
      <c r="B35" s="384"/>
      <c r="C35" s="281" t="s">
        <v>176</v>
      </c>
      <c r="D35" s="282"/>
      <c r="E35" s="282"/>
      <c r="F35" s="282"/>
      <c r="G35" s="286" t="s">
        <v>177</v>
      </c>
      <c r="H35" s="283"/>
      <c r="I35" s="283"/>
      <c r="J35" s="284"/>
      <c r="K35" s="284"/>
      <c r="L35" s="284"/>
      <c r="M35" s="285"/>
      <c r="N35" s="260">
        <f>重点評価入力!M43</f>
        <v>0</v>
      </c>
      <c r="O35" s="376" t="str">
        <f>重点評価入力!Q43</f>
        <v>―</v>
      </c>
    </row>
    <row r="36" spans="1:16" s="249" customFormat="1" ht="19.5" customHeight="1" x14ac:dyDescent="0.15">
      <c r="A36" s="264"/>
      <c r="B36" s="735" t="s">
        <v>83</v>
      </c>
      <c r="C36" s="736"/>
      <c r="D36" s="736"/>
      <c r="E36" s="736"/>
      <c r="F36" s="736"/>
      <c r="G36" s="670" t="s">
        <v>57</v>
      </c>
      <c r="H36" s="671"/>
      <c r="I36" s="671"/>
      <c r="J36" s="671"/>
      <c r="K36" s="671"/>
      <c r="L36" s="671"/>
      <c r="M36" s="671"/>
      <c r="N36" s="166" t="s">
        <v>76</v>
      </c>
      <c r="O36" s="167" t="s">
        <v>71</v>
      </c>
    </row>
    <row r="37" spans="1:16" s="249" customFormat="1" ht="21" customHeight="1" x14ac:dyDescent="0.15">
      <c r="A37" s="264"/>
      <c r="B37" s="725"/>
      <c r="C37" s="303" t="s">
        <v>84</v>
      </c>
      <c r="D37" s="304"/>
      <c r="E37" s="304"/>
      <c r="F37" s="304"/>
      <c r="G37" s="306" t="s">
        <v>85</v>
      </c>
      <c r="H37" s="305"/>
      <c r="I37" s="305"/>
      <c r="J37" s="305"/>
      <c r="K37" s="305"/>
      <c r="L37" s="305"/>
      <c r="M37" s="307"/>
      <c r="N37" s="262">
        <f>重点評価入力!M47</f>
        <v>0</v>
      </c>
      <c r="O37" s="729" t="str">
        <f>重点評価入力!Q46</f>
        <v>―</v>
      </c>
    </row>
    <row r="38" spans="1:16" s="249" customFormat="1" ht="21" customHeight="1" x14ac:dyDescent="0.15">
      <c r="B38" s="725"/>
      <c r="C38" s="281" t="s">
        <v>86</v>
      </c>
      <c r="D38" s="288"/>
      <c r="E38" s="282"/>
      <c r="F38" s="282"/>
      <c r="G38" s="286" t="s">
        <v>87</v>
      </c>
      <c r="H38" s="283"/>
      <c r="I38" s="283"/>
      <c r="J38" s="289"/>
      <c r="K38" s="289"/>
      <c r="L38" s="289"/>
      <c r="M38" s="290"/>
      <c r="N38" s="260">
        <f>重点評価入力!M48</f>
        <v>0</v>
      </c>
      <c r="O38" s="730"/>
    </row>
    <row r="39" spans="1:16" s="249" customFormat="1" ht="21" customHeight="1" x14ac:dyDescent="0.15">
      <c r="A39" s="264"/>
      <c r="B39" s="725"/>
      <c r="C39" s="281" t="s">
        <v>112</v>
      </c>
      <c r="D39" s="288"/>
      <c r="E39" s="282"/>
      <c r="F39" s="282"/>
      <c r="G39" s="286" t="s">
        <v>88</v>
      </c>
      <c r="H39" s="291"/>
      <c r="I39" s="291"/>
      <c r="J39" s="284"/>
      <c r="K39" s="284"/>
      <c r="L39" s="284"/>
      <c r="M39" s="285"/>
      <c r="N39" s="260">
        <f>重点評価入力!M49</f>
        <v>0</v>
      </c>
      <c r="O39" s="730"/>
    </row>
    <row r="40" spans="1:16" s="249" customFormat="1" ht="21" customHeight="1" thickBot="1" x14ac:dyDescent="0.2">
      <c r="A40" s="264"/>
      <c r="B40" s="726"/>
      <c r="C40" s="265" t="s">
        <v>89</v>
      </c>
      <c r="D40" s="266"/>
      <c r="E40" s="267"/>
      <c r="F40" s="267"/>
      <c r="G40" s="168" t="s">
        <v>90</v>
      </c>
      <c r="H40" s="268"/>
      <c r="I40" s="268"/>
      <c r="J40" s="269"/>
      <c r="K40" s="269"/>
      <c r="L40" s="269"/>
      <c r="M40" s="269"/>
      <c r="N40" s="287">
        <f>重点評価入力!M50</f>
        <v>0</v>
      </c>
      <c r="O40" s="731"/>
    </row>
    <row r="41" spans="1:16" s="249" customFormat="1" ht="19.5" customHeight="1" x14ac:dyDescent="0.15">
      <c r="B41" s="748" t="s">
        <v>173</v>
      </c>
      <c r="C41" s="749"/>
      <c r="D41" s="749"/>
      <c r="E41" s="749"/>
      <c r="F41" s="749"/>
      <c r="G41" s="670" t="s">
        <v>57</v>
      </c>
      <c r="H41" s="671"/>
      <c r="I41" s="671"/>
      <c r="J41" s="671"/>
      <c r="K41" s="671"/>
      <c r="L41" s="671"/>
      <c r="M41" s="671"/>
      <c r="N41" s="166" t="s">
        <v>76</v>
      </c>
      <c r="O41" s="167" t="s">
        <v>71</v>
      </c>
      <c r="P41" s="261"/>
    </row>
    <row r="42" spans="1:16" s="249" customFormat="1" ht="21" customHeight="1" thickBot="1" x14ac:dyDescent="0.2">
      <c r="B42" s="387"/>
      <c r="C42" s="378" t="s">
        <v>79</v>
      </c>
      <c r="D42" s="379"/>
      <c r="E42" s="379"/>
      <c r="F42" s="379"/>
      <c r="G42" s="378" t="s">
        <v>80</v>
      </c>
      <c r="H42" s="380"/>
      <c r="I42" s="380"/>
      <c r="J42" s="381"/>
      <c r="K42" s="381"/>
      <c r="L42" s="381"/>
      <c r="M42" s="382"/>
      <c r="N42" s="383">
        <f>重点評価入力!M53</f>
        <v>0</v>
      </c>
      <c r="O42" s="377" t="str">
        <f>重点評価入力!Q53</f>
        <v/>
      </c>
    </row>
    <row r="43" spans="1:16" s="249" customFormat="1" ht="6" customHeight="1" thickBot="1" x14ac:dyDescent="0.2">
      <c r="P43" s="261"/>
    </row>
    <row r="44" spans="1:16" s="249" customFormat="1" ht="21" customHeight="1" x14ac:dyDescent="0.15">
      <c r="A44" s="264"/>
      <c r="B44" s="294" t="s">
        <v>118</v>
      </c>
      <c r="C44" s="169"/>
      <c r="D44" s="170"/>
      <c r="E44" s="169"/>
      <c r="F44" s="169"/>
      <c r="G44" s="169"/>
      <c r="H44" s="171"/>
      <c r="I44" s="171"/>
      <c r="J44" s="172"/>
      <c r="K44" s="169"/>
      <c r="L44" s="169"/>
      <c r="M44" s="173"/>
      <c r="N44" s="174"/>
      <c r="O44" s="175"/>
    </row>
    <row r="45" spans="1:16" s="249" customFormat="1" ht="16.5" customHeight="1" x14ac:dyDescent="0.15">
      <c r="A45" s="264"/>
      <c r="B45" s="270" t="s">
        <v>110</v>
      </c>
      <c r="C45" s="271"/>
      <c r="D45" s="271"/>
      <c r="E45" s="271"/>
      <c r="F45" s="272"/>
      <c r="G45" s="732" t="s">
        <v>91</v>
      </c>
      <c r="H45" s="733"/>
      <c r="I45" s="733"/>
      <c r="J45" s="733"/>
      <c r="K45" s="733"/>
      <c r="L45" s="733"/>
      <c r="M45" s="733"/>
      <c r="N45" s="733"/>
      <c r="O45" s="734"/>
    </row>
    <row r="46" spans="1:16" s="249" customFormat="1" ht="16.5" customHeight="1" x14ac:dyDescent="0.15">
      <c r="A46" s="264"/>
      <c r="B46" s="737" t="str">
        <f>重点評価入力!E62</f>
        <v>特になし。</v>
      </c>
      <c r="C46" s="738"/>
      <c r="D46" s="738"/>
      <c r="E46" s="738"/>
      <c r="F46" s="739"/>
      <c r="G46" s="719">
        <f>重点評価入力!K62</f>
        <v>0</v>
      </c>
      <c r="H46" s="720"/>
      <c r="I46" s="720"/>
      <c r="J46" s="720"/>
      <c r="K46" s="720"/>
      <c r="L46" s="720"/>
      <c r="M46" s="720"/>
      <c r="N46" s="720"/>
      <c r="O46" s="721"/>
    </row>
    <row r="47" spans="1:16" s="249" customFormat="1" ht="16.5" customHeight="1" x14ac:dyDescent="0.15">
      <c r="A47" s="264"/>
      <c r="B47" s="740"/>
      <c r="C47" s="741"/>
      <c r="D47" s="741"/>
      <c r="E47" s="741"/>
      <c r="F47" s="742"/>
      <c r="G47" s="722"/>
      <c r="H47" s="723"/>
      <c r="I47" s="723"/>
      <c r="J47" s="723"/>
      <c r="K47" s="723"/>
      <c r="L47" s="723"/>
      <c r="M47" s="723"/>
      <c r="N47" s="723"/>
      <c r="O47" s="724"/>
    </row>
    <row r="48" spans="1:16" s="249" customFormat="1" ht="13.5" x14ac:dyDescent="0.15">
      <c r="A48" s="264"/>
      <c r="B48" s="296" t="s">
        <v>92</v>
      </c>
      <c r="C48" s="273"/>
      <c r="D48" s="274"/>
      <c r="E48" s="275"/>
      <c r="F48" s="275"/>
      <c r="G48" s="229"/>
      <c r="H48" s="276"/>
      <c r="I48" s="276"/>
      <c r="J48" s="277"/>
      <c r="K48" s="277"/>
      <c r="L48" s="277"/>
      <c r="M48" s="277"/>
      <c r="N48" s="278"/>
      <c r="O48" s="230"/>
    </row>
    <row r="49" spans="1:16" s="249" customFormat="1" ht="22.5" customHeight="1" x14ac:dyDescent="0.15">
      <c r="B49" s="708" t="str">
        <f>重点評価入力!E63</f>
        <v>特になし。</v>
      </c>
      <c r="C49" s="709"/>
      <c r="D49" s="709"/>
      <c r="E49" s="709"/>
      <c r="F49" s="709"/>
      <c r="G49" s="709"/>
      <c r="H49" s="709"/>
      <c r="I49" s="709"/>
      <c r="J49" s="709"/>
      <c r="K49" s="709"/>
      <c r="L49" s="709"/>
      <c r="M49" s="709"/>
      <c r="N49" s="709"/>
      <c r="O49" s="710"/>
    </row>
    <row r="50" spans="1:16" s="249" customFormat="1" ht="21.75" customHeight="1" thickBot="1" x14ac:dyDescent="0.2">
      <c r="A50" s="264"/>
      <c r="B50" s="711"/>
      <c r="C50" s="712"/>
      <c r="D50" s="712"/>
      <c r="E50" s="712"/>
      <c r="F50" s="712"/>
      <c r="G50" s="712"/>
      <c r="H50" s="712"/>
      <c r="I50" s="712"/>
      <c r="J50" s="712"/>
      <c r="K50" s="712"/>
      <c r="L50" s="712"/>
      <c r="M50" s="712"/>
      <c r="N50" s="712"/>
      <c r="O50" s="713"/>
    </row>
    <row r="51" spans="1:16" ht="16.5" hidden="1" customHeight="1" x14ac:dyDescent="0.15">
      <c r="A51" s="264"/>
      <c r="B51" s="249"/>
      <c r="C51" s="249"/>
      <c r="D51" s="249"/>
      <c r="E51" s="249"/>
      <c r="F51" s="249"/>
      <c r="G51" s="249"/>
      <c r="H51" s="249"/>
      <c r="I51" s="249"/>
      <c r="J51" s="249"/>
      <c r="K51" s="249"/>
      <c r="L51" s="249"/>
      <c r="M51" s="249"/>
      <c r="N51" s="249"/>
      <c r="O51" s="249"/>
      <c r="P51" s="249"/>
    </row>
    <row r="52" spans="1:16" ht="13.5" hidden="1" x14ac:dyDescent="0.15">
      <c r="A52" s="279"/>
    </row>
    <row r="53" spans="1:16" ht="13.5" hidden="1" x14ac:dyDescent="0.15">
      <c r="A53" s="279"/>
    </row>
    <row r="54" spans="1:16" ht="13.5" hidden="1" x14ac:dyDescent="0.15">
      <c r="A54" s="279"/>
    </row>
    <row r="55" spans="1:16" ht="13.5" hidden="1" x14ac:dyDescent="0.15">
      <c r="A55" s="279"/>
    </row>
    <row r="56" spans="1:16" ht="13.5" hidden="1" x14ac:dyDescent="0.15">
      <c r="A56" s="279"/>
    </row>
    <row r="57" spans="1:16" ht="13.5" hidden="1" x14ac:dyDescent="0.15"/>
    <row r="58" spans="1:16" ht="13.5" hidden="1" x14ac:dyDescent="0.15"/>
    <row r="59" spans="1:16" ht="13.5" hidden="1" x14ac:dyDescent="0.15"/>
    <row r="60" spans="1:16" ht="13.5" hidden="1" x14ac:dyDescent="0.15"/>
    <row r="61" spans="1:16" ht="13.5" hidden="1" x14ac:dyDescent="0.15"/>
    <row r="62" spans="1:16" ht="13.5" hidden="1" x14ac:dyDescent="0.15"/>
    <row r="63" spans="1:16" ht="13.5" hidden="1" x14ac:dyDescent="0.15"/>
    <row r="64" spans="1:16" ht="13.5" hidden="1" x14ac:dyDescent="0.15"/>
    <row r="65" ht="13.5" hidden="1" x14ac:dyDescent="0.15"/>
    <row r="66" ht="13.5" hidden="1" x14ac:dyDescent="0.15"/>
    <row r="67" ht="13.5" hidden="1" x14ac:dyDescent="0.15"/>
    <row r="68" ht="13.5" hidden="1" x14ac:dyDescent="0.15"/>
    <row r="69" ht="13.5" hidden="1" x14ac:dyDescent="0.15"/>
    <row r="70" ht="13.5" hidden="1" x14ac:dyDescent="0.15"/>
    <row r="71" ht="13.5" hidden="1" x14ac:dyDescent="0.15"/>
    <row r="72" ht="13.5" hidden="1" x14ac:dyDescent="0.15"/>
    <row r="73" ht="13.5" hidden="1" x14ac:dyDescent="0.15"/>
    <row r="74" ht="13.5" hidden="1" x14ac:dyDescent="0.15"/>
    <row r="75" ht="13.5" hidden="1" x14ac:dyDescent="0.15"/>
    <row r="76" ht="13.5" hidden="1" x14ac:dyDescent="0.15"/>
    <row r="77" ht="13.5" hidden="1" x14ac:dyDescent="0.15"/>
    <row r="78" ht="13.5" hidden="1" x14ac:dyDescent="0.15"/>
    <row r="79" ht="13.5" hidden="1" x14ac:dyDescent="0.15"/>
    <row r="80" ht="13.5" hidden="1" x14ac:dyDescent="0.15"/>
    <row r="81" ht="13.5" hidden="1" x14ac:dyDescent="0.15"/>
    <row r="82" ht="13.5" hidden="1" x14ac:dyDescent="0.15"/>
    <row r="83" ht="13.5" hidden="1" x14ac:dyDescent="0.15"/>
    <row r="84" ht="13.5" hidden="1" x14ac:dyDescent="0.15"/>
    <row r="85" ht="13.5" hidden="1" x14ac:dyDescent="0.15"/>
    <row r="86" ht="13.5" hidden="1" x14ac:dyDescent="0.15"/>
    <row r="87" ht="13.5" hidden="1" x14ac:dyDescent="0.15"/>
    <row r="88" ht="13.5" hidden="1" x14ac:dyDescent="0.15"/>
    <row r="89" ht="13.5" hidden="1" x14ac:dyDescent="0.15"/>
    <row r="90" ht="13.5" hidden="1" x14ac:dyDescent="0.15"/>
    <row r="91" ht="13.5" hidden="1" x14ac:dyDescent="0.15"/>
    <row r="92" ht="13.5" hidden="1" x14ac:dyDescent="0.15"/>
    <row r="93" ht="13.5" hidden="1" x14ac:dyDescent="0.15"/>
    <row r="94" ht="13.5" hidden="1" x14ac:dyDescent="0.15"/>
    <row r="95" ht="13.5" hidden="1" x14ac:dyDescent="0.15"/>
    <row r="96" ht="13.5" hidden="1" x14ac:dyDescent="0.15"/>
    <row r="97" ht="13.5" hidden="1" x14ac:dyDescent="0.15"/>
    <row r="98" ht="13.5" hidden="1" x14ac:dyDescent="0.15"/>
    <row r="99" ht="13.5" hidden="1" x14ac:dyDescent="0.15"/>
    <row r="100" ht="13.5" hidden="1" x14ac:dyDescent="0.15"/>
    <row r="101" ht="13.5" hidden="1" x14ac:dyDescent="0.15"/>
    <row r="102" ht="13.5" hidden="1" x14ac:dyDescent="0.15"/>
    <row r="103" ht="13.5" hidden="1" x14ac:dyDescent="0.15"/>
    <row r="104" ht="13.5" hidden="1" x14ac:dyDescent="0.15"/>
    <row r="105" ht="13.5" hidden="1" x14ac:dyDescent="0.15"/>
    <row r="106" ht="13.5" hidden="1" x14ac:dyDescent="0.15"/>
    <row r="107" ht="13.5" hidden="1" x14ac:dyDescent="0.15"/>
    <row r="108" ht="13.5" hidden="1" x14ac:dyDescent="0.15"/>
    <row r="109" ht="13.5" hidden="1" x14ac:dyDescent="0.15"/>
    <row r="110" ht="13.5" hidden="1" x14ac:dyDescent="0.15"/>
    <row r="111" ht="13.5" hidden="1" x14ac:dyDescent="0.15"/>
    <row r="112" ht="13.5" hidden="1" x14ac:dyDescent="0.15"/>
    <row r="113" ht="13.5" hidden="1" x14ac:dyDescent="0.15"/>
    <row r="114" ht="13.5" hidden="1" x14ac:dyDescent="0.15"/>
    <row r="115" ht="13.5" hidden="1" x14ac:dyDescent="0.15"/>
    <row r="116" ht="13.5" hidden="1" x14ac:dyDescent="0.15"/>
    <row r="117" ht="13.5" hidden="1" x14ac:dyDescent="0.15"/>
    <row r="118" ht="13.5" hidden="1" x14ac:dyDescent="0.15"/>
    <row r="119" ht="13.5" hidden="1" x14ac:dyDescent="0.15"/>
    <row r="120" ht="13.5" hidden="1" x14ac:dyDescent="0.15"/>
    <row r="121" ht="13.5" hidden="1" x14ac:dyDescent="0.15"/>
    <row r="122" ht="13.5" hidden="1" x14ac:dyDescent="0.15"/>
    <row r="123" ht="13.5" hidden="1" x14ac:dyDescent="0.15"/>
    <row r="124" ht="13.5" hidden="1" x14ac:dyDescent="0.15"/>
    <row r="125" ht="13.5" hidden="1" x14ac:dyDescent="0.15"/>
    <row r="126" ht="13.5" hidden="1" x14ac:dyDescent="0.15"/>
    <row r="127" ht="13.5" hidden="1" x14ac:dyDescent="0.15"/>
    <row r="128" ht="13.5" hidden="1" x14ac:dyDescent="0.15"/>
    <row r="129" ht="13.5" hidden="1" x14ac:dyDescent="0.15"/>
    <row r="130" ht="13.5" hidden="1" x14ac:dyDescent="0.15"/>
    <row r="131" ht="13.5" hidden="1" x14ac:dyDescent="0.15"/>
    <row r="132" ht="13.5" hidden="1" x14ac:dyDescent="0.15"/>
    <row r="133" ht="13.5" hidden="1" x14ac:dyDescent="0.15"/>
    <row r="134" ht="13.5" hidden="1" x14ac:dyDescent="0.15"/>
    <row r="135" ht="13.5" hidden="1" x14ac:dyDescent="0.15"/>
    <row r="136" ht="13.5" hidden="1" x14ac:dyDescent="0.15"/>
    <row r="137" ht="13.5" hidden="1" x14ac:dyDescent="0.15"/>
    <row r="138" ht="13.5" hidden="1" x14ac:dyDescent="0.15"/>
    <row r="139" ht="13.5" hidden="1" x14ac:dyDescent="0.15"/>
    <row r="140" ht="13.5" hidden="1" x14ac:dyDescent="0.15"/>
    <row r="141" ht="13.5" hidden="1" x14ac:dyDescent="0.15"/>
    <row r="142" ht="13.5" hidden="1" x14ac:dyDescent="0.15"/>
    <row r="143" ht="13.5" hidden="1" x14ac:dyDescent="0.15"/>
    <row r="144" ht="13.5" hidden="1" x14ac:dyDescent="0.15"/>
    <row r="145" ht="13.5" hidden="1" x14ac:dyDescent="0.15"/>
    <row r="146" ht="13.5" hidden="1" x14ac:dyDescent="0.15"/>
    <row r="147" ht="13.5" hidden="1" x14ac:dyDescent="0.15"/>
    <row r="148" ht="13.5" hidden="1" x14ac:dyDescent="0.15"/>
    <row r="149" ht="13.5" hidden="1" x14ac:dyDescent="0.15"/>
    <row r="150" ht="13.5" hidden="1" x14ac:dyDescent="0.15"/>
    <row r="151" ht="13.5" hidden="1" x14ac:dyDescent="0.15"/>
    <row r="152" ht="13.5" hidden="1" x14ac:dyDescent="0.15"/>
    <row r="153" ht="13.5" hidden="1" x14ac:dyDescent="0.15"/>
    <row r="154" ht="13.5" hidden="1" x14ac:dyDescent="0.15"/>
    <row r="155" ht="13.5" hidden="1" x14ac:dyDescent="0.15"/>
    <row r="156" ht="13.5" hidden="1" x14ac:dyDescent="0.15"/>
    <row r="157" ht="13.5" hidden="1" x14ac:dyDescent="0.15"/>
    <row r="158" ht="13.5" hidden="1" x14ac:dyDescent="0.15"/>
    <row r="159" ht="13.5" hidden="1" x14ac:dyDescent="0.15"/>
    <row r="160" ht="13.5" hidden="1" x14ac:dyDescent="0.15"/>
    <row r="161" ht="13.5" hidden="1" x14ac:dyDescent="0.15"/>
    <row r="162" ht="13.5" hidden="1" x14ac:dyDescent="0.15"/>
    <row r="163" ht="13.5" hidden="1" x14ac:dyDescent="0.15"/>
    <row r="164" ht="13.5" hidden="1" x14ac:dyDescent="0.15"/>
    <row r="165" ht="13.5" hidden="1" x14ac:dyDescent="0.15"/>
    <row r="166" ht="13.5" hidden="1" x14ac:dyDescent="0.15"/>
    <row r="167" ht="13.5" hidden="1" x14ac:dyDescent="0.15"/>
    <row r="168" ht="13.5" hidden="1" x14ac:dyDescent="0.15"/>
    <row r="169" ht="13.5" hidden="1" x14ac:dyDescent="0.15"/>
    <row r="170" ht="13.5" hidden="1" x14ac:dyDescent="0.15"/>
    <row r="171" ht="13.5" hidden="1" x14ac:dyDescent="0.15"/>
    <row r="172" ht="13.5" hidden="1" x14ac:dyDescent="0.15"/>
    <row r="173" ht="13.5" hidden="1" x14ac:dyDescent="0.15"/>
    <row r="174" ht="13.5" hidden="1" x14ac:dyDescent="0.15"/>
    <row r="175" ht="13.5" hidden="1" x14ac:dyDescent="0.15"/>
    <row r="176" ht="13.5" hidden="1" x14ac:dyDescent="0.15"/>
    <row r="177" ht="13.5" hidden="1" x14ac:dyDescent="0.15"/>
    <row r="178" ht="13.5" hidden="1" x14ac:dyDescent="0.15"/>
    <row r="179" ht="13.5" hidden="1" x14ac:dyDescent="0.15"/>
    <row r="180" ht="13.5" hidden="1" x14ac:dyDescent="0.15"/>
    <row r="181" ht="13.5" hidden="1" x14ac:dyDescent="0.15"/>
    <row r="182" ht="13.5" hidden="1" x14ac:dyDescent="0.15"/>
    <row r="183" ht="13.5" hidden="1" x14ac:dyDescent="0.15"/>
    <row r="184" ht="13.5" hidden="1" x14ac:dyDescent="0.15"/>
    <row r="185" ht="13.5" hidden="1" x14ac:dyDescent="0.15"/>
    <row r="186" ht="13.5" hidden="1" x14ac:dyDescent="0.15"/>
    <row r="187" ht="13.5" hidden="1" x14ac:dyDescent="0.15"/>
    <row r="188" ht="13.5" hidden="1" x14ac:dyDescent="0.15"/>
    <row r="189" ht="13.5" hidden="1" x14ac:dyDescent="0.15"/>
    <row r="190" ht="13.5" hidden="1" x14ac:dyDescent="0.15"/>
    <row r="191" ht="13.5" hidden="1" x14ac:dyDescent="0.15"/>
    <row r="192" ht="13.5" hidden="1" x14ac:dyDescent="0.15"/>
    <row r="193" ht="13.5" hidden="1" x14ac:dyDescent="0.15"/>
    <row r="194" ht="13.5" hidden="1" x14ac:dyDescent="0.15"/>
    <row r="195" ht="13.5" hidden="1" x14ac:dyDescent="0.15"/>
    <row r="196" ht="13.5" hidden="1" x14ac:dyDescent="0.15"/>
    <row r="197" ht="13.5" hidden="1" x14ac:dyDescent="0.15"/>
    <row r="198" ht="13.5" hidden="1" x14ac:dyDescent="0.15"/>
    <row r="199" ht="13.5" hidden="1" x14ac:dyDescent="0.15"/>
    <row r="200" ht="13.5" hidden="1" x14ac:dyDescent="0.15"/>
    <row r="201" ht="13.5" hidden="1" x14ac:dyDescent="0.15"/>
    <row r="202" ht="13.5" hidden="1" x14ac:dyDescent="0.15"/>
    <row r="203" ht="13.5" hidden="1" x14ac:dyDescent="0.15"/>
    <row r="204" ht="13.5" hidden="1" x14ac:dyDescent="0.15"/>
    <row r="205" ht="13.5" hidden="1" x14ac:dyDescent="0.15"/>
    <row r="206" ht="13.5" hidden="1" x14ac:dyDescent="0.15"/>
    <row r="207" ht="13.5" hidden="1" x14ac:dyDescent="0.15"/>
    <row r="208" ht="13.5" hidden="1" x14ac:dyDescent="0.15"/>
    <row r="209" ht="13.5" hidden="1" x14ac:dyDescent="0.15"/>
    <row r="210" ht="13.5" hidden="1" x14ac:dyDescent="0.15"/>
    <row r="211" ht="13.5" hidden="1" x14ac:dyDescent="0.15"/>
    <row r="212" ht="13.5" hidden="1" x14ac:dyDescent="0.15"/>
    <row r="213" ht="13.5" hidden="1" x14ac:dyDescent="0.15"/>
    <row r="214" ht="13.5" hidden="1" x14ac:dyDescent="0.15"/>
    <row r="215" ht="13.5" hidden="1" x14ac:dyDescent="0.15"/>
    <row r="216" ht="13.5" hidden="1" x14ac:dyDescent="0.15"/>
    <row r="217" ht="13.5" hidden="1" x14ac:dyDescent="0.15"/>
    <row r="218" ht="13.5" hidden="1" x14ac:dyDescent="0.15"/>
    <row r="219" ht="13.5" hidden="1" x14ac:dyDescent="0.15"/>
    <row r="220" ht="13.5" hidden="1" x14ac:dyDescent="0.15"/>
    <row r="221" ht="13.5" hidden="1" x14ac:dyDescent="0.15"/>
    <row r="222" ht="13.5" hidden="1" x14ac:dyDescent="0.15"/>
    <row r="223" ht="13.5" hidden="1" x14ac:dyDescent="0.15"/>
    <row r="224" ht="13.5" hidden="1" x14ac:dyDescent="0.15"/>
    <row r="225" ht="13.5" hidden="1" x14ac:dyDescent="0.15"/>
    <row r="226" ht="13.5" hidden="1" x14ac:dyDescent="0.15"/>
    <row r="227" ht="13.5" hidden="1" x14ac:dyDescent="0.15"/>
    <row r="228" ht="13.5" hidden="1" x14ac:dyDescent="0.15"/>
    <row r="229" ht="13.5" hidden="1" x14ac:dyDescent="0.15"/>
    <row r="230" ht="13.5" hidden="1" x14ac:dyDescent="0.15"/>
    <row r="231" ht="13.5" hidden="1" x14ac:dyDescent="0.15"/>
    <row r="232" ht="13.5" hidden="1" x14ac:dyDescent="0.15"/>
    <row r="233" ht="13.5" hidden="1" x14ac:dyDescent="0.15"/>
    <row r="234" ht="13.5" hidden="1" x14ac:dyDescent="0.15"/>
    <row r="235" ht="13.5" hidden="1" x14ac:dyDescent="0.15"/>
    <row r="236" ht="13.5" hidden="1" x14ac:dyDescent="0.15"/>
    <row r="237" ht="13.5" hidden="1" x14ac:dyDescent="0.15"/>
    <row r="238" ht="13.5" hidden="1" x14ac:dyDescent="0.15"/>
    <row r="239" ht="13.5" hidden="1" x14ac:dyDescent="0.15"/>
    <row r="240" ht="13.5" hidden="1" x14ac:dyDescent="0.15"/>
    <row r="241" ht="13.5" hidden="1" x14ac:dyDescent="0.15"/>
    <row r="242" ht="13.5" hidden="1" x14ac:dyDescent="0.15"/>
    <row r="243" ht="13.5" hidden="1" x14ac:dyDescent="0.15"/>
    <row r="244" ht="13.5" hidden="1" x14ac:dyDescent="0.15"/>
    <row r="245" ht="13.5" hidden="1" x14ac:dyDescent="0.15"/>
    <row r="246" ht="13.5" hidden="1" x14ac:dyDescent="0.15"/>
    <row r="247" ht="13.5" hidden="1" x14ac:dyDescent="0.15"/>
    <row r="248" ht="13.5" hidden="1" x14ac:dyDescent="0.15"/>
    <row r="249" ht="13.5" hidden="1" x14ac:dyDescent="0.15"/>
    <row r="250" ht="13.5" hidden="1" x14ac:dyDescent="0.15"/>
    <row r="251" ht="13.5" hidden="1" x14ac:dyDescent="0.15"/>
    <row r="252" ht="13.5" hidden="1" x14ac:dyDescent="0.15"/>
    <row r="253" ht="13.5" hidden="1" x14ac:dyDescent="0.15"/>
    <row r="254" ht="13.5" hidden="1" x14ac:dyDescent="0.15"/>
    <row r="255" ht="13.5" hidden="1" x14ac:dyDescent="0.15"/>
    <row r="256" ht="13.5" hidden="1" x14ac:dyDescent="0.15"/>
    <row r="257" ht="13.5" hidden="1" x14ac:dyDescent="0.15"/>
    <row r="258" ht="13.5" hidden="1" x14ac:dyDescent="0.15"/>
    <row r="259" ht="13.5" hidden="1" x14ac:dyDescent="0.15"/>
    <row r="260" ht="13.5" hidden="1" x14ac:dyDescent="0.15"/>
    <row r="261" ht="13.5" hidden="1" x14ac:dyDescent="0.15"/>
    <row r="262" ht="13.5" hidden="1" x14ac:dyDescent="0.15"/>
    <row r="263" ht="13.5" hidden="1" x14ac:dyDescent="0.15"/>
    <row r="264" ht="13.5" hidden="1" x14ac:dyDescent="0.15"/>
    <row r="265" ht="13.5" hidden="1" x14ac:dyDescent="0.15"/>
    <row r="266" ht="13.5" hidden="1" x14ac:dyDescent="0.15"/>
    <row r="267" ht="13.5" hidden="1" x14ac:dyDescent="0.15"/>
    <row r="268" ht="13.5" hidden="1" x14ac:dyDescent="0.15"/>
    <row r="269" ht="13.5" hidden="1" x14ac:dyDescent="0.15"/>
    <row r="270" ht="13.5" hidden="1" x14ac:dyDescent="0.15"/>
    <row r="271" ht="13.5" hidden="1" x14ac:dyDescent="0.15"/>
    <row r="272" ht="13.5" hidden="1" x14ac:dyDescent="0.15"/>
    <row r="273" ht="13.5" hidden="1" x14ac:dyDescent="0.15"/>
    <row r="274" ht="13.5" hidden="1" x14ac:dyDescent="0.15"/>
  </sheetData>
  <sheetProtection password="C430" sheet="1" objects="1" scenarios="1" selectLockedCells="1" selectUnlockedCells="1"/>
  <mergeCells count="63">
    <mergeCell ref="N26:N31"/>
    <mergeCell ref="B20:I20"/>
    <mergeCell ref="J20:O20"/>
    <mergeCell ref="J15:K15"/>
    <mergeCell ref="G17:H17"/>
    <mergeCell ref="G18:H18"/>
    <mergeCell ref="B17:F17"/>
    <mergeCell ref="B18:F18"/>
    <mergeCell ref="B46:F47"/>
    <mergeCell ref="B25:F25"/>
    <mergeCell ref="B26:B31"/>
    <mergeCell ref="G32:M32"/>
    <mergeCell ref="B41:F41"/>
    <mergeCell ref="G41:M41"/>
    <mergeCell ref="B34:F34"/>
    <mergeCell ref="G34:M34"/>
    <mergeCell ref="B32:F32"/>
    <mergeCell ref="C26:F27"/>
    <mergeCell ref="C30:F31"/>
    <mergeCell ref="G26:K27"/>
    <mergeCell ref="G28:L28"/>
    <mergeCell ref="G30:K31"/>
    <mergeCell ref="G29:L29"/>
    <mergeCell ref="G25:L25"/>
    <mergeCell ref="B2:O2"/>
    <mergeCell ref="B49:O50"/>
    <mergeCell ref="L15:O15"/>
    <mergeCell ref="B23:F23"/>
    <mergeCell ref="G46:O47"/>
    <mergeCell ref="B37:B40"/>
    <mergeCell ref="J14:K14"/>
    <mergeCell ref="B4:D4"/>
    <mergeCell ref="L14:O14"/>
    <mergeCell ref="O37:O40"/>
    <mergeCell ref="O26:O31"/>
    <mergeCell ref="G45:O45"/>
    <mergeCell ref="B36:F36"/>
    <mergeCell ref="J12:K12"/>
    <mergeCell ref="G36:M36"/>
    <mergeCell ref="J10:K10"/>
    <mergeCell ref="E6:F6"/>
    <mergeCell ref="K6:L6"/>
    <mergeCell ref="G4:M4"/>
    <mergeCell ref="G5:M5"/>
    <mergeCell ref="G6:H6"/>
    <mergeCell ref="E4:F4"/>
    <mergeCell ref="E5:F5"/>
    <mergeCell ref="L10:O10"/>
    <mergeCell ref="L12:O12"/>
    <mergeCell ref="J9:K9"/>
    <mergeCell ref="L9:O9"/>
    <mergeCell ref="G23:M23"/>
    <mergeCell ref="B9:I9"/>
    <mergeCell ref="B10:I10"/>
    <mergeCell ref="B12:I12"/>
    <mergeCell ref="B14:I14"/>
    <mergeCell ref="B15:I15"/>
    <mergeCell ref="B11:I11"/>
    <mergeCell ref="J11:K11"/>
    <mergeCell ref="L11:O11"/>
    <mergeCell ref="B13:I13"/>
    <mergeCell ref="J13:K13"/>
    <mergeCell ref="L13:O13"/>
  </mergeCells>
  <phoneticPr fontId="4"/>
  <printOptions horizontalCentered="1" verticalCentered="1"/>
  <pageMargins left="0.78740157480314965" right="0" top="0" bottom="0" header="0" footer="0"/>
  <pageSetup paperSize="9" scale="8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S71"/>
  <sheetViews>
    <sheetView showGridLines="0" zoomScale="85" zoomScaleNormal="85" zoomScaleSheetLayoutView="100" workbookViewId="0">
      <selection activeCell="D21" sqref="D21:G21"/>
    </sheetView>
  </sheetViews>
  <sheetFormatPr defaultColWidth="0" defaultRowHeight="13.5" customHeight="1" zeroHeight="1" x14ac:dyDescent="0.15"/>
  <cols>
    <col min="1" max="1" width="1.125" style="7" customWidth="1"/>
    <col min="2" max="12" width="8.75" style="7" customWidth="1"/>
    <col min="13" max="13" width="9.875" style="7" customWidth="1"/>
    <col min="14" max="15" width="8.75" style="7" customWidth="1"/>
    <col min="16" max="17" width="10.875" style="7" customWidth="1"/>
    <col min="18" max="18" width="10.125" style="7" customWidth="1"/>
    <col min="19" max="19" width="1.5" style="7" customWidth="1"/>
    <col min="20" max="16384" width="8.75" style="7" hidden="1"/>
  </cols>
  <sheetData>
    <row r="1" spans="2:18" ht="13.5" customHeight="1" x14ac:dyDescent="0.15">
      <c r="B1" s="6"/>
      <c r="C1" s="6"/>
      <c r="D1" s="6"/>
      <c r="E1" s="6"/>
      <c r="F1" s="6"/>
      <c r="G1" s="6"/>
      <c r="H1" s="6"/>
      <c r="I1" s="6"/>
      <c r="J1" s="6"/>
      <c r="K1" s="6"/>
      <c r="L1" s="6"/>
      <c r="M1" s="6"/>
      <c r="N1" s="6"/>
      <c r="O1" s="6"/>
      <c r="P1" s="6"/>
      <c r="Q1" s="6"/>
      <c r="R1" s="6"/>
    </row>
    <row r="2" spans="2:18" ht="13.5" customHeight="1" x14ac:dyDescent="0.15">
      <c r="B2" s="6"/>
      <c r="C2" s="6"/>
      <c r="D2" s="6"/>
      <c r="E2" s="6"/>
      <c r="F2" s="6"/>
      <c r="G2" s="6"/>
      <c r="H2" s="6"/>
      <c r="I2" s="6"/>
      <c r="J2" s="6"/>
      <c r="K2" s="6"/>
      <c r="L2" s="6"/>
      <c r="M2" s="6"/>
      <c r="N2" s="6"/>
      <c r="O2" s="6"/>
      <c r="P2" s="6"/>
      <c r="Q2" s="6"/>
      <c r="R2" s="6"/>
    </row>
    <row r="3" spans="2:18" ht="13.5" customHeight="1" x14ac:dyDescent="0.15">
      <c r="B3" s="6"/>
      <c r="C3" s="6"/>
      <c r="D3" s="6"/>
      <c r="E3" s="6"/>
      <c r="F3" s="6"/>
      <c r="G3" s="6"/>
      <c r="H3" s="6"/>
      <c r="I3" s="6"/>
      <c r="J3" s="6"/>
      <c r="K3" s="6"/>
      <c r="L3" s="6"/>
      <c r="M3" s="6"/>
      <c r="N3" s="6"/>
      <c r="O3" s="6"/>
      <c r="P3" s="6"/>
      <c r="Q3" s="6"/>
      <c r="R3" s="6"/>
    </row>
    <row r="4" spans="2:18" ht="13.5" customHeight="1" x14ac:dyDescent="0.15">
      <c r="B4" s="6"/>
      <c r="C4" s="6"/>
      <c r="D4" s="6"/>
      <c r="E4" s="6"/>
      <c r="F4" s="6"/>
      <c r="G4" s="6"/>
      <c r="H4" s="6"/>
      <c r="I4" s="6"/>
      <c r="J4" s="6"/>
      <c r="K4" s="6"/>
      <c r="L4" s="6"/>
      <c r="M4" s="6"/>
      <c r="N4" s="6"/>
      <c r="O4" s="6"/>
      <c r="P4" s="6"/>
      <c r="Q4" s="6"/>
      <c r="R4" s="6"/>
    </row>
    <row r="5" spans="2:18" ht="13.5" customHeight="1" x14ac:dyDescent="0.15">
      <c r="B5" s="6"/>
      <c r="C5" s="6"/>
      <c r="D5" s="6"/>
      <c r="E5" s="6"/>
      <c r="F5" s="6"/>
      <c r="G5" s="6"/>
      <c r="H5" s="6"/>
      <c r="I5" s="6"/>
      <c r="J5" s="6"/>
      <c r="K5" s="6"/>
      <c r="L5" s="6"/>
      <c r="M5" s="6"/>
      <c r="N5" s="6"/>
      <c r="O5" s="6"/>
      <c r="P5" s="6"/>
      <c r="Q5" s="6"/>
      <c r="R5" s="6"/>
    </row>
    <row r="6" spans="2:18" ht="13.5" customHeight="1" x14ac:dyDescent="0.15">
      <c r="B6" s="6"/>
      <c r="C6" s="6"/>
      <c r="D6" s="6"/>
      <c r="E6" s="6"/>
      <c r="F6" s="6"/>
      <c r="G6" s="6"/>
      <c r="H6" s="6"/>
      <c r="I6" s="6"/>
      <c r="J6" s="6"/>
      <c r="K6" s="6"/>
      <c r="L6" s="6"/>
      <c r="M6" s="6"/>
      <c r="N6" s="6"/>
      <c r="O6" s="6"/>
      <c r="P6" s="6"/>
      <c r="Q6" s="6"/>
      <c r="R6" s="6"/>
    </row>
    <row r="7" spans="2:18" ht="13.5" customHeight="1" x14ac:dyDescent="0.15">
      <c r="B7" s="6"/>
      <c r="C7" s="6"/>
      <c r="D7" s="6"/>
      <c r="E7" s="6"/>
      <c r="F7" s="6"/>
      <c r="G7" s="6"/>
      <c r="H7" s="6"/>
      <c r="I7" s="6"/>
      <c r="J7" s="6"/>
      <c r="K7" s="6"/>
      <c r="L7" s="6"/>
      <c r="M7" s="6"/>
      <c r="N7" s="6"/>
      <c r="O7" s="6"/>
      <c r="P7" s="6"/>
      <c r="Q7" s="6"/>
      <c r="R7" s="6"/>
    </row>
    <row r="8" spans="2:18" ht="13.5" customHeight="1" x14ac:dyDescent="0.15">
      <c r="B8" s="6"/>
      <c r="C8" s="6"/>
      <c r="D8" s="6"/>
      <c r="E8" s="6"/>
      <c r="F8" s="6"/>
      <c r="G8" s="6"/>
      <c r="H8" s="6"/>
      <c r="I8" s="6"/>
      <c r="J8" s="6"/>
      <c r="K8" s="6"/>
      <c r="L8" s="6"/>
      <c r="M8" s="6"/>
      <c r="N8" s="6"/>
      <c r="O8" s="6"/>
      <c r="P8" s="6"/>
      <c r="Q8" s="6"/>
      <c r="R8" s="6"/>
    </row>
    <row r="9" spans="2:18" ht="13.5" customHeight="1" x14ac:dyDescent="0.15">
      <c r="B9" s="6"/>
      <c r="C9" s="6"/>
      <c r="D9" s="6"/>
      <c r="E9" s="6"/>
      <c r="F9" s="6"/>
      <c r="G9" s="6"/>
      <c r="H9" s="6"/>
      <c r="I9" s="6"/>
      <c r="J9" s="6"/>
      <c r="K9" s="6"/>
      <c r="L9" s="6"/>
      <c r="M9" s="6"/>
      <c r="N9" s="6"/>
      <c r="O9" s="6"/>
      <c r="P9" s="6"/>
      <c r="Q9" s="6"/>
      <c r="R9" s="6"/>
    </row>
    <row r="10" spans="2:18" ht="13.5" customHeight="1" x14ac:dyDescent="0.15">
      <c r="B10" s="6"/>
      <c r="C10" s="6"/>
      <c r="D10" s="6"/>
      <c r="E10" s="6"/>
      <c r="F10" s="6"/>
      <c r="G10" s="6"/>
      <c r="H10" s="6"/>
      <c r="I10" s="6"/>
      <c r="J10" s="6"/>
      <c r="K10" s="6"/>
      <c r="L10" s="6"/>
      <c r="M10" s="6"/>
      <c r="N10" s="6"/>
      <c r="O10" s="6"/>
      <c r="P10" s="6"/>
      <c r="Q10" s="6"/>
      <c r="R10" s="6"/>
    </row>
    <row r="11" spans="2:18" ht="13.5" customHeight="1" x14ac:dyDescent="0.15">
      <c r="B11" s="6"/>
      <c r="C11" s="6"/>
      <c r="D11" s="6"/>
      <c r="E11" s="6"/>
      <c r="F11" s="6"/>
      <c r="G11" s="6"/>
      <c r="H11" s="6"/>
      <c r="I11" s="6"/>
      <c r="J11" s="6"/>
      <c r="K11" s="6"/>
      <c r="L11" s="6"/>
      <c r="M11" s="6"/>
      <c r="N11" s="6"/>
      <c r="O11" s="6"/>
      <c r="P11" s="6"/>
      <c r="Q11" s="6"/>
      <c r="R11" s="6"/>
    </row>
    <row r="12" spans="2:18" ht="13.5" customHeight="1" x14ac:dyDescent="0.15">
      <c r="B12" s="6"/>
      <c r="C12" s="6"/>
      <c r="D12" s="6"/>
      <c r="E12" s="6"/>
      <c r="F12" s="6"/>
      <c r="G12" s="6"/>
      <c r="H12" s="6"/>
      <c r="I12" s="6"/>
      <c r="J12" s="6"/>
      <c r="K12" s="6"/>
      <c r="L12" s="6"/>
      <c r="M12" s="6"/>
      <c r="N12" s="6"/>
      <c r="O12" s="6"/>
      <c r="P12" s="6"/>
      <c r="Q12" s="6"/>
      <c r="R12" s="6"/>
    </row>
    <row r="13" spans="2:18" ht="18.75" x14ac:dyDescent="0.2">
      <c r="B13" s="6"/>
      <c r="C13" s="6"/>
      <c r="D13" s="6"/>
      <c r="E13" s="8"/>
      <c r="F13" s="6"/>
      <c r="G13" s="6"/>
      <c r="H13" s="6"/>
      <c r="I13" s="6"/>
      <c r="J13" s="6"/>
      <c r="K13" s="6"/>
      <c r="L13" s="6"/>
      <c r="M13" s="6"/>
      <c r="N13" s="6"/>
      <c r="O13" s="6"/>
      <c r="P13" s="6"/>
      <c r="Q13" s="6"/>
      <c r="R13" s="6"/>
    </row>
    <row r="14" spans="2:18" ht="13.5" customHeight="1" x14ac:dyDescent="0.15">
      <c r="B14" s="6"/>
      <c r="C14" s="6"/>
      <c r="D14" s="6"/>
      <c r="E14" s="6"/>
      <c r="F14" s="6"/>
      <c r="G14" s="6"/>
      <c r="H14" s="6"/>
      <c r="I14" s="6"/>
      <c r="J14" s="6"/>
      <c r="K14" s="6"/>
      <c r="L14" s="6"/>
      <c r="M14" s="6"/>
      <c r="N14" s="6"/>
      <c r="O14" s="6"/>
      <c r="P14" s="6"/>
      <c r="Q14" s="6"/>
      <c r="R14" s="6"/>
    </row>
    <row r="15" spans="2:18" ht="13.5" customHeight="1" x14ac:dyDescent="0.15">
      <c r="B15" s="6"/>
      <c r="C15" s="6"/>
      <c r="D15" s="6"/>
      <c r="E15" s="6"/>
      <c r="F15" s="6"/>
      <c r="G15" s="6"/>
      <c r="H15" s="6"/>
      <c r="I15" s="6"/>
      <c r="J15" s="6"/>
      <c r="K15" s="6"/>
      <c r="L15" s="6"/>
      <c r="M15" s="6"/>
      <c r="N15" s="6"/>
      <c r="O15" s="6"/>
      <c r="P15" s="6"/>
      <c r="Q15" s="6"/>
      <c r="R15" s="6"/>
    </row>
    <row r="16" spans="2:18" ht="13.5" customHeight="1" x14ac:dyDescent="0.15">
      <c r="B16" s="6"/>
      <c r="C16" s="6"/>
      <c r="D16" s="6"/>
      <c r="E16" s="6"/>
      <c r="F16" s="6"/>
      <c r="G16" s="6"/>
      <c r="H16" s="6"/>
      <c r="I16" s="6"/>
      <c r="J16" s="6"/>
      <c r="K16" s="6"/>
      <c r="L16" s="6"/>
      <c r="M16" s="6"/>
      <c r="N16" s="6"/>
      <c r="O16" s="6"/>
      <c r="P16" s="6"/>
      <c r="Q16" s="6"/>
      <c r="R16" s="6"/>
    </row>
    <row r="17" spans="2:18" ht="13.5" customHeight="1" x14ac:dyDescent="0.15">
      <c r="B17" s="6"/>
      <c r="C17" s="6"/>
      <c r="D17" s="6"/>
      <c r="E17" s="6"/>
      <c r="F17" s="6"/>
      <c r="G17" s="6"/>
      <c r="H17" s="6"/>
      <c r="I17" s="6"/>
      <c r="J17" s="6"/>
      <c r="K17" s="6"/>
      <c r="L17" s="6"/>
      <c r="M17" s="6"/>
      <c r="N17" s="6"/>
      <c r="O17" s="6"/>
      <c r="P17" s="6"/>
      <c r="Q17" s="6"/>
      <c r="R17" s="6"/>
    </row>
    <row r="18" spans="2:18" ht="13.5" customHeight="1" x14ac:dyDescent="0.15">
      <c r="B18" s="6"/>
      <c r="C18" s="6"/>
      <c r="D18" s="6"/>
      <c r="E18" s="6"/>
      <c r="F18" s="6"/>
      <c r="G18" s="6"/>
      <c r="H18" s="6"/>
      <c r="I18" s="6"/>
      <c r="J18" s="6"/>
      <c r="K18" s="6"/>
      <c r="L18" s="6"/>
      <c r="M18" s="6"/>
      <c r="N18" s="6"/>
      <c r="O18" s="6"/>
      <c r="P18" s="6"/>
      <c r="Q18" s="6"/>
      <c r="R18" s="6"/>
    </row>
    <row r="19" spans="2:18" ht="13.5" customHeight="1" x14ac:dyDescent="0.15">
      <c r="B19" s="6"/>
      <c r="C19" s="6"/>
      <c r="D19" s="6"/>
      <c r="E19" s="6"/>
      <c r="F19" s="6"/>
      <c r="G19" s="6"/>
      <c r="H19" s="6"/>
      <c r="I19" s="6"/>
      <c r="J19" s="6"/>
      <c r="K19" s="6"/>
      <c r="L19" s="6"/>
      <c r="M19" s="6"/>
      <c r="N19" s="6"/>
      <c r="O19" s="6"/>
      <c r="P19" s="6"/>
      <c r="Q19" s="6"/>
      <c r="R19" s="6"/>
    </row>
    <row r="20" spans="2:18" ht="13.5" customHeight="1" x14ac:dyDescent="0.15">
      <c r="B20" s="6"/>
      <c r="C20" s="6"/>
      <c r="D20" s="6"/>
      <c r="E20" s="6"/>
      <c r="F20" s="6"/>
      <c r="G20" s="6"/>
      <c r="H20" s="6"/>
      <c r="I20" s="6"/>
      <c r="J20" s="6"/>
      <c r="K20" s="6"/>
      <c r="L20" s="6"/>
      <c r="M20" s="6"/>
      <c r="N20" s="6"/>
      <c r="O20" s="6"/>
      <c r="P20" s="6"/>
      <c r="Q20" s="6"/>
      <c r="R20" s="6"/>
    </row>
    <row r="21" spans="2:18" ht="13.5" customHeight="1" x14ac:dyDescent="0.15">
      <c r="B21" s="6"/>
      <c r="C21" s="6"/>
      <c r="D21" s="6"/>
      <c r="E21" s="6"/>
      <c r="F21" s="6"/>
      <c r="G21" s="6"/>
      <c r="H21" s="6"/>
      <c r="I21" s="6"/>
      <c r="J21" s="6"/>
      <c r="K21" s="6"/>
      <c r="L21" s="6"/>
      <c r="M21" s="6"/>
      <c r="N21" s="6"/>
      <c r="O21" s="6"/>
      <c r="P21" s="6"/>
      <c r="Q21" s="6"/>
      <c r="R21" s="6"/>
    </row>
    <row r="22" spans="2:18" ht="13.5" customHeight="1" x14ac:dyDescent="0.15">
      <c r="B22" s="6"/>
      <c r="C22" s="6"/>
      <c r="D22" s="6"/>
      <c r="E22" s="6"/>
      <c r="F22" s="6"/>
      <c r="G22" s="6"/>
      <c r="H22" s="6"/>
      <c r="I22" s="6"/>
      <c r="J22" s="6"/>
      <c r="K22" s="6"/>
      <c r="L22" s="6"/>
      <c r="M22" s="6"/>
      <c r="N22" s="6"/>
      <c r="O22" s="6"/>
      <c r="P22" s="6"/>
      <c r="Q22" s="6"/>
      <c r="R22" s="6"/>
    </row>
    <row r="23" spans="2:18" ht="13.5" customHeight="1" x14ac:dyDescent="0.15">
      <c r="B23" s="6"/>
      <c r="C23" s="6"/>
      <c r="D23" s="6"/>
      <c r="E23" s="6"/>
      <c r="F23" s="6"/>
      <c r="G23" s="6"/>
      <c r="H23" s="6"/>
      <c r="I23" s="6"/>
      <c r="J23" s="6"/>
      <c r="K23" s="6"/>
      <c r="L23" s="6"/>
      <c r="M23" s="6"/>
      <c r="N23" s="6"/>
      <c r="O23" s="6"/>
      <c r="P23" s="6"/>
      <c r="Q23" s="6"/>
      <c r="R23" s="6"/>
    </row>
    <row r="24" spans="2:18" ht="13.5" customHeight="1" x14ac:dyDescent="0.15">
      <c r="B24" s="6"/>
      <c r="C24" s="6"/>
      <c r="D24" s="6"/>
      <c r="E24" s="6"/>
      <c r="F24" s="6"/>
      <c r="G24" s="6"/>
      <c r="H24" s="6"/>
      <c r="I24" s="6"/>
      <c r="J24" s="6"/>
      <c r="K24" s="6"/>
      <c r="L24" s="6"/>
      <c r="M24" s="6"/>
      <c r="N24" s="6"/>
      <c r="O24" s="6"/>
      <c r="P24" s="6"/>
      <c r="Q24" s="6"/>
      <c r="R24" s="6"/>
    </row>
    <row r="25" spans="2:18" ht="13.5" customHeight="1" x14ac:dyDescent="0.15">
      <c r="B25" s="6"/>
      <c r="C25" s="6"/>
      <c r="D25" s="6"/>
      <c r="E25" s="6"/>
      <c r="F25" s="6"/>
      <c r="G25" s="6"/>
      <c r="H25" s="6"/>
      <c r="I25" s="6"/>
      <c r="J25" s="6"/>
      <c r="K25" s="6"/>
      <c r="L25" s="6"/>
      <c r="M25" s="6"/>
      <c r="N25" s="6"/>
      <c r="O25" s="6"/>
      <c r="P25" s="6"/>
      <c r="Q25" s="6"/>
      <c r="R25" s="6"/>
    </row>
    <row r="26" spans="2:18" ht="13.5" customHeight="1" x14ac:dyDescent="0.15">
      <c r="B26" s="6"/>
      <c r="C26" s="6"/>
      <c r="D26" s="6"/>
      <c r="E26" s="6"/>
      <c r="F26" s="6"/>
      <c r="G26" s="6"/>
      <c r="H26" s="6"/>
      <c r="I26" s="6"/>
      <c r="J26" s="6"/>
      <c r="K26" s="6"/>
      <c r="L26" s="6"/>
      <c r="M26" s="6"/>
      <c r="N26" s="6"/>
      <c r="O26" s="6"/>
      <c r="P26" s="6"/>
      <c r="Q26" s="6"/>
      <c r="R26" s="6"/>
    </row>
    <row r="27" spans="2:18" ht="13.5" customHeight="1" x14ac:dyDescent="0.15">
      <c r="B27" s="6"/>
      <c r="C27" s="6"/>
      <c r="D27" s="6"/>
      <c r="E27" s="6"/>
      <c r="F27" s="6"/>
      <c r="G27" s="6"/>
      <c r="H27" s="6"/>
      <c r="I27" s="6"/>
      <c r="J27" s="6"/>
      <c r="K27" s="6"/>
      <c r="L27" s="6"/>
      <c r="M27" s="6"/>
      <c r="N27" s="6"/>
      <c r="O27" s="6"/>
      <c r="P27" s="6"/>
      <c r="Q27" s="6"/>
      <c r="R27" s="6"/>
    </row>
    <row r="28" spans="2:18" ht="13.5" customHeight="1" x14ac:dyDescent="0.15">
      <c r="B28" s="6"/>
      <c r="C28" s="6"/>
      <c r="D28" s="6"/>
      <c r="E28" s="6"/>
      <c r="F28" s="6"/>
      <c r="G28" s="6"/>
      <c r="H28" s="6"/>
      <c r="I28" s="6"/>
      <c r="J28" s="6"/>
      <c r="K28" s="6"/>
      <c r="L28" s="6"/>
      <c r="M28" s="6"/>
      <c r="N28" s="6"/>
      <c r="O28" s="6"/>
      <c r="P28" s="6"/>
      <c r="Q28" s="6"/>
      <c r="R28" s="6"/>
    </row>
    <row r="29" spans="2:18" ht="13.5" customHeight="1" x14ac:dyDescent="0.15">
      <c r="B29" s="6"/>
      <c r="C29" s="6"/>
      <c r="D29" s="6"/>
      <c r="E29" s="6"/>
      <c r="F29" s="6"/>
      <c r="G29" s="6"/>
      <c r="H29" s="6"/>
      <c r="I29" s="6"/>
      <c r="J29" s="6"/>
      <c r="K29" s="6"/>
      <c r="L29" s="6"/>
      <c r="M29" s="6"/>
      <c r="N29" s="6"/>
      <c r="O29" s="6"/>
      <c r="P29" s="6"/>
      <c r="Q29" s="6"/>
      <c r="R29" s="6"/>
    </row>
    <row r="30" spans="2:18" ht="13.5" customHeight="1" x14ac:dyDescent="0.15">
      <c r="B30" s="6"/>
      <c r="C30" s="6"/>
      <c r="D30" s="6"/>
      <c r="E30" s="6"/>
      <c r="F30" s="6"/>
      <c r="G30" s="6"/>
      <c r="H30" s="6"/>
      <c r="I30" s="6"/>
      <c r="J30" s="6"/>
      <c r="K30" s="6"/>
      <c r="L30" s="6"/>
      <c r="M30" s="6"/>
      <c r="N30" s="6"/>
      <c r="O30" s="6"/>
      <c r="P30" s="6"/>
      <c r="Q30" s="6"/>
      <c r="R30" s="6"/>
    </row>
    <row r="31" spans="2:18" ht="13.5" customHeight="1" x14ac:dyDescent="0.15">
      <c r="B31" s="6"/>
      <c r="C31" s="6"/>
      <c r="D31" s="6"/>
      <c r="E31" s="6"/>
      <c r="F31" s="6"/>
      <c r="G31" s="6"/>
      <c r="H31" s="6"/>
      <c r="I31" s="6"/>
      <c r="J31" s="6"/>
      <c r="K31" s="6"/>
      <c r="L31" s="6"/>
      <c r="M31" s="6"/>
      <c r="N31" s="6"/>
      <c r="O31" s="6"/>
      <c r="P31" s="6"/>
      <c r="Q31" s="6"/>
      <c r="R31" s="6"/>
    </row>
    <row r="32" spans="2:18" ht="13.5" customHeight="1" x14ac:dyDescent="0.15">
      <c r="B32" s="6"/>
      <c r="C32" s="6"/>
      <c r="D32" s="6"/>
      <c r="E32" s="6"/>
      <c r="F32" s="6"/>
      <c r="G32" s="6"/>
      <c r="H32" s="6"/>
      <c r="I32" s="6"/>
      <c r="J32" s="6"/>
      <c r="K32" s="6"/>
      <c r="L32" s="6"/>
      <c r="M32" s="6"/>
      <c r="N32" s="6"/>
      <c r="O32" s="6"/>
      <c r="P32" s="6"/>
      <c r="Q32" s="6"/>
      <c r="R32" s="6"/>
    </row>
    <row r="33" spans="2:18" ht="13.5" customHeight="1" x14ac:dyDescent="0.15">
      <c r="B33" s="6"/>
      <c r="C33" s="6"/>
      <c r="D33" s="6"/>
      <c r="E33" s="6"/>
      <c r="F33" s="6"/>
      <c r="G33" s="6"/>
      <c r="H33" s="6"/>
      <c r="I33" s="6"/>
      <c r="J33" s="6"/>
      <c r="K33" s="6"/>
      <c r="L33" s="6"/>
      <c r="M33" s="6"/>
      <c r="N33" s="6"/>
      <c r="O33" s="6"/>
      <c r="P33" s="6"/>
      <c r="Q33" s="6"/>
      <c r="R33" s="6"/>
    </row>
    <row r="34" spans="2:18" ht="13.5" customHeight="1" x14ac:dyDescent="0.15">
      <c r="B34" s="6"/>
      <c r="C34" s="6"/>
      <c r="D34" s="6"/>
      <c r="E34" s="6"/>
      <c r="F34" s="6"/>
      <c r="G34" s="6"/>
      <c r="H34" s="6"/>
      <c r="I34" s="6"/>
      <c r="J34" s="6"/>
      <c r="K34" s="6"/>
      <c r="L34" s="6"/>
      <c r="M34" s="6"/>
      <c r="N34" s="6"/>
      <c r="O34" s="6"/>
      <c r="P34" s="6"/>
      <c r="Q34" s="6"/>
      <c r="R34" s="6"/>
    </row>
    <row r="35" spans="2:18" ht="13.5" customHeight="1" x14ac:dyDescent="0.15">
      <c r="B35" s="6"/>
      <c r="C35" s="6"/>
      <c r="D35" s="6"/>
      <c r="E35" s="6"/>
      <c r="F35" s="6"/>
      <c r="G35" s="6"/>
      <c r="H35" s="6"/>
      <c r="I35" s="6"/>
      <c r="J35" s="6"/>
      <c r="K35" s="6"/>
      <c r="L35" s="6"/>
      <c r="M35" s="6"/>
      <c r="N35" s="6"/>
      <c r="O35" s="6"/>
      <c r="P35" s="6"/>
      <c r="Q35" s="6"/>
      <c r="R35" s="6"/>
    </row>
    <row r="36" spans="2:18" ht="13.5" customHeight="1" x14ac:dyDescent="0.15">
      <c r="B36" s="6"/>
      <c r="C36" s="6"/>
      <c r="D36" s="6"/>
      <c r="E36" s="6"/>
      <c r="F36" s="6"/>
      <c r="G36" s="6"/>
      <c r="H36" s="6"/>
      <c r="I36" s="6"/>
      <c r="J36" s="6"/>
      <c r="K36" s="6"/>
      <c r="L36" s="6"/>
      <c r="M36" s="6"/>
      <c r="N36" s="6"/>
      <c r="O36" s="6"/>
      <c r="P36" s="6"/>
      <c r="Q36" s="6"/>
      <c r="R36" s="6"/>
    </row>
    <row r="37" spans="2:18" ht="13.5" customHeight="1" x14ac:dyDescent="0.15">
      <c r="G37" s="6"/>
      <c r="H37" s="6"/>
      <c r="I37" s="6"/>
      <c r="J37" s="6"/>
      <c r="K37" s="6"/>
      <c r="L37" s="6"/>
      <c r="M37" s="6"/>
      <c r="N37" s="6"/>
      <c r="O37" s="6"/>
      <c r="P37" s="6"/>
      <c r="Q37" s="6"/>
      <c r="R37" s="6"/>
    </row>
    <row r="38" spans="2:18" ht="13.5" hidden="1" customHeight="1" x14ac:dyDescent="0.15">
      <c r="J38" s="6"/>
      <c r="K38" s="6"/>
      <c r="L38" s="6"/>
      <c r="M38" s="6"/>
      <c r="N38" s="6"/>
      <c r="O38" s="6"/>
      <c r="P38" s="6"/>
      <c r="Q38" s="6"/>
      <c r="R38" s="6"/>
    </row>
    <row r="71" spans="11:11" ht="13.5" hidden="1" customHeight="1" x14ac:dyDescent="0.15">
      <c r="K71" s="7">
        <v>1</v>
      </c>
    </row>
  </sheetData>
  <sheetProtection password="C430" sheet="1" objects="1" scenarios="1" formatCells="0"/>
  <phoneticPr fontId="4"/>
  <printOptions horizontalCentered="1" verticalCentered="1"/>
  <pageMargins left="0.59055118110236227" right="0.59055118110236227" top="0.78740157480314965" bottom="0.59055118110236227" header="0.51181102362204722" footer="0.51181102362204722"/>
  <pageSetup paperSize="9" scale="86" orientation="landscape" r:id="rId1"/>
  <headerFooter alignWithMargins="0"/>
  <rowBreaks count="1" manualBreakCount="1">
    <brk id="37" max="1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zoomScale="130" zoomScaleNormal="130" workbookViewId="0">
      <selection activeCell="H7" sqref="H7"/>
    </sheetView>
  </sheetViews>
  <sheetFormatPr defaultRowHeight="33.75" customHeight="1" x14ac:dyDescent="0.15"/>
  <cols>
    <col min="1" max="1" width="9" customWidth="1"/>
    <col min="2" max="2" width="7.125" customWidth="1"/>
    <col min="3" max="3" width="10.875" customWidth="1"/>
    <col min="4" max="4" width="7.625" customWidth="1"/>
    <col min="5" max="5" width="9.625" customWidth="1"/>
  </cols>
  <sheetData>
    <row r="1" spans="1:5" ht="33.75" customHeight="1" x14ac:dyDescent="0.15">
      <c r="A1" t="s">
        <v>95</v>
      </c>
      <c r="B1" t="s">
        <v>96</v>
      </c>
    </row>
    <row r="2" spans="1:5" ht="33.75" customHeight="1" x14ac:dyDescent="0.15">
      <c r="A2">
        <v>5</v>
      </c>
      <c r="B2" s="799"/>
      <c r="C2" s="799"/>
      <c r="D2" s="799"/>
      <c r="E2" s="799"/>
    </row>
    <row r="3" spans="1:5" ht="33.75" customHeight="1" x14ac:dyDescent="0.15">
      <c r="A3">
        <v>4</v>
      </c>
      <c r="B3" s="799"/>
      <c r="C3" s="799"/>
      <c r="D3" s="799"/>
      <c r="E3" s="799"/>
    </row>
    <row r="4" spans="1:5" ht="33.75" customHeight="1" x14ac:dyDescent="0.15">
      <c r="A4">
        <v>3</v>
      </c>
      <c r="B4" s="799"/>
      <c r="C4" s="799"/>
      <c r="D4" s="799"/>
      <c r="E4" s="799"/>
    </row>
    <row r="5" spans="1:5" ht="33.75" customHeight="1" x14ac:dyDescent="0.15">
      <c r="A5">
        <v>2</v>
      </c>
      <c r="B5" s="799"/>
      <c r="C5" s="799"/>
      <c r="D5" s="799"/>
      <c r="E5" s="799"/>
    </row>
    <row r="6" spans="1:5" ht="33.75" customHeight="1" x14ac:dyDescent="0.15">
      <c r="A6">
        <v>1</v>
      </c>
      <c r="B6" s="799"/>
      <c r="C6" s="799"/>
      <c r="D6" s="799"/>
      <c r="E6" s="799"/>
    </row>
    <row r="7" spans="1:5" ht="33.75" customHeight="1" x14ac:dyDescent="0.15">
      <c r="A7" s="388" t="s">
        <v>183</v>
      </c>
      <c r="B7" s="799"/>
      <c r="C7" s="799"/>
      <c r="D7" s="799"/>
      <c r="E7" s="799"/>
    </row>
  </sheetData>
  <mergeCells count="6">
    <mergeCell ref="B6:E6"/>
    <mergeCell ref="B7:E7"/>
    <mergeCell ref="B2:E2"/>
    <mergeCell ref="B3:E3"/>
    <mergeCell ref="B4:E4"/>
    <mergeCell ref="B5:E5"/>
  </mergeCells>
  <phoneticPr fontId="4"/>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15</vt:i4>
      </vt:variant>
    </vt:vector>
  </HeadingPairs>
  <TitlesOfParts>
    <vt:vector size="20" baseType="lpstr">
      <vt:lpstr>表紙 </vt:lpstr>
      <vt:lpstr>重点評価入力</vt:lpstr>
      <vt:lpstr>（堺市）重点項目シート</vt:lpstr>
      <vt:lpstr>クレジット</vt:lpstr>
      <vt:lpstr>桜</vt:lpstr>
      <vt:lpstr>①桜</vt:lpstr>
      <vt:lpstr>②桜</vt:lpstr>
      <vt:lpstr>③桜</vt:lpstr>
      <vt:lpstr>④桜</vt:lpstr>
      <vt:lpstr>⑤桜</vt:lpstr>
      <vt:lpstr>重点評価入力!OLE_LINK1</vt:lpstr>
      <vt:lpstr>'（堺市）重点項目シート'!Print_Area</vt:lpstr>
      <vt:lpstr>クレジット!Print_Area</vt:lpstr>
      <vt:lpstr>重点評価入力!Print_Area</vt:lpstr>
      <vt:lpstr>'表紙 '!Print_Area</vt:lpstr>
      <vt:lpstr>RANK0</vt:lpstr>
      <vt:lpstr>RANK1</vt:lpstr>
      <vt:lpstr>RANK2</vt:lpstr>
      <vt:lpstr>RANK4</vt:lpstr>
      <vt:lpstr>RANK5</vt:lpstr>
    </vt:vector>
  </TitlesOfParts>
  <Company>大阪府</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堺市建築物の総合環境配慮制度</dc:title>
  <dc:creator>sakaicity</dc:creator>
  <cp:lastModifiedBy>堺市</cp:lastModifiedBy>
  <cp:lastPrinted>2018-05-22T07:09:15Z</cp:lastPrinted>
  <dcterms:created xsi:type="dcterms:W3CDTF">2007-01-05T08:06:50Z</dcterms:created>
  <dcterms:modified xsi:type="dcterms:W3CDTF">2018-07-13T05:16:19Z</dcterms:modified>
</cp:coreProperties>
</file>