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1D40BEF5-D881-46F4-BF45-FBCECC14C3D1}" xr6:coauthVersionLast="47" xr6:coauthVersionMax="47" xr10:uidLastSave="{00000000-0000-0000-0000-000000000000}"/>
  <bookViews>
    <workbookView xWindow="-120" yWindow="-120" windowWidth="20730" windowHeight="11310" xr2:uid="{00000000-000D-0000-FFFF-FFFF00000000}"/>
  </bookViews>
  <sheets>
    <sheet name="チェックリスト" sheetId="1" r:id="rId1"/>
    <sheet name="B-1" sheetId="3" r:id="rId2"/>
    <sheet name="B-2" sheetId="2" r:id="rId3"/>
    <sheet name="B-2 (記入例)" sheetId="4" r:id="rId4"/>
    <sheet name="B-3" sheetId="6" r:id="rId5"/>
    <sheet name="B-4" sheetId="7" r:id="rId6"/>
    <sheet name="B-5" sheetId="11" r:id="rId7"/>
    <sheet name="B-6" sheetId="10" r:id="rId8"/>
    <sheet name="B-7" sheetId="8" r:id="rId9"/>
    <sheet name="B-8" sheetId="9" r:id="rId10"/>
  </sheets>
  <definedNames>
    <definedName name="_xlnm.Print_Area" localSheetId="1">'B-1'!$A$1:$K$31</definedName>
    <definedName name="_xlnm.Print_Area" localSheetId="2">'B-2'!$B$1:$W$121</definedName>
    <definedName name="_xlnm.Print_Area" localSheetId="3">'B-2 (記入例)'!$B$1:$W$28</definedName>
    <definedName name="_xlnm.Print_Area" localSheetId="4">'B-3'!$A$1:$M$19</definedName>
    <definedName name="_xlnm.Print_Area" localSheetId="6">'B-5'!$A$1:$AM$37</definedName>
    <definedName name="_xlnm.Print_Area" localSheetId="7">'B-6'!$A$1:$AM$39</definedName>
    <definedName name="_xlnm.Print_Area" localSheetId="8">'B-7'!$A$1:$AM$32</definedName>
    <definedName name="_xlnm.Print_Area" localSheetId="9">'B-8'!$A$1:$AM$34</definedName>
    <definedName name="_xlnm.Print_Area" localSheetId="0">チェックリスト!$A$1:$G$24</definedName>
    <definedName name="_xlnm.Print_Titles" localSheetId="2">'B-2'!$4:$7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3" l="1"/>
  <c r="C10" i="7"/>
  <c r="C14" i="7" s="1"/>
  <c r="D10" i="7"/>
  <c r="D14" i="7" s="1"/>
  <c r="E10" i="7"/>
  <c r="E14" i="7" s="1"/>
  <c r="F10" i="7"/>
  <c r="G10" i="7"/>
  <c r="G14" i="7" s="1"/>
  <c r="H10" i="7"/>
  <c r="I10" i="7"/>
  <c r="J10" i="7"/>
  <c r="J14" i="7" s="1"/>
  <c r="K10" i="7"/>
  <c r="K14" i="7" s="1"/>
  <c r="L10" i="7"/>
  <c r="L14" i="7" s="1"/>
  <c r="M10" i="7"/>
  <c r="M14" i="7" s="1"/>
  <c r="B10" i="7"/>
  <c r="B11" i="7" s="1"/>
  <c r="F14" i="7"/>
  <c r="H14" i="7"/>
  <c r="I14" i="7"/>
  <c r="C13" i="7"/>
  <c r="D13" i="7"/>
  <c r="E13" i="7"/>
  <c r="F13" i="7"/>
  <c r="G13" i="7"/>
  <c r="H13" i="7"/>
  <c r="I13" i="7"/>
  <c r="J13" i="7"/>
  <c r="K13" i="7"/>
  <c r="L13" i="7"/>
  <c r="M13" i="7"/>
  <c r="B13" i="7"/>
  <c r="F11" i="7"/>
  <c r="H11" i="7"/>
  <c r="I11" i="7"/>
  <c r="M11" i="7" l="1"/>
  <c r="E11" i="7"/>
  <c r="L11" i="7"/>
  <c r="D11" i="7"/>
  <c r="G11" i="7"/>
  <c r="K11" i="7"/>
  <c r="C11" i="7"/>
  <c r="J11" i="7"/>
  <c r="B14" i="7"/>
  <c r="N9" i="7" l="1"/>
  <c r="N8" i="7"/>
  <c r="N7" i="7"/>
  <c r="N12" i="7" l="1"/>
  <c r="N13" i="7" s="1"/>
  <c r="C6" i="3" s="1"/>
  <c r="G10" i="3" l="1"/>
  <c r="N10" i="7"/>
  <c r="N14" i="7" s="1"/>
  <c r="N11" i="7" l="1"/>
  <c r="F12" i="6"/>
  <c r="T25" i="4"/>
  <c r="S25" i="4"/>
  <c r="R25" i="4"/>
  <c r="P25" i="4"/>
  <c r="O25" i="4"/>
  <c r="K25" i="4"/>
  <c r="J25" i="4"/>
  <c r="I25" i="4"/>
  <c r="G25" i="4"/>
  <c r="V19" i="4"/>
  <c r="T19" i="4"/>
  <c r="T26" i="4" s="1"/>
  <c r="S19" i="4"/>
  <c r="S26" i="4" s="1"/>
  <c r="R19" i="4"/>
  <c r="R26" i="4" s="1"/>
  <c r="Q19" i="4"/>
  <c r="P19" i="4"/>
  <c r="O19" i="4"/>
  <c r="O26" i="4" s="1"/>
  <c r="K19" i="4"/>
  <c r="J19" i="4"/>
  <c r="J26" i="4" s="1"/>
  <c r="I19" i="4"/>
  <c r="I26" i="4" s="1"/>
  <c r="U18" i="4"/>
  <c r="W18" i="4" s="1"/>
  <c r="G18" i="4"/>
  <c r="U17" i="4"/>
  <c r="W17" i="4" s="1"/>
  <c r="X17" i="4" s="1"/>
  <c r="G17" i="4"/>
  <c r="U16" i="4"/>
  <c r="W16" i="4" s="1"/>
  <c r="G16" i="4"/>
  <c r="U15" i="4"/>
  <c r="W15" i="4" s="1"/>
  <c r="G15" i="4"/>
  <c r="U14" i="4"/>
  <c r="W14" i="4" s="1"/>
  <c r="G14" i="4"/>
  <c r="U13" i="4"/>
  <c r="W13" i="4" s="1"/>
  <c r="X13" i="4" s="1"/>
  <c r="G13" i="4"/>
  <c r="U12" i="4"/>
  <c r="W12" i="4" s="1"/>
  <c r="G12" i="4"/>
  <c r="U11" i="4"/>
  <c r="W11" i="4" s="1"/>
  <c r="G11" i="4"/>
  <c r="U10" i="4"/>
  <c r="W10" i="4" s="1"/>
  <c r="G10" i="4"/>
  <c r="U9" i="4"/>
  <c r="W9" i="4" s="1"/>
  <c r="X9" i="4" s="1"/>
  <c r="G9" i="4"/>
  <c r="U8" i="4"/>
  <c r="G8" i="4"/>
  <c r="S118" i="2"/>
  <c r="E24" i="3" s="1"/>
  <c r="T117" i="2"/>
  <c r="S117" i="2"/>
  <c r="R117" i="2"/>
  <c r="P117" i="2"/>
  <c r="O117" i="2"/>
  <c r="K117" i="2"/>
  <c r="J117" i="2"/>
  <c r="I117" i="2"/>
  <c r="G117" i="2"/>
  <c r="Q116" i="2"/>
  <c r="Q115" i="2"/>
  <c r="Q117" i="2" s="1"/>
  <c r="Q118" i="2" s="1"/>
  <c r="E22" i="3" s="1"/>
  <c r="N114" i="2"/>
  <c r="N117" i="2" s="1"/>
  <c r="N118" i="2" s="1"/>
  <c r="E19" i="3" s="1"/>
  <c r="M113" i="2"/>
  <c r="M117" i="2" s="1"/>
  <c r="M118" i="2" s="1"/>
  <c r="E18" i="3" s="1"/>
  <c r="L112" i="2"/>
  <c r="L117" i="2" s="1"/>
  <c r="L118" i="2" s="1"/>
  <c r="E17" i="3" s="1"/>
  <c r="V111" i="2"/>
  <c r="T111" i="2"/>
  <c r="T118" i="2" s="1"/>
  <c r="E25" i="3" s="1"/>
  <c r="S111" i="2"/>
  <c r="R111" i="2"/>
  <c r="R118" i="2" s="1"/>
  <c r="E23" i="3" s="1"/>
  <c r="Q111" i="2"/>
  <c r="P111" i="2"/>
  <c r="O111" i="2"/>
  <c r="O118" i="2" s="1"/>
  <c r="E20" i="3" s="1"/>
  <c r="K111" i="2"/>
  <c r="K118" i="2" s="1"/>
  <c r="E16" i="3" s="1"/>
  <c r="J111" i="2"/>
  <c r="J118" i="2" s="1"/>
  <c r="E15" i="3" s="1"/>
  <c r="I111" i="2"/>
  <c r="I118" i="2" s="1"/>
  <c r="E14" i="3" s="1"/>
  <c r="U107" i="2"/>
  <c r="W107" i="2" s="1"/>
  <c r="G107" i="2"/>
  <c r="X107" i="2" s="1"/>
  <c r="U106" i="2"/>
  <c r="W106" i="2" s="1"/>
  <c r="X106" i="2" s="1"/>
  <c r="G106" i="2"/>
  <c r="U105" i="2"/>
  <c r="W105" i="2" s="1"/>
  <c r="G105" i="2"/>
  <c r="X105" i="2" s="1"/>
  <c r="U104" i="2"/>
  <c r="W104" i="2" s="1"/>
  <c r="G104" i="2"/>
  <c r="X103" i="2"/>
  <c r="U103" i="2"/>
  <c r="W103" i="2" s="1"/>
  <c r="G103" i="2"/>
  <c r="U102" i="2"/>
  <c r="W102" i="2" s="1"/>
  <c r="X102" i="2" s="1"/>
  <c r="G102" i="2"/>
  <c r="U101" i="2"/>
  <c r="W101" i="2" s="1"/>
  <c r="G101" i="2"/>
  <c r="X101" i="2" s="1"/>
  <c r="U100" i="2"/>
  <c r="W100" i="2" s="1"/>
  <c r="X100" i="2" s="1"/>
  <c r="G100" i="2"/>
  <c r="U99" i="2"/>
  <c r="W99" i="2" s="1"/>
  <c r="X99" i="2" s="1"/>
  <c r="G99" i="2"/>
  <c r="U98" i="2"/>
  <c r="W98" i="2" s="1"/>
  <c r="G98" i="2"/>
  <c r="U97" i="2"/>
  <c r="W97" i="2" s="1"/>
  <c r="X97" i="2" s="1"/>
  <c r="G97" i="2"/>
  <c r="U96" i="2"/>
  <c r="W96" i="2" s="1"/>
  <c r="G96" i="2"/>
  <c r="U95" i="2"/>
  <c r="W95" i="2" s="1"/>
  <c r="G95" i="2"/>
  <c r="X95" i="2" s="1"/>
  <c r="U94" i="2"/>
  <c r="W94" i="2" s="1"/>
  <c r="G94" i="2"/>
  <c r="X93" i="2"/>
  <c r="U93" i="2"/>
  <c r="W93" i="2" s="1"/>
  <c r="G93" i="2"/>
  <c r="U92" i="2"/>
  <c r="W92" i="2" s="1"/>
  <c r="G92" i="2"/>
  <c r="U91" i="2"/>
  <c r="W91" i="2" s="1"/>
  <c r="G91" i="2"/>
  <c r="X91" i="2" s="1"/>
  <c r="U90" i="2"/>
  <c r="W90" i="2" s="1"/>
  <c r="X90" i="2" s="1"/>
  <c r="G90" i="2"/>
  <c r="U89" i="2"/>
  <c r="W89" i="2" s="1"/>
  <c r="G89" i="2"/>
  <c r="X89" i="2" s="1"/>
  <c r="U88" i="2"/>
  <c r="W88" i="2" s="1"/>
  <c r="G88" i="2"/>
  <c r="X87" i="2"/>
  <c r="U87" i="2"/>
  <c r="W87" i="2" s="1"/>
  <c r="G87" i="2"/>
  <c r="U86" i="2"/>
  <c r="W86" i="2" s="1"/>
  <c r="X86" i="2" s="1"/>
  <c r="G86" i="2"/>
  <c r="U85" i="2"/>
  <c r="W85" i="2" s="1"/>
  <c r="G85" i="2"/>
  <c r="X85" i="2" s="1"/>
  <c r="U84" i="2"/>
  <c r="W84" i="2" s="1"/>
  <c r="X84" i="2" s="1"/>
  <c r="G84" i="2"/>
  <c r="U83" i="2"/>
  <c r="W83" i="2" s="1"/>
  <c r="X83" i="2" s="1"/>
  <c r="G83" i="2"/>
  <c r="U82" i="2"/>
  <c r="W82" i="2" s="1"/>
  <c r="G82" i="2"/>
  <c r="U81" i="2"/>
  <c r="W81" i="2" s="1"/>
  <c r="X81" i="2" s="1"/>
  <c r="G81" i="2"/>
  <c r="U80" i="2"/>
  <c r="W80" i="2" s="1"/>
  <c r="G80" i="2"/>
  <c r="U79" i="2"/>
  <c r="W79" i="2" s="1"/>
  <c r="G79" i="2"/>
  <c r="X79" i="2" s="1"/>
  <c r="U78" i="2"/>
  <c r="W78" i="2" s="1"/>
  <c r="G78" i="2"/>
  <c r="X77" i="2"/>
  <c r="U77" i="2"/>
  <c r="W77" i="2" s="1"/>
  <c r="G77" i="2"/>
  <c r="U76" i="2"/>
  <c r="W76" i="2" s="1"/>
  <c r="G76" i="2"/>
  <c r="U75" i="2"/>
  <c r="W75" i="2" s="1"/>
  <c r="G75" i="2"/>
  <c r="X75" i="2" s="1"/>
  <c r="U74" i="2"/>
  <c r="W74" i="2" s="1"/>
  <c r="X74" i="2" s="1"/>
  <c r="G74" i="2"/>
  <c r="U73" i="2"/>
  <c r="W73" i="2" s="1"/>
  <c r="G73" i="2"/>
  <c r="X73" i="2" s="1"/>
  <c r="U72" i="2"/>
  <c r="W72" i="2" s="1"/>
  <c r="G72" i="2"/>
  <c r="X71" i="2"/>
  <c r="U71" i="2"/>
  <c r="W71" i="2" s="1"/>
  <c r="G71" i="2"/>
  <c r="U70" i="2"/>
  <c r="W70" i="2" s="1"/>
  <c r="X70" i="2" s="1"/>
  <c r="G70" i="2"/>
  <c r="U69" i="2"/>
  <c r="W69" i="2" s="1"/>
  <c r="G69" i="2"/>
  <c r="X69" i="2" s="1"/>
  <c r="U68" i="2"/>
  <c r="W68" i="2" s="1"/>
  <c r="X68" i="2" s="1"/>
  <c r="G68" i="2"/>
  <c r="U67" i="2"/>
  <c r="W67" i="2" s="1"/>
  <c r="X67" i="2" s="1"/>
  <c r="G67" i="2"/>
  <c r="U66" i="2"/>
  <c r="W66" i="2" s="1"/>
  <c r="G66" i="2"/>
  <c r="U65" i="2"/>
  <c r="W65" i="2" s="1"/>
  <c r="X65" i="2" s="1"/>
  <c r="G65" i="2"/>
  <c r="U64" i="2"/>
  <c r="W64" i="2" s="1"/>
  <c r="G64" i="2"/>
  <c r="U63" i="2"/>
  <c r="W63" i="2" s="1"/>
  <c r="G63" i="2"/>
  <c r="X63" i="2" s="1"/>
  <c r="U62" i="2"/>
  <c r="W62" i="2" s="1"/>
  <c r="G62" i="2"/>
  <c r="X61" i="2"/>
  <c r="U61" i="2"/>
  <c r="W61" i="2" s="1"/>
  <c r="G61" i="2"/>
  <c r="U60" i="2"/>
  <c r="W60" i="2" s="1"/>
  <c r="G60" i="2"/>
  <c r="U59" i="2"/>
  <c r="W59" i="2" s="1"/>
  <c r="G59" i="2"/>
  <c r="X59" i="2" s="1"/>
  <c r="U58" i="2"/>
  <c r="W58" i="2" s="1"/>
  <c r="X58" i="2" s="1"/>
  <c r="G58" i="2"/>
  <c r="U57" i="2"/>
  <c r="W57" i="2" s="1"/>
  <c r="G57" i="2"/>
  <c r="X57" i="2" s="1"/>
  <c r="U56" i="2"/>
  <c r="W56" i="2" s="1"/>
  <c r="G56" i="2"/>
  <c r="X55" i="2"/>
  <c r="U55" i="2"/>
  <c r="W55" i="2" s="1"/>
  <c r="G55" i="2"/>
  <c r="U54" i="2"/>
  <c r="W54" i="2" s="1"/>
  <c r="X54" i="2" s="1"/>
  <c r="G54" i="2"/>
  <c r="U53" i="2"/>
  <c r="W53" i="2" s="1"/>
  <c r="G53" i="2"/>
  <c r="X53" i="2" s="1"/>
  <c r="U52" i="2"/>
  <c r="W52" i="2" s="1"/>
  <c r="X52" i="2" s="1"/>
  <c r="G52" i="2"/>
  <c r="U51" i="2"/>
  <c r="W51" i="2" s="1"/>
  <c r="G51" i="2"/>
  <c r="X51" i="2" s="1"/>
  <c r="U50" i="2"/>
  <c r="W50" i="2" s="1"/>
  <c r="G50" i="2"/>
  <c r="U49" i="2"/>
  <c r="W49" i="2" s="1"/>
  <c r="G49" i="2"/>
  <c r="U48" i="2"/>
  <c r="W48" i="2" s="1"/>
  <c r="G48" i="2"/>
  <c r="U47" i="2"/>
  <c r="W47" i="2" s="1"/>
  <c r="G47" i="2"/>
  <c r="W46" i="2"/>
  <c r="U46" i="2"/>
  <c r="G46" i="2"/>
  <c r="W45" i="2"/>
  <c r="U45" i="2"/>
  <c r="G45" i="2"/>
  <c r="X45" i="2" s="1"/>
  <c r="U44" i="2"/>
  <c r="W44" i="2" s="1"/>
  <c r="G44" i="2"/>
  <c r="W43" i="2"/>
  <c r="U43" i="2"/>
  <c r="G43" i="2"/>
  <c r="U42" i="2"/>
  <c r="W42" i="2" s="1"/>
  <c r="G42" i="2"/>
  <c r="U41" i="2"/>
  <c r="W41" i="2" s="1"/>
  <c r="G41" i="2"/>
  <c r="U40" i="2"/>
  <c r="W40" i="2" s="1"/>
  <c r="G40" i="2"/>
  <c r="U39" i="2"/>
  <c r="W39" i="2" s="1"/>
  <c r="G39" i="2"/>
  <c r="W38" i="2"/>
  <c r="U38" i="2"/>
  <c r="G38" i="2"/>
  <c r="W37" i="2"/>
  <c r="U37" i="2"/>
  <c r="G37" i="2"/>
  <c r="X37" i="2" s="1"/>
  <c r="U36" i="2"/>
  <c r="W36" i="2" s="1"/>
  <c r="G36" i="2"/>
  <c r="W35" i="2"/>
  <c r="U35" i="2"/>
  <c r="G35" i="2"/>
  <c r="U34" i="2"/>
  <c r="W34" i="2" s="1"/>
  <c r="G34" i="2"/>
  <c r="U33" i="2"/>
  <c r="W33" i="2" s="1"/>
  <c r="G33" i="2"/>
  <c r="U32" i="2"/>
  <c r="W32" i="2" s="1"/>
  <c r="G32" i="2"/>
  <c r="U31" i="2"/>
  <c r="W31" i="2" s="1"/>
  <c r="G31" i="2"/>
  <c r="W30" i="2"/>
  <c r="U30" i="2"/>
  <c r="G30" i="2"/>
  <c r="W29" i="2"/>
  <c r="U29" i="2"/>
  <c r="G29" i="2"/>
  <c r="X29" i="2" s="1"/>
  <c r="U28" i="2"/>
  <c r="W28" i="2" s="1"/>
  <c r="G28" i="2"/>
  <c r="W27" i="2"/>
  <c r="U27" i="2"/>
  <c r="G27" i="2"/>
  <c r="U26" i="2"/>
  <c r="W26" i="2" s="1"/>
  <c r="G26" i="2"/>
  <c r="U25" i="2"/>
  <c r="W25" i="2" s="1"/>
  <c r="G25" i="2"/>
  <c r="U24" i="2"/>
  <c r="W24" i="2" s="1"/>
  <c r="G24" i="2"/>
  <c r="U23" i="2"/>
  <c r="W23" i="2" s="1"/>
  <c r="G23" i="2"/>
  <c r="W22" i="2"/>
  <c r="U22" i="2"/>
  <c r="G22" i="2"/>
  <c r="W21" i="2"/>
  <c r="U21" i="2"/>
  <c r="G21" i="2"/>
  <c r="X21" i="2" s="1"/>
  <c r="U20" i="2"/>
  <c r="W20" i="2" s="1"/>
  <c r="G20" i="2"/>
  <c r="W19" i="2"/>
  <c r="U19" i="2"/>
  <c r="G19" i="2"/>
  <c r="U18" i="2"/>
  <c r="W18" i="2" s="1"/>
  <c r="G18" i="2"/>
  <c r="U17" i="2"/>
  <c r="W17" i="2" s="1"/>
  <c r="G17" i="2"/>
  <c r="U16" i="2"/>
  <c r="W16" i="2" s="1"/>
  <c r="G16" i="2"/>
  <c r="U15" i="2"/>
  <c r="W15" i="2" s="1"/>
  <c r="G15" i="2"/>
  <c r="W14" i="2"/>
  <c r="U14" i="2"/>
  <c r="G14" i="2"/>
  <c r="W13" i="2"/>
  <c r="U13" i="2"/>
  <c r="G13" i="2"/>
  <c r="X13" i="2" s="1"/>
  <c r="U12" i="2"/>
  <c r="W12" i="2" s="1"/>
  <c r="G12" i="2"/>
  <c r="W11" i="2"/>
  <c r="U11" i="2"/>
  <c r="G11" i="2"/>
  <c r="U10" i="2"/>
  <c r="W10" i="2" s="1"/>
  <c r="G10" i="2"/>
  <c r="U9" i="2"/>
  <c r="W9" i="2" s="1"/>
  <c r="G9" i="2"/>
  <c r="U8" i="2"/>
  <c r="G8" i="2"/>
  <c r="X23" i="2" l="1"/>
  <c r="X12" i="2"/>
  <c r="X39" i="2"/>
  <c r="X62" i="2"/>
  <c r="X34" i="2"/>
  <c r="X56" i="2"/>
  <c r="X18" i="4"/>
  <c r="X82" i="2"/>
  <c r="G111" i="2"/>
  <c r="G118" i="2" s="1"/>
  <c r="X16" i="2"/>
  <c r="X24" i="2"/>
  <c r="X32" i="2"/>
  <c r="X40" i="2"/>
  <c r="X48" i="2"/>
  <c r="X60" i="2"/>
  <c r="X76" i="2"/>
  <c r="X92" i="2"/>
  <c r="X11" i="4"/>
  <c r="X15" i="4"/>
  <c r="X28" i="2"/>
  <c r="X31" i="2"/>
  <c r="X72" i="2"/>
  <c r="X88" i="2"/>
  <c r="X10" i="4"/>
  <c r="X66" i="2"/>
  <c r="X98" i="2"/>
  <c r="U111" i="2"/>
  <c r="X19" i="2"/>
  <c r="X27" i="2"/>
  <c r="X35" i="2"/>
  <c r="X43" i="2"/>
  <c r="G19" i="4"/>
  <c r="K26" i="4"/>
  <c r="X20" i="2"/>
  <c r="X36" i="2"/>
  <c r="X15" i="2"/>
  <c r="X47" i="2"/>
  <c r="X94" i="2"/>
  <c r="X18" i="2"/>
  <c r="X42" i="2"/>
  <c r="X14" i="4"/>
  <c r="X11" i="2"/>
  <c r="W8" i="2"/>
  <c r="X14" i="2"/>
  <c r="X22" i="2"/>
  <c r="X30" i="2"/>
  <c r="X38" i="2"/>
  <c r="X46" i="2"/>
  <c r="X64" i="2"/>
  <c r="X80" i="2"/>
  <c r="X96" i="2"/>
  <c r="U19" i="4"/>
  <c r="X12" i="4"/>
  <c r="X16" i="4"/>
  <c r="X78" i="2"/>
  <c r="X10" i="2"/>
  <c r="X26" i="2"/>
  <c r="X50" i="2"/>
  <c r="X104" i="2"/>
  <c r="X9" i="2"/>
  <c r="X17" i="2"/>
  <c r="X25" i="2"/>
  <c r="X33" i="2"/>
  <c r="X41" i="2"/>
  <c r="X49" i="2"/>
  <c r="P26" i="4"/>
  <c r="X44" i="2"/>
  <c r="W19" i="4"/>
  <c r="U21" i="4" s="1"/>
  <c r="U22" i="4"/>
  <c r="G26" i="4"/>
  <c r="W8" i="4"/>
  <c r="X8" i="4" s="1"/>
  <c r="N119" i="2"/>
  <c r="U115" i="2"/>
  <c r="U113" i="2"/>
  <c r="W111" i="2"/>
  <c r="X111" i="2" s="1"/>
  <c r="X8" i="2"/>
  <c r="P118" i="2"/>
  <c r="U112" i="2"/>
  <c r="U114" i="2"/>
  <c r="U116" i="2"/>
  <c r="Q119" i="2" l="1"/>
  <c r="E21" i="3"/>
  <c r="E26" i="3" s="1"/>
  <c r="E27" i="3" s="1"/>
  <c r="V21" i="4"/>
  <c r="W21" i="4" s="1"/>
  <c r="M21" i="4"/>
  <c r="M25" i="4" s="1"/>
  <c r="M26" i="4" s="1"/>
  <c r="V22" i="4"/>
  <c r="N22" i="4"/>
  <c r="N25" i="4" s="1"/>
  <c r="N26" i="4" s="1"/>
  <c r="W22" i="4"/>
  <c r="X22" i="4" s="1"/>
  <c r="X19" i="4"/>
  <c r="U20" i="4"/>
  <c r="V116" i="2"/>
  <c r="W116" i="2"/>
  <c r="X116" i="2" s="1"/>
  <c r="U117" i="2"/>
  <c r="U118" i="2" s="1"/>
  <c r="V112" i="2"/>
  <c r="V115" i="2"/>
  <c r="W115" i="2" s="1"/>
  <c r="X115" i="2" s="1"/>
  <c r="V114" i="2"/>
  <c r="W114" i="2" s="1"/>
  <c r="X114" i="2" s="1"/>
  <c r="W113" i="2"/>
  <c r="X113" i="2" s="1"/>
  <c r="V113" i="2"/>
  <c r="E28" i="3" l="1"/>
  <c r="F10" i="6" s="1"/>
  <c r="X21" i="4"/>
  <c r="U23" i="4"/>
  <c r="U25" i="4" s="1"/>
  <c r="U26" i="4" s="1"/>
  <c r="U24" i="4"/>
  <c r="V20" i="4"/>
  <c r="L20" i="4"/>
  <c r="L25" i="4" s="1"/>
  <c r="L26" i="4" s="1"/>
  <c r="W20" i="4"/>
  <c r="V117" i="2"/>
  <c r="V118" i="2" s="1"/>
  <c r="W118" i="2" s="1"/>
  <c r="W112" i="2"/>
  <c r="N27" i="4" l="1"/>
  <c r="V23" i="4"/>
  <c r="W23" i="4" s="1"/>
  <c r="X23" i="4" s="1"/>
  <c r="Q23" i="4"/>
  <c r="X20" i="4"/>
  <c r="V24" i="4"/>
  <c r="V25" i="4" s="1"/>
  <c r="V26" i="4" s="1"/>
  <c r="W26" i="4" s="1"/>
  <c r="Q24" i="4"/>
  <c r="W24" i="4"/>
  <c r="X24" i="4" s="1"/>
  <c r="W117" i="2"/>
  <c r="X117" i="2" s="1"/>
  <c r="X112" i="2"/>
  <c r="W120" i="2"/>
  <c r="C10" i="3" s="1"/>
  <c r="X118" i="2"/>
  <c r="Q25" i="4" l="1"/>
  <c r="Q26" i="4" s="1"/>
  <c r="Q27" i="4" s="1"/>
  <c r="W27" i="4"/>
  <c r="W28" i="4" s="1"/>
  <c r="X26" i="4"/>
  <c r="W25" i="4"/>
  <c r="X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4" authorId="0" shapeId="0" xr:uid="{00000000-0006-0000-0200-000001000000}">
      <text>
        <r>
          <rPr>
            <b/>
            <sz val="11"/>
            <color indexed="81"/>
            <rFont val="MS P ゴシック"/>
            <family val="3"/>
            <charset val="128"/>
          </rPr>
          <t>全て○になっていることを確認すること</t>
        </r>
      </text>
    </comment>
    <comment ref="C5" authorId="0" shapeId="0" xr:uid="{00000000-0006-0000-0200-000002000000}">
      <text>
        <r>
          <rPr>
            <b/>
            <sz val="11"/>
            <color indexed="81"/>
            <rFont val="MS P ゴシック"/>
            <family val="3"/>
            <charset val="128"/>
          </rPr>
          <t>行を適宜追加・削除し、見積書・金入り設計書の項目どおりに記入すること（合計金額のみは不可）</t>
        </r>
      </text>
    </comment>
    <comment ref="H6" authorId="0" shapeId="0" xr:uid="{00000000-0006-0000-0200-000003000000}">
      <text>
        <r>
          <rPr>
            <b/>
            <sz val="11"/>
            <color indexed="81"/>
            <rFont val="MS P ゴシック"/>
            <family val="3"/>
            <charset val="128"/>
          </rPr>
          <t>根拠とした見積書・金入り設計書の最初のページにNo.を記すこと</t>
        </r>
      </text>
    </comment>
    <comment ref="I7" authorId="0" shapeId="0" xr:uid="{00000000-0006-0000-0200-000004000000}">
      <text>
        <r>
          <rPr>
            <b/>
            <sz val="11"/>
            <color indexed="81"/>
            <rFont val="MS P ゴシック"/>
            <family val="3"/>
            <charset val="128"/>
          </rPr>
          <t>複合単価を用いた場合は、「材料費」に金額を含めること</t>
        </r>
      </text>
    </comment>
    <comment ref="W120" authorId="0" shapeId="0" xr:uid="{00000000-0006-0000-0200-000006000000}">
      <text>
        <r>
          <rPr>
            <b/>
            <sz val="11"/>
            <color indexed="81"/>
            <rFont val="MS P ゴシック"/>
            <family val="3"/>
            <charset val="128"/>
          </rPr>
          <t>端数処理の関係で見積書等の金額の合計と一致しない場合は、手入力すること</t>
        </r>
      </text>
    </comment>
  </commentList>
</comments>
</file>

<file path=xl/sharedStrings.xml><?xml version="1.0" encoding="utf-8"?>
<sst xmlns="http://schemas.openxmlformats.org/spreadsheetml/2006/main" count="386" uniqueCount="257">
  <si>
    <t>提出書類チェックリスト</t>
    <phoneticPr fontId="4"/>
  </si>
  <si>
    <t>書類の名称</t>
    <rPh sb="0" eb="2">
      <t>ショルイ</t>
    </rPh>
    <rPh sb="3" eb="5">
      <t>メイショウ</t>
    </rPh>
    <phoneticPr fontId="3"/>
  </si>
  <si>
    <t>ファイル
形式</t>
    <rPh sb="5" eb="7">
      <t>ケイシキ</t>
    </rPh>
    <phoneticPr fontId="4"/>
  </si>
  <si>
    <t>Excel</t>
    <phoneticPr fontId="4"/>
  </si>
  <si>
    <t>―</t>
  </si>
  <si>
    <t>Excel</t>
    <phoneticPr fontId="3"/>
  </si>
  <si>
    <t>導入機器の仕様書</t>
    <phoneticPr fontId="3"/>
  </si>
  <si>
    <t>原本</t>
    <rPh sb="0" eb="2">
      <t>ゲンポン</t>
    </rPh>
    <phoneticPr fontId="4"/>
  </si>
  <si>
    <t>様式第１号　交付申請書</t>
    <rPh sb="4" eb="5">
      <t>ゴウ</t>
    </rPh>
    <rPh sb="6" eb="8">
      <t>コウフ</t>
    </rPh>
    <phoneticPr fontId="4"/>
  </si>
  <si>
    <t>様式第２号　事業計画書</t>
    <rPh sb="4" eb="5">
      <t>ゴウ</t>
    </rPh>
    <rPh sb="6" eb="8">
      <t>ジギョウ</t>
    </rPh>
    <rPh sb="8" eb="11">
      <t>ケイカクショ</t>
    </rPh>
    <phoneticPr fontId="4"/>
  </si>
  <si>
    <t>様式第３号　収支予算書</t>
    <rPh sb="4" eb="5">
      <t>ゴウ</t>
    </rPh>
    <rPh sb="6" eb="8">
      <t>シュウシ</t>
    </rPh>
    <rPh sb="8" eb="11">
      <t>ヨサンショ</t>
    </rPh>
    <phoneticPr fontId="4"/>
  </si>
  <si>
    <t>様式第４号　役員情報届出書</t>
    <rPh sb="4" eb="5">
      <t>ゴウ</t>
    </rPh>
    <rPh sb="6" eb="8">
      <t>ヤクイン</t>
    </rPh>
    <rPh sb="8" eb="10">
      <t>ジョウホウ</t>
    </rPh>
    <rPh sb="10" eb="13">
      <t>トドケデショ</t>
    </rPh>
    <phoneticPr fontId="4"/>
  </si>
  <si>
    <t>前年度決算書</t>
    <phoneticPr fontId="3"/>
  </si>
  <si>
    <t>補助対象経費等が把握できる書類</t>
    <rPh sb="0" eb="2">
      <t>ホジョ</t>
    </rPh>
    <rPh sb="2" eb="4">
      <t>タイショウ</t>
    </rPh>
    <rPh sb="4" eb="6">
      <t>ケイヒ</t>
    </rPh>
    <rPh sb="6" eb="7">
      <t>トウ</t>
    </rPh>
    <rPh sb="8" eb="10">
      <t>ハアク</t>
    </rPh>
    <rPh sb="13" eb="15">
      <t>ショルイ</t>
    </rPh>
    <phoneticPr fontId="4"/>
  </si>
  <si>
    <t>PDF</t>
    <phoneticPr fontId="3"/>
  </si>
  <si>
    <t>施設名</t>
    <rPh sb="0" eb="2">
      <t>シセツ</t>
    </rPh>
    <rPh sb="2" eb="3">
      <t>メイ</t>
    </rPh>
    <phoneticPr fontId="4"/>
  </si>
  <si>
    <t>内訳</t>
    <rPh sb="0" eb="2">
      <t>ウチワケ</t>
    </rPh>
    <phoneticPr fontId="4"/>
  </si>
  <si>
    <t>補助対象経費</t>
    <rPh sb="0" eb="4">
      <t>ホジョタイショウ</t>
    </rPh>
    <rPh sb="4" eb="6">
      <t>ケイヒ</t>
    </rPh>
    <phoneticPr fontId="4"/>
  </si>
  <si>
    <t>補助対象
外経費
(E)</t>
    <rPh sb="0" eb="2">
      <t>ホジョ</t>
    </rPh>
    <rPh sb="2" eb="4">
      <t>タイショウ</t>
    </rPh>
    <rPh sb="5" eb="6">
      <t>ガイ</t>
    </rPh>
    <rPh sb="6" eb="8">
      <t>ケイヒ</t>
    </rPh>
    <phoneticPr fontId="4"/>
  </si>
  <si>
    <t>合計
(F)=
(D)+(E)</t>
    <rPh sb="0" eb="2">
      <t>ゴウケイ</t>
    </rPh>
    <phoneticPr fontId="4"/>
  </si>
  <si>
    <t>(C)=(F)
であるか</t>
    <phoneticPr fontId="3"/>
  </si>
  <si>
    <t>No.</t>
    <phoneticPr fontId="4"/>
  </si>
  <si>
    <t>項目</t>
    <rPh sb="0" eb="2">
      <t>コウモク</t>
    </rPh>
    <phoneticPr fontId="4"/>
  </si>
  <si>
    <t>内容</t>
    <rPh sb="0" eb="2">
      <t>ナイヨウ</t>
    </rPh>
    <phoneticPr fontId="4"/>
  </si>
  <si>
    <t>工事費</t>
    <rPh sb="0" eb="2">
      <t>コウジ</t>
    </rPh>
    <rPh sb="2" eb="3">
      <t>ヒ</t>
    </rPh>
    <phoneticPr fontId="1"/>
  </si>
  <si>
    <t>設備費</t>
    <rPh sb="0" eb="2">
      <t>セツビ</t>
    </rPh>
    <rPh sb="2" eb="3">
      <t>ヒ</t>
    </rPh>
    <phoneticPr fontId="1"/>
  </si>
  <si>
    <t>業務費</t>
    <rPh sb="0" eb="2">
      <t>ギョウム</t>
    </rPh>
    <rPh sb="2" eb="3">
      <t>ヒ</t>
    </rPh>
    <phoneticPr fontId="4"/>
  </si>
  <si>
    <t>事務費</t>
    <rPh sb="0" eb="3">
      <t>ジムヒ</t>
    </rPh>
    <phoneticPr fontId="1"/>
  </si>
  <si>
    <t>補助対象
経費合計
(D)</t>
    <rPh sb="0" eb="2">
      <t>ホジョ</t>
    </rPh>
    <rPh sb="2" eb="4">
      <t>タイショウ</t>
    </rPh>
    <rPh sb="5" eb="7">
      <t>ケイヒ</t>
    </rPh>
    <rPh sb="7" eb="9">
      <t>ゴウケイ</t>
    </rPh>
    <phoneticPr fontId="4"/>
  </si>
  <si>
    <t>規格</t>
    <rPh sb="0" eb="2">
      <t>キカク</t>
    </rPh>
    <phoneticPr fontId="4"/>
  </si>
  <si>
    <t>数量
(A)</t>
    <rPh sb="0" eb="2">
      <t>スウリョウ</t>
    </rPh>
    <phoneticPr fontId="4"/>
  </si>
  <si>
    <t>単価 [円]
(B)</t>
    <rPh sb="0" eb="2">
      <t>タンカ</t>
    </rPh>
    <phoneticPr fontId="4"/>
  </si>
  <si>
    <t>金額 [円]
(C)=
(A)×(B)</t>
    <rPh sb="0" eb="2">
      <t>キンガク</t>
    </rPh>
    <rPh sb="4" eb="5">
      <t>エン</t>
    </rPh>
    <phoneticPr fontId="4"/>
  </si>
  <si>
    <t>※根拠資料（見積書等）No.</t>
    <rPh sb="1" eb="5">
      <t>コンキョシリョウ</t>
    </rPh>
    <rPh sb="6" eb="8">
      <t>ミツモリ</t>
    </rPh>
    <rPh sb="8" eb="9">
      <t>ショ</t>
    </rPh>
    <rPh sb="9" eb="10">
      <t>トウ</t>
    </rPh>
    <phoneticPr fontId="1"/>
  </si>
  <si>
    <t>本工事費</t>
    <rPh sb="0" eb="1">
      <t>ホン</t>
    </rPh>
    <rPh sb="1" eb="4">
      <t>コウジヒ</t>
    </rPh>
    <phoneticPr fontId="1"/>
  </si>
  <si>
    <t>付帯
工事費</t>
    <rPh sb="0" eb="2">
      <t>フタイ</t>
    </rPh>
    <rPh sb="3" eb="5">
      <t>コウジ</t>
    </rPh>
    <rPh sb="5" eb="6">
      <t>ヒ</t>
    </rPh>
    <phoneticPr fontId="1"/>
  </si>
  <si>
    <t>機械
器具費</t>
    <rPh sb="0" eb="2">
      <t>キカイ</t>
    </rPh>
    <rPh sb="3" eb="5">
      <t>キグ</t>
    </rPh>
    <rPh sb="5" eb="6">
      <t>ヒ</t>
    </rPh>
    <phoneticPr fontId="1"/>
  </si>
  <si>
    <t>測量及
試験費</t>
    <phoneticPr fontId="4"/>
  </si>
  <si>
    <t>材料費</t>
    <rPh sb="0" eb="3">
      <t>ザイリョウヒ</t>
    </rPh>
    <phoneticPr fontId="1"/>
  </si>
  <si>
    <t>労務費</t>
    <rPh sb="0" eb="3">
      <t>ロウムヒ</t>
    </rPh>
    <phoneticPr fontId="1"/>
  </si>
  <si>
    <t>直接
経費</t>
    <rPh sb="0" eb="2">
      <t>チョクセツ</t>
    </rPh>
    <rPh sb="3" eb="5">
      <t>ケイヒ</t>
    </rPh>
    <phoneticPr fontId="1"/>
  </si>
  <si>
    <t>共通
仮設費</t>
    <rPh sb="0" eb="2">
      <t>キョウツウ</t>
    </rPh>
    <rPh sb="3" eb="5">
      <t>カセツ</t>
    </rPh>
    <rPh sb="5" eb="6">
      <t>ヒ</t>
    </rPh>
    <phoneticPr fontId="1"/>
  </si>
  <si>
    <t>現場
管理費</t>
    <phoneticPr fontId="4"/>
  </si>
  <si>
    <t>一般
管理費</t>
    <rPh sb="0" eb="2">
      <t>イッパン</t>
    </rPh>
    <rPh sb="3" eb="6">
      <t>カンリヒ</t>
    </rPh>
    <phoneticPr fontId="1"/>
  </si>
  <si>
    <t>小計</t>
    <rPh sb="0" eb="2">
      <t>ショウケイ</t>
    </rPh>
    <phoneticPr fontId="4"/>
  </si>
  <si>
    <t>間接
工事費</t>
    <rPh sb="0" eb="2">
      <t>カンセツ</t>
    </rPh>
    <rPh sb="3" eb="6">
      <t>コウジヒ</t>
    </rPh>
    <phoneticPr fontId="3"/>
  </si>
  <si>
    <t>共通仮設費</t>
    <rPh sb="0" eb="2">
      <t>キョウツウ</t>
    </rPh>
    <rPh sb="2" eb="4">
      <t>カセツ</t>
    </rPh>
    <rPh sb="4" eb="5">
      <t>ヒ</t>
    </rPh>
    <phoneticPr fontId="4"/>
  </si>
  <si>
    <t xml:space="preserve"> </t>
    <phoneticPr fontId="4"/>
  </si>
  <si>
    <t>現場管理費</t>
    <rPh sb="0" eb="2">
      <t>ゲンバ</t>
    </rPh>
    <rPh sb="2" eb="5">
      <t>カンリヒ</t>
    </rPh>
    <phoneticPr fontId="4"/>
  </si>
  <si>
    <t>一般管理費</t>
    <rPh sb="0" eb="2">
      <t>イッパン</t>
    </rPh>
    <rPh sb="2" eb="5">
      <t>カンリヒ</t>
    </rPh>
    <phoneticPr fontId="4"/>
  </si>
  <si>
    <t>設計費</t>
    <rPh sb="0" eb="3">
      <t>セッケイヒ</t>
    </rPh>
    <phoneticPr fontId="3"/>
  </si>
  <si>
    <t>監理費</t>
    <rPh sb="0" eb="3">
      <t>カンリヒ</t>
    </rPh>
    <phoneticPr fontId="3"/>
  </si>
  <si>
    <t>合計</t>
    <rPh sb="0" eb="2">
      <t>ゴウケイ</t>
    </rPh>
    <phoneticPr fontId="4"/>
  </si>
  <si>
    <t>本工事費計</t>
    <rPh sb="0" eb="1">
      <t>ホン</t>
    </rPh>
    <rPh sb="1" eb="4">
      <t>コウジヒ</t>
    </rPh>
    <rPh sb="4" eb="5">
      <t>ケイ</t>
    </rPh>
    <phoneticPr fontId="4"/>
  </si>
  <si>
    <t>工事費計</t>
    <rPh sb="0" eb="3">
      <t>コウジヒ</t>
    </rPh>
    <rPh sb="3" eb="4">
      <t>ケイ</t>
    </rPh>
    <phoneticPr fontId="4"/>
  </si>
  <si>
    <t>消費税</t>
    <rPh sb="0" eb="3">
      <t>ショウヒゼイ</t>
    </rPh>
    <phoneticPr fontId="3"/>
  </si>
  <si>
    <t>※「共通仮設費」「現場管理費」「一般管理費」「設計費」「監理費」の補助対象経費及び補助対象外経費は、小計の補助対象経費（D）と補助対象外経費（E）の割合で按分計算すること</t>
    <rPh sb="2" eb="4">
      <t>キョウツウ</t>
    </rPh>
    <rPh sb="4" eb="6">
      <t>カセツ</t>
    </rPh>
    <rPh sb="6" eb="7">
      <t>ヒ</t>
    </rPh>
    <rPh sb="9" eb="11">
      <t>ゲンバ</t>
    </rPh>
    <rPh sb="11" eb="14">
      <t>カンリヒ</t>
    </rPh>
    <rPh sb="16" eb="18">
      <t>イッパン</t>
    </rPh>
    <rPh sb="18" eb="21">
      <t>カンリヒ</t>
    </rPh>
    <rPh sb="28" eb="31">
      <t>カンリヒ</t>
    </rPh>
    <rPh sb="33" eb="35">
      <t>ホジョ</t>
    </rPh>
    <rPh sb="35" eb="37">
      <t>タイショウ</t>
    </rPh>
    <rPh sb="37" eb="39">
      <t>ケイヒ</t>
    </rPh>
    <rPh sb="39" eb="40">
      <t>オヨ</t>
    </rPh>
    <rPh sb="50" eb="52">
      <t>ショウケイ</t>
    </rPh>
    <rPh sb="53" eb="55">
      <t>ホジョ</t>
    </rPh>
    <rPh sb="55" eb="57">
      <t>タイショウ</t>
    </rPh>
    <rPh sb="57" eb="59">
      <t>ケイヒ</t>
    </rPh>
    <rPh sb="63" eb="65">
      <t>ホジョ</t>
    </rPh>
    <rPh sb="65" eb="67">
      <t>タイショウ</t>
    </rPh>
    <rPh sb="67" eb="68">
      <t>ガイ</t>
    </rPh>
    <rPh sb="68" eb="70">
      <t>ケイヒ</t>
    </rPh>
    <rPh sb="74" eb="76">
      <t>ワリアイ</t>
    </rPh>
    <rPh sb="79" eb="81">
      <t>ケイサン</t>
    </rPh>
    <phoneticPr fontId="4"/>
  </si>
  <si>
    <t>施設名：</t>
    <rPh sb="0" eb="2">
      <t>シセツ</t>
    </rPh>
    <rPh sb="2" eb="3">
      <t>メイ</t>
    </rPh>
    <phoneticPr fontId="17"/>
  </si>
  <si>
    <t>補助率：</t>
    <rPh sb="0" eb="3">
      <t>ホジョリツ</t>
    </rPh>
    <phoneticPr fontId="17"/>
  </si>
  <si>
    <t>所要経費</t>
    <rPh sb="0" eb="2">
      <t>ショヨウ</t>
    </rPh>
    <rPh sb="2" eb="4">
      <t>ケイヒ</t>
    </rPh>
    <phoneticPr fontId="16"/>
  </si>
  <si>
    <t>円</t>
    <rPh sb="0" eb="1">
      <t>エン</t>
    </rPh>
    <phoneticPr fontId="4"/>
  </si>
  <si>
    <t>円</t>
    <rPh sb="0" eb="1">
      <t>エン</t>
    </rPh>
    <phoneticPr fontId="17"/>
  </si>
  <si>
    <t>区分・費目</t>
    <rPh sb="0" eb="2">
      <t>クブン</t>
    </rPh>
    <rPh sb="3" eb="5">
      <t>ヒモク</t>
    </rPh>
    <phoneticPr fontId="16"/>
  </si>
  <si>
    <t>細分</t>
    <rPh sb="0" eb="2">
      <t>サイブン</t>
    </rPh>
    <phoneticPr fontId="17"/>
  </si>
  <si>
    <t>金額（円）</t>
    <rPh sb="0" eb="2">
      <t>キンガク</t>
    </rPh>
    <phoneticPr fontId="16"/>
  </si>
  <si>
    <t>積算内訳</t>
    <rPh sb="0" eb="2">
      <t>セキサン</t>
    </rPh>
    <rPh sb="2" eb="4">
      <t>ウチワケ</t>
    </rPh>
    <phoneticPr fontId="16"/>
  </si>
  <si>
    <t>工事費・本工事費</t>
  </si>
  <si>
    <t>材料費</t>
    <rPh sb="0" eb="3">
      <t>ザイリョウヒ</t>
    </rPh>
    <phoneticPr fontId="3"/>
  </si>
  <si>
    <t>経費内訳表のとおり</t>
    <rPh sb="0" eb="2">
      <t>ケイヒ</t>
    </rPh>
    <phoneticPr fontId="17"/>
  </si>
  <si>
    <t>同</t>
  </si>
  <si>
    <t>労務費</t>
    <rPh sb="0" eb="3">
      <t>ロウムヒ</t>
    </rPh>
    <phoneticPr fontId="3"/>
  </si>
  <si>
    <t>直接経費</t>
    <rPh sb="0" eb="2">
      <t>チョクセツ</t>
    </rPh>
    <rPh sb="2" eb="4">
      <t>ケイヒ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</si>
  <si>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</si>
  <si>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</si>
  <si>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</si>
  <si>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工事費・付帯工事費</t>
  </si>
  <si>
    <t>―</t>
    <phoneticPr fontId="3"/>
  </si>
  <si>
    <t>工事費・機械器具費</t>
  </si>
  <si>
    <t>工事費・測量及試験費</t>
    <phoneticPr fontId="17"/>
  </si>
  <si>
    <t>設備費</t>
  </si>
  <si>
    <t>業務費</t>
  </si>
  <si>
    <t>事務費</t>
  </si>
  <si>
    <t>小計</t>
    <rPh sb="0" eb="2">
      <t>ショウケイ</t>
    </rPh>
    <phoneticPr fontId="17"/>
  </si>
  <si>
    <t>消費税</t>
    <rPh sb="0" eb="3">
      <t>ショウヒゼイ</t>
    </rPh>
    <phoneticPr fontId="17"/>
  </si>
  <si>
    <t>合計</t>
    <rPh sb="0" eb="2">
      <t>ゴウケイ</t>
    </rPh>
    <phoneticPr fontId="16"/>
  </si>
  <si>
    <t>●●●●●●</t>
    <phoneticPr fontId="3"/>
  </si>
  <si>
    <t>太陽電池モジュール</t>
    <rPh sb="0" eb="2">
      <t>タイヨウ</t>
    </rPh>
    <rPh sb="2" eb="4">
      <t>デンチ</t>
    </rPh>
    <phoneticPr fontId="13"/>
  </si>
  <si>
    <t>240W</t>
  </si>
  <si>
    <t>パワーコンディショナー</t>
  </si>
  <si>
    <t>6kW</t>
  </si>
  <si>
    <t>蓄電システム本体</t>
    <rPh sb="0" eb="2">
      <t>チクデン</t>
    </rPh>
    <rPh sb="6" eb="8">
      <t>ホンタイ</t>
    </rPh>
    <phoneticPr fontId="13"/>
  </si>
  <si>
    <t>30kWh</t>
  </si>
  <si>
    <t>太陽光モジュール運送費</t>
    <rPh sb="8" eb="11">
      <t>ウンソウヒ</t>
    </rPh>
    <phoneticPr fontId="13"/>
  </si>
  <si>
    <t>蓄電システム本体運送費</t>
    <rPh sb="8" eb="11">
      <t>ウンソウヒ</t>
    </rPh>
    <phoneticPr fontId="13"/>
  </si>
  <si>
    <t>接続ケーブル</t>
    <rPh sb="0" eb="2">
      <t>セツゾク</t>
    </rPh>
    <phoneticPr fontId="13"/>
  </si>
  <si>
    <t>3.0m</t>
    <phoneticPr fontId="3"/>
  </si>
  <si>
    <t>架台組立調整</t>
    <rPh sb="0" eb="2">
      <t>カダイ</t>
    </rPh>
    <rPh sb="2" eb="3">
      <t>ク</t>
    </rPh>
    <rPh sb="3" eb="4">
      <t>タ</t>
    </rPh>
    <rPh sb="4" eb="6">
      <t>チョウセイ</t>
    </rPh>
    <phoneticPr fontId="13"/>
  </si>
  <si>
    <t>太陽電池モジュール設置工事</t>
    <rPh sb="9" eb="11">
      <t>セッチ</t>
    </rPh>
    <rPh sb="11" eb="13">
      <t>コウジ</t>
    </rPh>
    <phoneticPr fontId="4"/>
  </si>
  <si>
    <t>電工（平成31年3月から適用する公共工事設計労務単価・●●県）</t>
    <rPh sb="0" eb="2">
      <t>デンコウ</t>
    </rPh>
    <rPh sb="29" eb="30">
      <t>ケン</t>
    </rPh>
    <phoneticPr fontId="4"/>
  </si>
  <si>
    <t>蓄電システム設置工事</t>
    <rPh sb="0" eb="2">
      <t>チクデン</t>
    </rPh>
    <rPh sb="6" eb="8">
      <t>セッチ</t>
    </rPh>
    <rPh sb="8" eb="10">
      <t>コウジ</t>
    </rPh>
    <phoneticPr fontId="4"/>
  </si>
  <si>
    <t>全天日射計</t>
    <rPh sb="0" eb="2">
      <t>ゼンテン</t>
    </rPh>
    <rPh sb="2" eb="4">
      <t>ニッシャ</t>
    </rPh>
    <rPh sb="4" eb="5">
      <t>ケイ</t>
    </rPh>
    <phoneticPr fontId="13"/>
  </si>
  <si>
    <t>気象信号変換箱</t>
    <rPh sb="0" eb="2">
      <t>キショウ</t>
    </rPh>
    <rPh sb="2" eb="4">
      <t>シンゴウ</t>
    </rPh>
    <rPh sb="4" eb="6">
      <t>ヘンカン</t>
    </rPh>
    <rPh sb="6" eb="7">
      <t>バコ</t>
    </rPh>
    <phoneticPr fontId="13"/>
  </si>
  <si>
    <t>経費内訳表</t>
    <rPh sb="0" eb="2">
      <t>ケイヒ</t>
    </rPh>
    <rPh sb="2" eb="4">
      <t>ウチワケ</t>
    </rPh>
    <rPh sb="4" eb="5">
      <t>ヒョウ</t>
    </rPh>
    <phoneticPr fontId="4"/>
  </si>
  <si>
    <t>経費内訳</t>
    <rPh sb="0" eb="2">
      <t>ケイヒ</t>
    </rPh>
    <rPh sb="2" eb="4">
      <t>ウチワケ</t>
    </rPh>
    <phoneticPr fontId="16"/>
  </si>
  <si>
    <t>＜経費＞</t>
    <phoneticPr fontId="17"/>
  </si>
  <si>
    <t>(1) 総事業費
　※補助対象外経費を含んだ
　　金額を記入すること</t>
    <rPh sb="4" eb="8">
      <t>ソウジギョウヒ</t>
    </rPh>
    <phoneticPr fontId="16"/>
  </si>
  <si>
    <t>(2) 補助対象経費</t>
    <rPh sb="4" eb="6">
      <t>ホジョ</t>
    </rPh>
    <rPh sb="6" eb="8">
      <t>タイショウ</t>
    </rPh>
    <rPh sb="8" eb="10">
      <t>ケイヒ</t>
    </rPh>
    <phoneticPr fontId="16"/>
  </si>
  <si>
    <t>(3) 補助金所要額
　※(2)×補助率
　　(千円未満切り捨て)</t>
    <phoneticPr fontId="3"/>
  </si>
  <si>
    <t>(2) 補助対象経費の内訳</t>
    <rPh sb="4" eb="6">
      <t>ホジョ</t>
    </rPh>
    <rPh sb="6" eb="8">
      <t>タイショウ</t>
    </rPh>
    <rPh sb="8" eb="10">
      <t>ケイヒ</t>
    </rPh>
    <rPh sb="10" eb="11">
      <t>テイガク</t>
    </rPh>
    <rPh sb="11" eb="13">
      <t>ウチワケ</t>
    </rPh>
    <phoneticPr fontId="16"/>
  </si>
  <si>
    <t>PDF</t>
    <phoneticPr fontId="4"/>
  </si>
  <si>
    <t>見積書の写し</t>
    <rPh sb="0" eb="3">
      <t>ミツモリショ</t>
    </rPh>
    <rPh sb="4" eb="5">
      <t>ウツ</t>
    </rPh>
    <phoneticPr fontId="4"/>
  </si>
  <si>
    <t>2-1</t>
    <phoneticPr fontId="3"/>
  </si>
  <si>
    <t>2-3</t>
  </si>
  <si>
    <t>3-1</t>
    <phoneticPr fontId="3"/>
  </si>
  <si>
    <t>〈1. 確認事項〉</t>
    <rPh sb="4" eb="6">
      <t>カクニン</t>
    </rPh>
    <rPh sb="6" eb="8">
      <t>ジコウ</t>
    </rPh>
    <phoneticPr fontId="3"/>
  </si>
  <si>
    <t>1-1</t>
    <phoneticPr fontId="4"/>
  </si>
  <si>
    <t>補助金所要額（交付額）には消費税が含まれないため、本様式において税抜価格で控除額の妥当性を示しています。</t>
    <rPh sb="7" eb="10">
      <t>コウフガク</t>
    </rPh>
    <rPh sb="25" eb="28">
      <t>ホンヨウシキ</t>
    </rPh>
    <rPh sb="37" eb="39">
      <t>コウジョ</t>
    </rPh>
    <rPh sb="41" eb="44">
      <t>ダトウセイ</t>
    </rPh>
    <phoneticPr fontId="4"/>
  </si>
  <si>
    <t>〈2. 補助金所要額・契約期間など〉</t>
    <rPh sb="4" eb="7">
      <t>ホジョキン</t>
    </rPh>
    <rPh sb="7" eb="9">
      <t>ショヨウ</t>
    </rPh>
    <rPh sb="9" eb="10">
      <t>ガク</t>
    </rPh>
    <rPh sb="11" eb="13">
      <t>ケイヤク</t>
    </rPh>
    <rPh sb="13" eb="15">
      <t>キカン</t>
    </rPh>
    <phoneticPr fontId="3"/>
  </si>
  <si>
    <t>補助金所要額</t>
    <rPh sb="0" eb="3">
      <t>ホジョキン</t>
    </rPh>
    <rPh sb="3" eb="5">
      <t>ショヨウ</t>
    </rPh>
    <rPh sb="5" eb="6">
      <t>ガク</t>
    </rPh>
    <phoneticPr fontId="3"/>
  </si>
  <si>
    <t>円</t>
    <phoneticPr fontId="3"/>
  </si>
  <si>
    <t>契約期間（年数）</t>
    <rPh sb="5" eb="6">
      <t>ネン</t>
    </rPh>
    <rPh sb="6" eb="7">
      <t>スウ</t>
    </rPh>
    <phoneticPr fontId="3"/>
  </si>
  <si>
    <t>年</t>
    <rPh sb="0" eb="1">
      <t>ネン</t>
    </rPh>
    <phoneticPr fontId="3"/>
  </si>
  <si>
    <t>2-4</t>
    <phoneticPr fontId="3"/>
  </si>
  <si>
    <t>契約期間（月数）</t>
    <rPh sb="5" eb="6">
      <t>ツキ</t>
    </rPh>
    <rPh sb="6" eb="7">
      <t>スウ</t>
    </rPh>
    <phoneticPr fontId="3"/>
  </si>
  <si>
    <t>か月</t>
    <rPh sb="1" eb="2">
      <t>ゲツ</t>
    </rPh>
    <phoneticPr fontId="3"/>
  </si>
  <si>
    <t>←年単位の契約期間でない場合、(2-4) に手入力すること。</t>
    <phoneticPr fontId="3"/>
  </si>
  <si>
    <t>2-5</t>
    <phoneticPr fontId="3"/>
  </si>
  <si>
    <t>太陽光発電設備の法定耐用年数</t>
    <phoneticPr fontId="3"/>
  </si>
  <si>
    <t>〈3. 需要家への控除額〉</t>
    <rPh sb="4" eb="7">
      <t>ジュヨウカ</t>
    </rPh>
    <rPh sb="9" eb="11">
      <t>コウジョ</t>
    </rPh>
    <rPh sb="11" eb="12">
      <t>ガク</t>
    </rPh>
    <phoneticPr fontId="3"/>
  </si>
  <si>
    <t>3-2</t>
    <phoneticPr fontId="3"/>
  </si>
  <si>
    <t>3-4</t>
    <phoneticPr fontId="4"/>
  </si>
  <si>
    <t>←需要家などへの補助金の控除方法の妥当性を本様式で示すこと。</t>
    <phoneticPr fontId="4"/>
  </si>
  <si>
    <t>チェック欄</t>
    <rPh sb="4" eb="5">
      <t>ラン</t>
    </rPh>
    <phoneticPr fontId="3"/>
  </si>
  <si>
    <t>　</t>
  </si>
  <si>
    <t>様式第５号　納税状況確認同意書</t>
    <rPh sb="4" eb="5">
      <t>ゴウ</t>
    </rPh>
    <rPh sb="6" eb="8">
      <t>ノウゼイ</t>
    </rPh>
    <rPh sb="8" eb="10">
      <t>ジョウキョウ</t>
    </rPh>
    <rPh sb="10" eb="12">
      <t>カクニン</t>
    </rPh>
    <rPh sb="12" eb="15">
      <t>ドウイショ</t>
    </rPh>
    <phoneticPr fontId="4"/>
  </si>
  <si>
    <t>様式B-1　経費内訳</t>
    <rPh sb="0" eb="2">
      <t>ヨウシキ</t>
    </rPh>
    <phoneticPr fontId="4"/>
  </si>
  <si>
    <t>様式B-2　経費内訳表</t>
    <rPh sb="6" eb="11">
      <t>ケイヒウチワケヒョウ</t>
    </rPh>
    <phoneticPr fontId="4"/>
  </si>
  <si>
    <t>原本</t>
    <rPh sb="0" eb="2">
      <t>ゲンポン</t>
    </rPh>
    <phoneticPr fontId="3"/>
  </si>
  <si>
    <t>様式B-1</t>
    <rPh sb="0" eb="2">
      <t>ヨウシキ</t>
    </rPh>
    <phoneticPr fontId="3"/>
  </si>
  <si>
    <t>様式B-2</t>
    <rPh sb="0" eb="2">
      <t>ヨウシキ</t>
    </rPh>
    <phoneticPr fontId="3"/>
  </si>
  <si>
    <t>需要家への補助金の控除方法</t>
    <rPh sb="9" eb="11">
      <t>コウジョ</t>
    </rPh>
    <phoneticPr fontId="4"/>
  </si>
  <si>
    <r>
      <t>補助金が無い場合の需要家とのサービス料総額（</t>
    </r>
    <r>
      <rPr>
        <u val="double"/>
        <sz val="10"/>
        <color theme="1"/>
        <rFont val="Meiryo UI"/>
        <family val="3"/>
        <charset val="128"/>
      </rPr>
      <t>税抜</t>
    </r>
    <r>
      <rPr>
        <sz val="10"/>
        <color theme="1"/>
        <rFont val="Meiryo UI"/>
        <family val="3"/>
        <charset val="128"/>
      </rPr>
      <t>）</t>
    </r>
    <rPh sb="9" eb="12">
      <t>ジュヨウカ</t>
    </rPh>
    <rPh sb="18" eb="19">
      <t>リョウ</t>
    </rPh>
    <rPh sb="19" eb="21">
      <t>ソウガク</t>
    </rPh>
    <phoneticPr fontId="3"/>
  </si>
  <si>
    <r>
      <t>補助金が有る場合の需要家とのサービス料総額（</t>
    </r>
    <r>
      <rPr>
        <u val="double"/>
        <sz val="10"/>
        <color theme="1"/>
        <rFont val="Meiryo UI"/>
        <family val="3"/>
        <charset val="128"/>
      </rPr>
      <t>税抜</t>
    </r>
    <r>
      <rPr>
        <sz val="10"/>
        <color theme="1"/>
        <rFont val="Meiryo UI"/>
        <family val="3"/>
        <charset val="128"/>
      </rPr>
      <t>）</t>
    </r>
    <rPh sb="4" eb="5">
      <t>ア</t>
    </rPh>
    <rPh sb="9" eb="12">
      <t>ジュヨウカ</t>
    </rPh>
    <rPh sb="18" eb="19">
      <t>リョウ</t>
    </rPh>
    <rPh sb="19" eb="21">
      <t>ソウガク</t>
    </rPh>
    <phoneticPr fontId="3"/>
  </si>
  <si>
    <t>補助金の控除方法の補足説明</t>
    <rPh sb="0" eb="3">
      <t>ホジョキン</t>
    </rPh>
    <rPh sb="4" eb="6">
      <t>コウジョ</t>
    </rPh>
    <phoneticPr fontId="3"/>
  </si>
  <si>
    <t>補助事業者</t>
    <rPh sb="0" eb="2">
      <t>ホジョ</t>
    </rPh>
    <rPh sb="2" eb="4">
      <t>ジギョウ</t>
    </rPh>
    <rPh sb="4" eb="5">
      <t>シャ</t>
    </rPh>
    <phoneticPr fontId="3"/>
  </si>
  <si>
    <t>太陽光発電モジュール定格出力</t>
    <rPh sb="0" eb="3">
      <t>タイヨウコウ</t>
    </rPh>
    <rPh sb="3" eb="5">
      <t>ハツデン</t>
    </rPh>
    <rPh sb="10" eb="12">
      <t>テイカク</t>
    </rPh>
    <rPh sb="12" eb="14">
      <t>シュツリョク</t>
    </rPh>
    <phoneticPr fontId="37"/>
  </si>
  <si>
    <t>kW</t>
    <phoneticPr fontId="37"/>
  </si>
  <si>
    <t>PCS定格出力</t>
    <rPh sb="3" eb="5">
      <t>テイカク</t>
    </rPh>
    <rPh sb="5" eb="7">
      <t>シュツリョク</t>
    </rPh>
    <phoneticPr fontId="3"/>
  </si>
  <si>
    <t>4月</t>
    <rPh sb="1" eb="2">
      <t>ガツ</t>
    </rPh>
    <phoneticPr fontId="37"/>
  </si>
  <si>
    <t>5月</t>
  </si>
  <si>
    <t>6月</t>
  </si>
  <si>
    <t>7月</t>
  </si>
  <si>
    <t>8月</t>
  </si>
  <si>
    <t>9月</t>
  </si>
  <si>
    <t>10月</t>
  </si>
  <si>
    <t>11月</t>
  </si>
  <si>
    <t>12月</t>
  </si>
  <si>
    <t>1月</t>
  </si>
  <si>
    <t>2月</t>
  </si>
  <si>
    <t>3月</t>
  </si>
  <si>
    <t>年間</t>
    <rPh sb="0" eb="2">
      <t>ネンカン</t>
    </rPh>
    <phoneticPr fontId="37"/>
  </si>
  <si>
    <t>需要電力量
（kWh）</t>
    <rPh sb="0" eb="2">
      <t>ジュヨウ</t>
    </rPh>
    <rPh sb="2" eb="4">
      <t>デンリョク</t>
    </rPh>
    <rPh sb="4" eb="5">
      <t>リョウ</t>
    </rPh>
    <phoneticPr fontId="37"/>
  </si>
  <si>
    <t>最大需要電力
(kW)</t>
    <phoneticPr fontId="37"/>
  </si>
  <si>
    <t>計画年間発電量
（kWh）</t>
    <rPh sb="0" eb="2">
      <t>ケイカク</t>
    </rPh>
    <rPh sb="2" eb="4">
      <t>ネンカン</t>
    </rPh>
    <rPh sb="4" eb="6">
      <t>ハツデン</t>
    </rPh>
    <rPh sb="6" eb="7">
      <t>リョウ</t>
    </rPh>
    <phoneticPr fontId="37"/>
  </si>
  <si>
    <t>余剰率</t>
    <rPh sb="0" eb="2">
      <t>ヨジョウ</t>
    </rPh>
    <rPh sb="2" eb="3">
      <t>リツ</t>
    </rPh>
    <phoneticPr fontId="37"/>
  </si>
  <si>
    <t>計画年間自家消費量
（kWh）</t>
    <rPh sb="0" eb="2">
      <t>ケイカク</t>
    </rPh>
    <rPh sb="2" eb="4">
      <t>ネンカン</t>
    </rPh>
    <rPh sb="4" eb="6">
      <t>ジカ</t>
    </rPh>
    <rPh sb="6" eb="8">
      <t>ショウヒ</t>
    </rPh>
    <rPh sb="8" eb="9">
      <t>リョウ</t>
    </rPh>
    <phoneticPr fontId="39"/>
  </si>
  <si>
    <t>自家消費率</t>
    <rPh sb="0" eb="2">
      <t>ジカ</t>
    </rPh>
    <rPh sb="2" eb="4">
      <t>ショウヒ</t>
    </rPh>
    <rPh sb="4" eb="5">
      <t>リツ</t>
    </rPh>
    <phoneticPr fontId="37"/>
  </si>
  <si>
    <t>再エネ率</t>
    <rPh sb="0" eb="1">
      <t>サイ</t>
    </rPh>
    <rPh sb="3" eb="4">
      <t>リツ</t>
    </rPh>
    <phoneticPr fontId="37"/>
  </si>
  <si>
    <t>堺市補助事業　余剰電力等活用型太陽光発電設備整備事業</t>
    <phoneticPr fontId="42"/>
  </si>
  <si>
    <t>堺市長　殿</t>
    <rPh sb="0" eb="1">
      <t>サカイ</t>
    </rPh>
    <rPh sb="1" eb="3">
      <t>シチョウ</t>
    </rPh>
    <rPh sb="4" eb="5">
      <t>ドノ</t>
    </rPh>
    <phoneticPr fontId="42"/>
  </si>
  <si>
    <t>所在地</t>
    <rPh sb="0" eb="3">
      <t>ショザイチ</t>
    </rPh>
    <phoneticPr fontId="42"/>
  </si>
  <si>
    <t>氏名</t>
    <rPh sb="0" eb="2">
      <t>シメイ</t>
    </rPh>
    <phoneticPr fontId="42"/>
  </si>
  <si>
    <t>（法人の場合は名称及び代表者の職・氏名）</t>
    <rPh sb="1" eb="3">
      <t>ホウジン</t>
    </rPh>
    <rPh sb="4" eb="6">
      <t>バアイ</t>
    </rPh>
    <rPh sb="7" eb="9">
      <t>メイショウ</t>
    </rPh>
    <rPh sb="9" eb="10">
      <t>オヨ</t>
    </rPh>
    <rPh sb="11" eb="14">
      <t>ダイヒョウシャ</t>
    </rPh>
    <rPh sb="15" eb="16">
      <t>ショク</t>
    </rPh>
    <rPh sb="17" eb="19">
      <t>シメイ</t>
    </rPh>
    <phoneticPr fontId="42"/>
  </si>
  <si>
    <t>記</t>
    <rPh sb="0" eb="1">
      <t>キ</t>
    </rPh>
    <phoneticPr fontId="42"/>
  </si>
  <si>
    <t>名称</t>
    <rPh sb="0" eb="2">
      <t>メイショウ</t>
    </rPh>
    <phoneticPr fontId="42"/>
  </si>
  <si>
    <t>■太陽光発電設備を設置する建物に関する事項</t>
    <rPh sb="1" eb="8">
      <t>タイヨウコウハツデンセツビ</t>
    </rPh>
    <rPh sb="9" eb="11">
      <t>セッチ</t>
    </rPh>
    <rPh sb="13" eb="15">
      <t>タテモノ</t>
    </rPh>
    <rPh sb="16" eb="17">
      <t>カン</t>
    </rPh>
    <rPh sb="19" eb="21">
      <t>ジコウ</t>
    </rPh>
    <phoneticPr fontId="42"/>
  </si>
  <si>
    <t>様式B-6</t>
    <rPh sb="0" eb="2">
      <t>ヨウシキ</t>
    </rPh>
    <phoneticPr fontId="42"/>
  </si>
  <si>
    <t>太陽光発電設備の設置に関する同意書</t>
    <rPh sb="0" eb="3">
      <t>タイヨウコウ</t>
    </rPh>
    <rPh sb="3" eb="5">
      <t>ハツデン</t>
    </rPh>
    <rPh sb="5" eb="7">
      <t>セツビ</t>
    </rPh>
    <rPh sb="8" eb="10">
      <t>セッチ</t>
    </rPh>
    <rPh sb="11" eb="12">
      <t>カン</t>
    </rPh>
    <rPh sb="14" eb="17">
      <t>ドウイショ</t>
    </rPh>
    <phoneticPr fontId="42"/>
  </si>
  <si>
    <t>建物所有者</t>
    <rPh sb="0" eb="2">
      <t>タテモノ</t>
    </rPh>
    <rPh sb="2" eb="5">
      <t>ショユウシャ</t>
    </rPh>
    <phoneticPr fontId="3"/>
  </si>
  <si>
    <t>■需要家に関する事項</t>
    <rPh sb="1" eb="4">
      <t>ジュヨウカ</t>
    </rPh>
    <rPh sb="5" eb="6">
      <t>カン</t>
    </rPh>
    <rPh sb="8" eb="10">
      <t>ジコウ</t>
    </rPh>
    <phoneticPr fontId="42"/>
  </si>
  <si>
    <t>様式B-7</t>
    <rPh sb="0" eb="2">
      <t>ヨウシキ</t>
    </rPh>
    <phoneticPr fontId="42"/>
  </si>
  <si>
    <t>再エネ100％電力の調達に関する同意書</t>
    <rPh sb="0" eb="1">
      <t>サイ</t>
    </rPh>
    <rPh sb="7" eb="9">
      <t>デンリョク</t>
    </rPh>
    <rPh sb="10" eb="12">
      <t>チョウタツ</t>
    </rPh>
    <rPh sb="13" eb="14">
      <t>カン</t>
    </rPh>
    <rPh sb="16" eb="19">
      <t>ドウイショ</t>
    </rPh>
    <phoneticPr fontId="42"/>
  </si>
  <si>
    <t>需要家</t>
    <rPh sb="0" eb="3">
      <t>ジュヨウカ</t>
    </rPh>
    <phoneticPr fontId="3"/>
  </si>
  <si>
    <t>■同意事項</t>
    <rPh sb="1" eb="3">
      <t>ドウイ</t>
    </rPh>
    <rPh sb="3" eb="5">
      <t>ジコウ</t>
    </rPh>
    <phoneticPr fontId="42"/>
  </si>
  <si>
    <t>1.</t>
    <phoneticPr fontId="3"/>
  </si>
  <si>
    <t>2.</t>
    <phoneticPr fontId="3"/>
  </si>
  <si>
    <t>3.</t>
    <phoneticPr fontId="3"/>
  </si>
  <si>
    <t>工事に係る実施設計書</t>
    <phoneticPr fontId="3"/>
  </si>
  <si>
    <t>様式B-4　太陽光発電設備に係る余剰率の計算書</t>
    <phoneticPr fontId="3"/>
  </si>
  <si>
    <t>その他市長が必要と認める書類</t>
    <phoneticPr fontId="4"/>
  </si>
  <si>
    <t>誓約書</t>
    <rPh sb="0" eb="3">
      <t>セイヤクショ</t>
    </rPh>
    <phoneticPr fontId="42"/>
  </si>
  <si>
    <t>計画年間余剰電力量
（kWh）</t>
    <rPh sb="0" eb="2">
      <t>ケイカク</t>
    </rPh>
    <rPh sb="2" eb="4">
      <t>ネンカン</t>
    </rPh>
    <rPh sb="4" eb="6">
      <t>ヨジョウ</t>
    </rPh>
    <rPh sb="6" eb="8">
      <t>デンリョク</t>
    </rPh>
    <rPh sb="8" eb="9">
      <t>リョウ</t>
    </rPh>
    <phoneticPr fontId="39"/>
  </si>
  <si>
    <t>申請者</t>
    <rPh sb="0" eb="3">
      <t>シンセイシャ</t>
    </rPh>
    <phoneticPr fontId="3"/>
  </si>
  <si>
    <t>4.</t>
    <phoneticPr fontId="3"/>
  </si>
  <si>
    <t>申請者が建物に太陽光発電設備を新規に設置し、PPAにより需要家に電力の供給を行うこと（余剰電力の活用を含む。）</t>
    <phoneticPr fontId="3"/>
  </si>
  <si>
    <t>堺市が作成する「堺エネルギー地産地消プロジェクト提案書」並びに堺市ホームページ及びセミナー資料等の広報媒体に需要家名及び事業内容等が掲載されること</t>
    <rPh sb="0" eb="2">
      <t>サカイシ</t>
    </rPh>
    <rPh sb="3" eb="5">
      <t>サクセイ</t>
    </rPh>
    <rPh sb="8" eb="9">
      <t>サカイ</t>
    </rPh>
    <rPh sb="14" eb="18">
      <t>チサンチショウ</t>
    </rPh>
    <rPh sb="24" eb="27">
      <t>テイアンショ</t>
    </rPh>
    <rPh sb="28" eb="29">
      <t>ナラ</t>
    </rPh>
    <rPh sb="31" eb="33">
      <t>サカイシ</t>
    </rPh>
    <rPh sb="39" eb="40">
      <t>オヨ</t>
    </rPh>
    <rPh sb="45" eb="47">
      <t>シリョウ</t>
    </rPh>
    <rPh sb="47" eb="48">
      <t>トウ</t>
    </rPh>
    <rPh sb="49" eb="53">
      <t>コウホウバイタイ</t>
    </rPh>
    <rPh sb="54" eb="57">
      <t>ジュヨウカ</t>
    </rPh>
    <rPh sb="57" eb="58">
      <t>メイ</t>
    </rPh>
    <rPh sb="58" eb="59">
      <t>オヨ</t>
    </rPh>
    <rPh sb="60" eb="64">
      <t>ジギョウナイヨウ</t>
    </rPh>
    <rPh sb="64" eb="65">
      <t>トウ</t>
    </rPh>
    <rPh sb="66" eb="68">
      <t>ケイサイ</t>
    </rPh>
    <phoneticPr fontId="3"/>
  </si>
  <si>
    <t>堺市が作成する「堺エネルギー地産地消プロジェクト提案書」並びに堺市ホームページ及びセミナー資料等の広報媒体に建物名、建物所有者名及び事業内容等が掲載されること</t>
    <rPh sb="0" eb="2">
      <t>サカイシ</t>
    </rPh>
    <rPh sb="3" eb="5">
      <t>サクセイ</t>
    </rPh>
    <rPh sb="8" eb="9">
      <t>サカイ</t>
    </rPh>
    <rPh sb="14" eb="18">
      <t>チサンチショウ</t>
    </rPh>
    <rPh sb="24" eb="27">
      <t>テイアンショ</t>
    </rPh>
    <rPh sb="28" eb="29">
      <t>ナラ</t>
    </rPh>
    <rPh sb="31" eb="33">
      <t>サカイシ</t>
    </rPh>
    <rPh sb="39" eb="40">
      <t>オヨ</t>
    </rPh>
    <rPh sb="45" eb="47">
      <t>シリョウ</t>
    </rPh>
    <rPh sb="47" eb="48">
      <t>トウ</t>
    </rPh>
    <rPh sb="49" eb="53">
      <t>コウホウバイタイ</t>
    </rPh>
    <rPh sb="54" eb="56">
      <t>タテモノ</t>
    </rPh>
    <rPh sb="56" eb="57">
      <t>メイ</t>
    </rPh>
    <rPh sb="58" eb="63">
      <t>タテモノショユウシャ</t>
    </rPh>
    <rPh sb="63" eb="64">
      <t>メイ</t>
    </rPh>
    <rPh sb="64" eb="65">
      <t>オヨ</t>
    </rPh>
    <rPh sb="66" eb="70">
      <t>ジギョウナイヨウ</t>
    </rPh>
    <rPh sb="70" eb="71">
      <t>トウ</t>
    </rPh>
    <rPh sb="72" eb="74">
      <t>ケイサイ</t>
    </rPh>
    <phoneticPr fontId="3"/>
  </si>
  <si>
    <t>　補助金の交付申請を行うに当たり、補助金等に係る予算の執行の適正化に関する法律（昭和30年法律第179号）、同施行令（昭和30年政令第255号）、堺市補助金交付規則（平成12年堺市規則第97号）、堺エネルギー地産地消プロジェクト推進事業補助金交付要綱、同募集要項等の定めに従うことを承知し、並びに下記の事項を遵守することを誓約します。</t>
    <rPh sb="126" eb="127">
      <t>ドウ</t>
    </rPh>
    <rPh sb="161" eb="163">
      <t>セイヤク</t>
    </rPh>
    <phoneticPr fontId="42"/>
  </si>
  <si>
    <t>■誓約事項</t>
    <rPh sb="1" eb="3">
      <t>セイヤク</t>
    </rPh>
    <rPh sb="3" eb="5">
      <t>ジコウ</t>
    </rPh>
    <phoneticPr fontId="42"/>
  </si>
  <si>
    <t>・事業内容が公募要領に定める要件に合致し、これらの要件を遵守した上で補助事業を実施します。</t>
  </si>
  <si>
    <t>・補助事業の実施に際して、地方公共団体が定める条例を含め関係法令を遵守します。</t>
  </si>
  <si>
    <t>・太陽光発電設備を新規に設置し、PPAにより需要家に電力を供給します。</t>
  </si>
  <si>
    <t>・堺市と地域脱炭素の推進に関する協定を締結します。</t>
  </si>
  <si>
    <t>・第三者への売却を前提とした設備の設置は行いません。</t>
  </si>
  <si>
    <t>・各種法令等に遵守した設備を導入します。</t>
  </si>
  <si>
    <t>・電気事業法第２条第１項第５号ロに定める接続供給（自己託送）を行いません。</t>
  </si>
  <si>
    <t>・補助事業の終了後、市又は環境省の求めに応じて、発電事業の状況等について報告します。</t>
    <phoneticPr fontId="3"/>
  </si>
  <si>
    <t>・会計検査院による現地検査等の受検に際し、事業者として会社単位で誠実に対応します。</t>
    <phoneticPr fontId="3"/>
  </si>
  <si>
    <t>様式B-3</t>
    <rPh sb="0" eb="2">
      <t>ヨウシキ</t>
    </rPh>
    <phoneticPr fontId="3"/>
  </si>
  <si>
    <t>様式B-8</t>
    <rPh sb="0" eb="2">
      <t>ヨウシキ</t>
    </rPh>
    <phoneticPr fontId="42"/>
  </si>
  <si>
    <t>・補助事業により整備する太陽光発電設備について、当該設備の廃棄処分について責任を持って適正に実施　
　します。</t>
    <phoneticPr fontId="3"/>
  </si>
  <si>
    <t>・補助金の申請内容に対する虚偽、又は関係法令、補助金適正化法、堺エネルギー地産地消プロジェクト推
　進事業補助金交付要綱、同募集要項に定めた要件及び交付決定の際に付した条件に関して合理的な理由な
　く違反する行為が認められた場合は補助金を返還します。</t>
    <phoneticPr fontId="3"/>
  </si>
  <si>
    <t>・原則として20年間、市が指定する小売電気事業者に太陽光発電設備で発生した余剰電力を売却する契約等
　を締結します。また、当該小売電気事業者への売電価格は８円/kWh（消費税及び地方消費税を除く。）と
　します。</t>
    <phoneticPr fontId="3"/>
  </si>
  <si>
    <t>・法定耐用年数を経過するまでの間、補助事業により取得した温室効果ガス排出削減効果について J クレ
　ジット制度への登録を行いません。</t>
    <phoneticPr fontId="3"/>
  </si>
  <si>
    <t>・本事業によって得られる環境価値のうち、需要家に供給を行った電力量に紐付く環境価値は需要家に帰属
　させます。</t>
    <phoneticPr fontId="3"/>
  </si>
  <si>
    <t>・電気事業者による再生可能エネルギー電気の調達に関する特別措置法（平成23年法律第108号。以下「再
　エネ特措法」という。）に基づく固定価格買取制度（以下「FIT」という。）の認定又はFIP（Feed in 
　Premium）制度の認定を取得しません。</t>
    <phoneticPr fontId="3"/>
  </si>
  <si>
    <t>・再エネ特措法に基づく「事業計画策定ガイドライン（太陽光発電）」（資源エネルギー庁）に定める遵守
　事項等に準拠して事業を実施します（ただし、専らFITの認定を受けた者に対するものを除く。）。</t>
    <phoneticPr fontId="3"/>
  </si>
  <si>
    <t>・本事業により取得した補助対象設備を、市が交付要綱で定める取得財産等管理台帳に記載の上、善良な管
　理者の注意をもってその補助対象設備等を管理し、補助金の交付の目的に従って、その効率的運用を図り
　ます。</t>
    <phoneticPr fontId="3"/>
  </si>
  <si>
    <t>・暴力団員による不当な行為の防止等に関する法律（平成3年法律第77号。以下「暴対法」という。）第2条
　第2号に規定する暴力団又は同法第2条第6号に規定する暴力団員（以下「暴力団員」という。）若しくは
　堺市暴力団排除条例（平成24年条例第35号）第2条第3号に規定する暴力団密接関係者（以下「暴力団密接
　関係者」という。）ではありません。</t>
    <phoneticPr fontId="3"/>
  </si>
  <si>
    <t>・役員（暴対法第9条第21号ロに規定する役員等をいう。）が暴力団員又は暴力団密接関係者に該当しませ
　ん。</t>
    <phoneticPr fontId="3"/>
  </si>
  <si>
    <t>関係情報一覧表</t>
    <rPh sb="0" eb="2">
      <t>カンケイ</t>
    </rPh>
    <rPh sb="2" eb="4">
      <t>ジョウホウ</t>
    </rPh>
    <rPh sb="4" eb="6">
      <t>イチラン</t>
    </rPh>
    <rPh sb="6" eb="7">
      <t>ヒョウ</t>
    </rPh>
    <phoneticPr fontId="42"/>
  </si>
  <si>
    <t>１　申請事業者</t>
    <rPh sb="2" eb="7">
      <t>シンセイジギョウシャ</t>
    </rPh>
    <phoneticPr fontId="3"/>
  </si>
  <si>
    <t>名称</t>
    <rPh sb="0" eb="2">
      <t>メイショウ</t>
    </rPh>
    <phoneticPr fontId="3"/>
  </si>
  <si>
    <t>代表者役職・氏名</t>
    <rPh sb="0" eb="3">
      <t>ダイヒョウシャ</t>
    </rPh>
    <rPh sb="3" eb="5">
      <t>ヤクショク</t>
    </rPh>
    <rPh sb="6" eb="8">
      <t>シメイ</t>
    </rPh>
    <phoneticPr fontId="3"/>
  </si>
  <si>
    <t>所在地</t>
    <rPh sb="0" eb="3">
      <t>ショザイチ</t>
    </rPh>
    <phoneticPr fontId="3"/>
  </si>
  <si>
    <t>代表電話番号</t>
    <rPh sb="0" eb="6">
      <t>ダイヒョウデンワバンゴウ</t>
    </rPh>
    <phoneticPr fontId="3"/>
  </si>
  <si>
    <t>従業員数</t>
    <rPh sb="0" eb="4">
      <t>ジュウギョウインスウ</t>
    </rPh>
    <phoneticPr fontId="3"/>
  </si>
  <si>
    <t>申請責任者</t>
    <rPh sb="0" eb="2">
      <t>シンセイ</t>
    </rPh>
    <rPh sb="2" eb="5">
      <t>セキニンシャ</t>
    </rPh>
    <phoneticPr fontId="3"/>
  </si>
  <si>
    <t>氏名</t>
    <rPh sb="0" eb="2">
      <t>シメイ</t>
    </rPh>
    <phoneticPr fontId="3"/>
  </si>
  <si>
    <t>部署・役職</t>
    <rPh sb="0" eb="2">
      <t>ブショ</t>
    </rPh>
    <rPh sb="3" eb="5">
      <t>ヤクショク</t>
    </rPh>
    <phoneticPr fontId="3"/>
  </si>
  <si>
    <t>電話番号</t>
    <rPh sb="0" eb="4">
      <t>デンワバンゴウ</t>
    </rPh>
    <phoneticPr fontId="3"/>
  </si>
  <si>
    <t>携帯電話番号</t>
    <rPh sb="0" eb="6">
      <t>ケイタイデンワバンゴウ</t>
    </rPh>
    <phoneticPr fontId="3"/>
  </si>
  <si>
    <t>メールアドレス</t>
    <phoneticPr fontId="3"/>
  </si>
  <si>
    <t>２　需要家</t>
    <rPh sb="2" eb="5">
      <t>ジュヨウカ</t>
    </rPh>
    <phoneticPr fontId="3"/>
  </si>
  <si>
    <t>資本金の額</t>
    <rPh sb="0" eb="3">
      <t>シホンキン</t>
    </rPh>
    <rPh sb="4" eb="5">
      <t>ガク</t>
    </rPh>
    <phoneticPr fontId="3"/>
  </si>
  <si>
    <t>主たる業種</t>
    <rPh sb="0" eb="1">
      <t>シュ</t>
    </rPh>
    <rPh sb="3" eb="5">
      <t>ギョウシュ</t>
    </rPh>
    <phoneticPr fontId="3"/>
  </si>
  <si>
    <t>３　太陽光発電設備を設置する建物</t>
    <rPh sb="2" eb="9">
      <t>タイヨウコウハツデンセツビ</t>
    </rPh>
    <rPh sb="10" eb="12">
      <t>セッチ</t>
    </rPh>
    <rPh sb="14" eb="16">
      <t>タテモノ</t>
    </rPh>
    <phoneticPr fontId="3"/>
  </si>
  <si>
    <t>建物名称</t>
    <rPh sb="0" eb="2">
      <t>タテモノ</t>
    </rPh>
    <rPh sb="2" eb="4">
      <t>メイショウ</t>
    </rPh>
    <phoneticPr fontId="3"/>
  </si>
  <si>
    <t>建物所有者</t>
    <rPh sb="0" eb="5">
      <t>タテモノショユウシャ</t>
    </rPh>
    <phoneticPr fontId="3"/>
  </si>
  <si>
    <t>代表者役職・氏名</t>
    <rPh sb="0" eb="5">
      <t>ダイヒョウシャヤクショク</t>
    </rPh>
    <rPh sb="6" eb="8">
      <t>シメイ</t>
    </rPh>
    <phoneticPr fontId="3"/>
  </si>
  <si>
    <t>代表電話番号</t>
    <rPh sb="0" eb="2">
      <t>ダイヒョウ</t>
    </rPh>
    <rPh sb="2" eb="6">
      <t>デンワバンゴウ</t>
    </rPh>
    <phoneticPr fontId="3"/>
  </si>
  <si>
    <t>建物所在地</t>
    <rPh sb="0" eb="2">
      <t>タテモノ</t>
    </rPh>
    <rPh sb="2" eb="5">
      <t>ショザイチ</t>
    </rPh>
    <phoneticPr fontId="3"/>
  </si>
  <si>
    <t>ふりがな</t>
    <phoneticPr fontId="3"/>
  </si>
  <si>
    <t>・本事業により導入した設備等について法定耐用年数期間を超えて継続的に使用します。</t>
    <rPh sb="27" eb="28">
      <t>コ</t>
    </rPh>
    <phoneticPr fontId="3"/>
  </si>
  <si>
    <t>　○○○○株式会社（申請者名）が補助金の交付申請を行った余剰電力等活用型太陽光発電設備整備事業について、下記のとおり同意します。</t>
    <rPh sb="16" eb="19">
      <t>ホジョキン</t>
    </rPh>
    <rPh sb="20" eb="22">
      <t>コウフ</t>
    </rPh>
    <rPh sb="22" eb="24">
      <t>シンセイ</t>
    </rPh>
    <rPh sb="25" eb="26">
      <t>オコナ</t>
    </rPh>
    <rPh sb="58" eb="60">
      <t>ドウイ</t>
    </rPh>
    <phoneticPr fontId="42"/>
  </si>
  <si>
    <t>　○○○○株式会社（申請者名）が補助金の交付申請を行った余剰電力等活用型太陽光発電設備整備事業について、下記のとおり同意します。</t>
    <rPh sb="58" eb="60">
      <t>ドウイ</t>
    </rPh>
    <phoneticPr fontId="42"/>
  </si>
  <si>
    <t>PPAにより、申請者が新規に設置した太陽光発電設備で発電した電力の供給を受けること</t>
    <rPh sb="7" eb="10">
      <t>シンセイシャ</t>
    </rPh>
    <rPh sb="17" eb="19">
      <t>シンキ</t>
    </rPh>
    <rPh sb="20" eb="22">
      <t>セッチ</t>
    </rPh>
    <rPh sb="32" eb="34">
      <t>ハツデンウ</t>
    </rPh>
    <phoneticPr fontId="3"/>
  </si>
  <si>
    <t>堺市と地域脱炭素の推進に関する協定を締結すること</t>
    <rPh sb="0" eb="1">
      <t>サカイ</t>
    </rPh>
    <phoneticPr fontId="3"/>
  </si>
  <si>
    <t>2030年度までに太陽光発電設備を設置した建物で自らが使用するすべての電力を再エネ100％電力に切り替えること</t>
    <rPh sb="24" eb="25">
      <t>ミズカ</t>
    </rPh>
    <rPh sb="27" eb="29">
      <t>シヨウ</t>
    </rPh>
    <phoneticPr fontId="3"/>
  </si>
  <si>
    <t>様式B-4　太陽光発電設備に係る計画発電量等の計算書</t>
    <rPh sb="0" eb="2">
      <t>ヨウシキ</t>
    </rPh>
    <rPh sb="16" eb="22">
      <t>ケイカクハツデンリョウトウ</t>
    </rPh>
    <phoneticPr fontId="3"/>
  </si>
  <si>
    <t>様式B-5</t>
    <rPh sb="0" eb="2">
      <t>ヨウシキ</t>
    </rPh>
    <phoneticPr fontId="42"/>
  </si>
  <si>
    <t>様式B-5　関係情報一覧表</t>
    <phoneticPr fontId="3"/>
  </si>
  <si>
    <t>様式B-6　誓約書</t>
    <rPh sb="6" eb="9">
      <t>セイヤクショ</t>
    </rPh>
    <phoneticPr fontId="3"/>
  </si>
  <si>
    <t>様式B-7　太陽光発電設備の設置に関する同意書</t>
    <phoneticPr fontId="3"/>
  </si>
  <si>
    <t>様式B-8　再エネ100％電力の調達に関する同意書</t>
    <phoneticPr fontId="3"/>
  </si>
  <si>
    <t>様式B-3　需要家への補助金の控除方法</t>
    <rPh sb="0" eb="2">
      <t>ヨウシキ</t>
    </rPh>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</si>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</sst>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quot;t-CO2&quot;"/>
    <numFmt numFmtId="177" formatCode="#,##0_ ;[Red]\-#,##0\ "/>
  </numFmts>
  <fonts count="50">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
      <b/>
      <sz val="16"/>
      <color theme="1"/>
      <name val="Meiryo UI"/>
      <family val="3"/>
      <charset val="128"/>
    </font>
    <font>
      <sz val="11"/>
      <color theme="1"/>
      <name val="Meiryo UI"/>
      <family val="3"/>
      <charset val="128"/>
    </font>
    <font>
      <sz val="12"/>
      <color theme="1"/>
      <name val="Meiryo UI"/>
      <family val="3"/>
      <charset val="128"/>
    </font>
    <font>
      <sz val="10"/>
      <color rgb="FFFF0000"/>
      <name val="Meiryo UI"/>
      <family val="3"/>
      <charset val="128"/>
    </font>
    <font>
      <b/>
      <sz val="12"/>
      <color rgb="FF7030A0"/>
      <name val="Meiryo UI"/>
      <family val="3"/>
      <charset val="128"/>
    </font>
    <font>
      <sz val="10"/>
      <color theme="1"/>
      <name val="Meiryo UI"/>
      <family val="3"/>
      <charset val="128"/>
    </font>
    <font>
      <b/>
      <sz val="10"/>
      <color rgb="FFFF0000"/>
      <name val="Meiryo UI"/>
      <family val="3"/>
      <charset val="128"/>
    </font>
    <font>
      <sz val="18"/>
      <color theme="3"/>
      <name val="Yu Gothic Light"/>
      <family val="2"/>
      <charset val="128"/>
      <scheme val="major"/>
    </font>
    <font>
      <sz val="10"/>
      <color theme="1"/>
      <name val="Yu Gothic"/>
      <family val="3"/>
      <charset val="128"/>
      <scheme val="minor"/>
    </font>
    <font>
      <b/>
      <sz val="11"/>
      <color indexed="81"/>
      <name val="MS P ゴシック"/>
      <family val="3"/>
      <charset val="128"/>
    </font>
    <font>
      <sz val="6"/>
      <name val="ＭＳ Ｐゴシック"/>
      <family val="3"/>
      <charset val="128"/>
    </font>
    <font>
      <sz val="6"/>
      <name val="游ゴシック"/>
      <family val="3"/>
      <charset val="128"/>
    </font>
    <font>
      <sz val="12"/>
      <name val="Meiryo UI"/>
      <family val="3"/>
      <charset val="128"/>
    </font>
    <font>
      <sz val="11"/>
      <name val="Meiryo UI"/>
      <family val="3"/>
      <charset val="128"/>
    </font>
    <font>
      <b/>
      <sz val="14"/>
      <name val="Meiryo UI"/>
      <family val="3"/>
      <charset val="128"/>
    </font>
    <font>
      <b/>
      <sz val="14"/>
      <color theme="1"/>
      <name val="Meiryo UI"/>
      <family val="3"/>
      <charset val="128"/>
    </font>
    <font>
      <sz val="10"/>
      <name val="Meiryo UI"/>
      <family val="3"/>
      <charset val="128"/>
    </font>
    <font>
      <b/>
      <sz val="12"/>
      <name val="Meiryo UI"/>
      <family val="3"/>
      <charset val="128"/>
    </font>
    <font>
      <sz val="9"/>
      <color theme="1"/>
      <name val="Yu Gothic"/>
      <family val="2"/>
      <charset val="128"/>
      <scheme val="minor"/>
    </font>
    <font>
      <sz val="16"/>
      <color theme="1"/>
      <name val="Meiryo UI"/>
      <family val="3"/>
      <charset val="128"/>
    </font>
    <font>
      <b/>
      <sz val="11"/>
      <color rgb="FFFF0000"/>
      <name val="Meiryo UI"/>
      <family val="3"/>
      <charset val="128"/>
    </font>
    <font>
      <sz val="18"/>
      <color theme="1"/>
      <name val="Meiryo UI"/>
      <family val="3"/>
      <charset val="128"/>
    </font>
    <font>
      <sz val="14"/>
      <color theme="1"/>
      <name val="Meiryo UI"/>
      <family val="3"/>
      <charset val="128"/>
    </font>
    <font>
      <b/>
      <sz val="12"/>
      <color rgb="FFFF0000"/>
      <name val="Meiryo UI"/>
      <family val="3"/>
      <charset val="128"/>
    </font>
    <font>
      <sz val="8"/>
      <color rgb="FFFF0000"/>
      <name val="Meiryo UI"/>
      <family val="3"/>
      <charset val="128"/>
    </font>
    <font>
      <sz val="9"/>
      <color theme="1"/>
      <name val="Meiryo UI"/>
      <family val="3"/>
      <charset val="128"/>
    </font>
    <font>
      <b/>
      <sz val="16"/>
      <name val="Meiryo UI"/>
      <family val="3"/>
      <charset val="128"/>
    </font>
    <font>
      <sz val="20"/>
      <color theme="1"/>
      <name val="Meiryo UI"/>
      <family val="3"/>
      <charset val="128"/>
    </font>
    <font>
      <u val="double"/>
      <sz val="10"/>
      <color theme="1"/>
      <name val="Meiryo UI"/>
      <family val="3"/>
      <charset val="128"/>
    </font>
    <font>
      <b/>
      <sz val="10"/>
      <color theme="1"/>
      <name val="Meiryo UI"/>
      <family val="3"/>
      <charset val="128"/>
    </font>
    <font>
      <sz val="10"/>
      <name val="ＭＳ ゴシック"/>
      <family val="3"/>
      <charset val="128"/>
    </font>
    <font>
      <sz val="6"/>
      <name val="ＭＳ ゴシック"/>
      <family val="3"/>
      <charset val="128"/>
    </font>
    <font>
      <b/>
      <sz val="11"/>
      <name val="Meiryo UI"/>
      <family val="3"/>
      <charset val="128"/>
    </font>
    <font>
      <sz val="9"/>
      <name val="ＭＳ Ｐゴシック"/>
      <family val="3"/>
      <charset val="128"/>
    </font>
    <font>
      <sz val="11"/>
      <color theme="1"/>
      <name val="ＭＳ Ｐゴシック"/>
      <family val="2"/>
      <charset val="128"/>
    </font>
    <font>
      <sz val="11"/>
      <color theme="1"/>
      <name val="ＭＳ 明朝"/>
      <family val="1"/>
      <charset val="128"/>
    </font>
    <font>
      <sz val="6"/>
      <name val="ＭＳ Ｐゴシック"/>
      <family val="2"/>
      <charset val="128"/>
    </font>
    <font>
      <sz val="14"/>
      <color theme="1"/>
      <name val="ＭＳ 明朝"/>
      <family val="1"/>
      <charset val="128"/>
    </font>
    <font>
      <sz val="11"/>
      <name val="ＭＳ 明朝"/>
      <family val="1"/>
      <charset val="128"/>
    </font>
    <font>
      <sz val="11"/>
      <name val="ＭＳ Ｐゴシック"/>
      <family val="2"/>
      <charset val="128"/>
    </font>
    <font>
      <sz val="11"/>
      <color rgb="FFFF0000"/>
      <name val="ＭＳ 明朝"/>
      <family val="1"/>
      <charset val="128"/>
    </font>
    <font>
      <sz val="14"/>
      <name val="ＭＳ 明朝"/>
      <family val="1"/>
      <charset val="128"/>
    </font>
    <font>
      <sz val="11"/>
      <color rgb="FF00B0F0"/>
      <name val="ＭＳ 明朝"/>
      <family val="1"/>
      <charset val="128"/>
    </font>
    <font>
      <sz val="11"/>
      <name val="Yu Gothic"/>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rgb="FFFFFF0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auto="1"/>
      </left>
      <right/>
      <top style="thin">
        <color auto="1"/>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hair">
        <color indexed="64"/>
      </left>
      <right/>
      <top style="thin">
        <color indexed="64"/>
      </top>
      <bottom style="hair">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medium">
        <color indexed="64"/>
      </left>
      <right style="hair">
        <color indexed="64"/>
      </right>
      <top/>
      <bottom/>
      <diagonal/>
    </border>
    <border>
      <left style="medium">
        <color indexed="64"/>
      </left>
      <right/>
      <top style="hair">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medium">
        <color indexed="64"/>
      </top>
      <bottom style="hair">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s>
  <cellStyleXfs count="14">
    <xf numFmtId="0" fontId="0" fillId="0" borderId="0"/>
    <xf numFmtId="0" fontId="2" fillId="0" borderId="0">
      <alignment vertical="center"/>
    </xf>
    <xf numFmtId="0" fontId="2" fillId="0" borderId="0">
      <alignment vertical="center"/>
    </xf>
    <xf numFmtId="0" fontId="5"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xf numFmtId="0" fontId="24" fillId="0" borderId="0">
      <alignment vertical="center"/>
    </xf>
    <xf numFmtId="0" fontId="1" fillId="0" borderId="0">
      <alignment vertical="center"/>
    </xf>
    <xf numFmtId="0" fontId="1" fillId="0" borderId="0">
      <alignment vertical="center"/>
    </xf>
    <xf numFmtId="0" fontId="5" fillId="0" borderId="0">
      <alignment vertical="center"/>
    </xf>
    <xf numFmtId="9" fontId="36" fillId="0" borderId="0" applyFont="0" applyFill="0" applyBorder="0" applyAlignment="0" applyProtection="0">
      <alignment vertical="center"/>
    </xf>
    <xf numFmtId="0" fontId="40" fillId="0" borderId="0">
      <alignment vertical="center"/>
    </xf>
  </cellStyleXfs>
  <cellXfs count="445">
    <xf numFmtId="0" fontId="0" fillId="0" borderId="0" xfId="0"/>
    <xf numFmtId="0" fontId="7" fillId="0" borderId="0" xfId="0" applyFont="1" applyAlignment="1">
      <alignment vertical="center"/>
    </xf>
    <xf numFmtId="0" fontId="8" fillId="0" borderId="0" xfId="1" applyFont="1" applyAlignment="1">
      <alignment vertical="center" wrapText="1"/>
    </xf>
    <xf numFmtId="0" fontId="9" fillId="0" borderId="0" xfId="1" applyFont="1" applyAlignment="1">
      <alignment vertical="center"/>
    </xf>
    <xf numFmtId="0" fontId="10" fillId="0" borderId="0" xfId="0" applyFont="1" applyAlignment="1">
      <alignment vertical="center" wrapText="1"/>
    </xf>
    <xf numFmtId="0" fontId="9" fillId="0" borderId="0" xfId="0" applyFont="1" applyAlignment="1">
      <alignment vertical="center"/>
    </xf>
    <xf numFmtId="0" fontId="8" fillId="3" borderId="0" xfId="1" applyFont="1" applyFill="1" applyAlignment="1">
      <alignment horizontal="left" vertical="center" wrapText="1"/>
    </xf>
    <xf numFmtId="0" fontId="8" fillId="3" borderId="0" xfId="1" applyFont="1" applyFill="1" applyAlignment="1">
      <alignment horizontal="right" vertical="center"/>
    </xf>
    <xf numFmtId="0" fontId="8" fillId="3" borderId="0" xfId="1" applyFont="1" applyFill="1" applyAlignment="1">
      <alignment vertical="center" wrapText="1"/>
    </xf>
    <xf numFmtId="0" fontId="9" fillId="3" borderId="0" xfId="1" applyFont="1" applyFill="1" applyAlignment="1">
      <alignment vertical="center"/>
    </xf>
    <xf numFmtId="0" fontId="12" fillId="3" borderId="0" xfId="0" applyFont="1" applyFill="1" applyAlignment="1">
      <alignment vertical="center"/>
    </xf>
    <xf numFmtId="0" fontId="8" fillId="3" borderId="0" xfId="1" applyFont="1" applyFill="1" applyAlignment="1">
      <alignment horizontal="center" vertical="center" wrapText="1"/>
    </xf>
    <xf numFmtId="0" fontId="8" fillId="2" borderId="9" xfId="1" applyFont="1" applyFill="1" applyBorder="1" applyAlignment="1">
      <alignment horizontal="left" vertical="center"/>
    </xf>
    <xf numFmtId="0" fontId="8" fillId="2" borderId="8" xfId="1" applyFont="1" applyFill="1" applyBorder="1" applyAlignment="1">
      <alignment vertical="center" wrapText="1"/>
    </xf>
    <xf numFmtId="0" fontId="8" fillId="2" borderId="10" xfId="1" applyFont="1" applyFill="1" applyBorder="1" applyAlignment="1">
      <alignment vertical="center"/>
    </xf>
    <xf numFmtId="0" fontId="8" fillId="2" borderId="9" xfId="1" applyFont="1" applyFill="1" applyBorder="1" applyAlignment="1">
      <alignment horizontal="left" vertical="center" wrapText="1" indent="1"/>
    </xf>
    <xf numFmtId="0" fontId="8" fillId="2" borderId="5" xfId="1" applyFont="1" applyFill="1" applyBorder="1" applyAlignment="1">
      <alignment horizontal="left" vertical="center"/>
    </xf>
    <xf numFmtId="0" fontId="8" fillId="2" borderId="18" xfId="1" applyFont="1" applyFill="1" applyBorder="1" applyAlignment="1">
      <alignment horizontal="left" vertical="center" wrapText="1" indent="1"/>
    </xf>
    <xf numFmtId="0" fontId="8" fillId="2" borderId="6" xfId="1" applyFont="1" applyFill="1" applyBorder="1" applyAlignment="1">
      <alignment vertical="center"/>
    </xf>
    <xf numFmtId="0" fontId="8" fillId="2" borderId="20" xfId="4" applyFont="1" applyFill="1" applyBorder="1" applyAlignment="1">
      <alignment horizontal="center" vertical="center" wrapText="1"/>
    </xf>
    <xf numFmtId="0" fontId="8" fillId="2" borderId="21" xfId="1" applyFont="1" applyFill="1" applyBorder="1" applyAlignment="1">
      <alignment vertical="center"/>
    </xf>
    <xf numFmtId="0" fontId="8" fillId="2" borderId="22" xfId="1" applyFont="1" applyFill="1" applyBorder="1" applyAlignment="1">
      <alignment vertical="center"/>
    </xf>
    <xf numFmtId="0" fontId="18" fillId="3" borderId="0" xfId="3" applyFont="1" applyFill="1" applyAlignment="1">
      <alignment horizontal="left" vertical="top" wrapText="1"/>
    </xf>
    <xf numFmtId="0" fontId="19" fillId="0" borderId="0" xfId="3" applyFont="1" applyAlignment="1">
      <alignment horizontal="left" vertical="top" wrapText="1"/>
    </xf>
    <xf numFmtId="0" fontId="20" fillId="3" borderId="45" xfId="3" applyFont="1" applyFill="1" applyBorder="1" applyAlignment="1" applyProtection="1">
      <alignment horizontal="center" vertical="center" wrapText="1"/>
      <protection locked="0"/>
    </xf>
    <xf numFmtId="0" fontId="20" fillId="3" borderId="0" xfId="3" applyFont="1" applyFill="1" applyBorder="1" applyAlignment="1" applyProtection="1">
      <alignment vertical="center" wrapText="1"/>
      <protection locked="0"/>
    </xf>
    <xf numFmtId="12" fontId="19" fillId="0" borderId="0" xfId="3" quotePrefix="1" applyNumberFormat="1" applyFont="1" applyAlignment="1">
      <alignment horizontal="left" vertical="top" wrapText="1"/>
    </xf>
    <xf numFmtId="0" fontId="20" fillId="3" borderId="14" xfId="3" applyFont="1" applyFill="1" applyBorder="1" applyAlignment="1" applyProtection="1">
      <alignment horizontal="center" vertical="center" wrapText="1"/>
      <protection locked="0"/>
    </xf>
    <xf numFmtId="12" fontId="20" fillId="0" borderId="14" xfId="3" quotePrefix="1" applyNumberFormat="1" applyFont="1" applyFill="1" applyBorder="1" applyAlignment="1" applyProtection="1">
      <alignment horizontal="center" vertical="center"/>
      <protection locked="0"/>
    </xf>
    <xf numFmtId="0" fontId="20" fillId="3" borderId="0" xfId="3" applyFont="1" applyFill="1" applyBorder="1" applyAlignment="1" applyProtection="1">
      <alignment horizontal="left" vertical="center" wrapText="1"/>
      <protection locked="0"/>
    </xf>
    <xf numFmtId="0" fontId="20" fillId="3" borderId="0" xfId="3" applyFont="1" applyFill="1" applyBorder="1" applyAlignment="1" applyProtection="1">
      <alignment horizontal="center" vertical="center" wrapText="1"/>
      <protection locked="0"/>
    </xf>
    <xf numFmtId="12" fontId="20" fillId="3" borderId="0" xfId="3" quotePrefix="1" applyNumberFormat="1" applyFont="1" applyFill="1" applyBorder="1" applyAlignment="1" applyProtection="1">
      <alignment horizontal="left" vertical="center" wrapText="1"/>
      <protection locked="0"/>
    </xf>
    <xf numFmtId="12" fontId="22" fillId="3" borderId="0" xfId="3" quotePrefix="1" applyNumberFormat="1" applyFont="1" applyFill="1" applyBorder="1" applyAlignment="1" applyProtection="1">
      <alignment horizontal="left" vertical="center" wrapText="1"/>
      <protection locked="0"/>
    </xf>
    <xf numFmtId="0" fontId="22" fillId="3" borderId="0" xfId="3" applyFont="1" applyFill="1" applyBorder="1" applyAlignment="1" applyProtection="1">
      <alignment vertical="top" wrapText="1"/>
      <protection locked="0"/>
    </xf>
    <xf numFmtId="0" fontId="19" fillId="0" borderId="0" xfId="3" quotePrefix="1" applyFont="1" applyAlignment="1">
      <alignment horizontal="left" vertical="top" wrapText="1"/>
    </xf>
    <xf numFmtId="0" fontId="20" fillId="3" borderId="0" xfId="3" applyFont="1" applyFill="1" applyBorder="1" applyAlignment="1">
      <alignment horizontal="left" vertical="center" wrapText="1"/>
    </xf>
    <xf numFmtId="0" fontId="22" fillId="3" borderId="0" xfId="3" applyFont="1" applyFill="1" applyBorder="1" applyAlignment="1">
      <alignment horizontal="left" vertical="top" wrapText="1"/>
    </xf>
    <xf numFmtId="3" fontId="18" fillId="0" borderId="50" xfId="3" applyNumberFormat="1" applyFont="1" applyFill="1" applyBorder="1" applyAlignment="1">
      <alignment horizontal="right" vertical="center" wrapText="1"/>
    </xf>
    <xf numFmtId="3" fontId="18" fillId="0" borderId="52" xfId="3" applyNumberFormat="1" applyFont="1" applyFill="1" applyBorder="1" applyAlignment="1">
      <alignment horizontal="right" vertical="center" wrapText="1"/>
    </xf>
    <xf numFmtId="3" fontId="18" fillId="0" borderId="54" xfId="3" applyNumberFormat="1" applyFont="1" applyBorder="1" applyAlignment="1">
      <alignment horizontal="right" vertical="center" wrapText="1"/>
    </xf>
    <xf numFmtId="0" fontId="18" fillId="0" borderId="45" xfId="3" applyFont="1" applyBorder="1" applyAlignment="1">
      <alignment horizontal="left" vertical="center" wrapText="1"/>
    </xf>
    <xf numFmtId="0" fontId="18" fillId="0" borderId="0" xfId="3" applyFont="1" applyAlignment="1">
      <alignment horizontal="right" vertical="center" wrapText="1"/>
    </xf>
    <xf numFmtId="3" fontId="18" fillId="0" borderId="0" xfId="3" applyNumberFormat="1" applyFont="1" applyAlignment="1">
      <alignment horizontal="right" vertical="center" wrapText="1"/>
    </xf>
    <xf numFmtId="0" fontId="18" fillId="0" borderId="55" xfId="3" applyFont="1" applyBorder="1" applyAlignment="1">
      <alignment horizontal="center" vertical="center" wrapText="1"/>
    </xf>
    <xf numFmtId="0" fontId="19" fillId="0" borderId="57" xfId="3" applyFont="1" applyFill="1" applyBorder="1" applyAlignment="1">
      <alignment horizontal="center" vertical="center" shrinkToFit="1"/>
    </xf>
    <xf numFmtId="0" fontId="19" fillId="0" borderId="60" xfId="3" applyFont="1" applyFill="1" applyBorder="1" applyAlignment="1">
      <alignment horizontal="center" vertical="center" shrinkToFit="1"/>
    </xf>
    <xf numFmtId="0" fontId="19" fillId="0" borderId="68" xfId="3" applyFont="1" applyFill="1" applyBorder="1" applyAlignment="1">
      <alignment horizontal="center" vertical="center" shrinkToFit="1"/>
    </xf>
    <xf numFmtId="0" fontId="18" fillId="0" borderId="0" xfId="3" applyFont="1" applyBorder="1" applyAlignment="1">
      <alignment horizontal="center" vertical="center"/>
    </xf>
    <xf numFmtId="3" fontId="18" fillId="0" borderId="0" xfId="3" applyNumberFormat="1" applyFont="1" applyBorder="1" applyAlignment="1">
      <alignment horizontal="right" vertical="center" wrapText="1" indent="1"/>
    </xf>
    <xf numFmtId="0" fontId="18" fillId="0" borderId="0" xfId="3" applyFont="1" applyBorder="1" applyAlignment="1">
      <alignment horizontal="center" vertical="top" wrapText="1"/>
    </xf>
    <xf numFmtId="3" fontId="18" fillId="0" borderId="0" xfId="3" applyNumberFormat="1" applyFont="1" applyFill="1" applyBorder="1" applyAlignment="1">
      <alignment horizontal="right" vertical="center" wrapText="1"/>
    </xf>
    <xf numFmtId="3" fontId="18" fillId="0" borderId="0" xfId="3" applyNumberFormat="1" applyFont="1" applyBorder="1" applyAlignment="1">
      <alignment horizontal="right" vertical="center" wrapText="1"/>
    </xf>
    <xf numFmtId="176" fontId="20" fillId="3" borderId="0" xfId="3" quotePrefix="1" applyNumberFormat="1" applyFont="1" applyFill="1" applyBorder="1" applyAlignment="1" applyProtection="1">
      <alignment horizontal="center" vertical="center" shrinkToFit="1"/>
      <protection locked="0"/>
    </xf>
    <xf numFmtId="0" fontId="18" fillId="0" borderId="0" xfId="3" applyFont="1" applyBorder="1" applyAlignment="1">
      <alignment vertical="top" wrapText="1"/>
    </xf>
    <xf numFmtId="0" fontId="20" fillId="3" borderId="0" xfId="3" applyFont="1" applyFill="1" applyBorder="1" applyAlignment="1" applyProtection="1">
      <alignment vertical="center" shrinkToFit="1"/>
      <protection locked="0"/>
    </xf>
    <xf numFmtId="0" fontId="21" fillId="3" borderId="0" xfId="3" applyFont="1" applyFill="1" applyAlignment="1">
      <alignment vertical="center" wrapText="1"/>
    </xf>
    <xf numFmtId="0" fontId="18" fillId="0" borderId="0" xfId="3" applyFont="1" applyFill="1" applyBorder="1" applyAlignment="1">
      <alignment vertical="center"/>
    </xf>
    <xf numFmtId="0" fontId="23" fillId="0" borderId="79" xfId="3" applyFont="1" applyBorder="1" applyAlignment="1">
      <alignment vertical="center" wrapText="1"/>
    </xf>
    <xf numFmtId="0" fontId="23" fillId="0" borderId="0" xfId="3" applyFont="1" applyBorder="1" applyAlignment="1">
      <alignment vertical="center" wrapText="1"/>
    </xf>
    <xf numFmtId="0" fontId="18" fillId="0" borderId="79" xfId="3" applyFont="1" applyBorder="1" applyAlignment="1">
      <alignment vertical="center"/>
    </xf>
    <xf numFmtId="0" fontId="18" fillId="0" borderId="0" xfId="3" applyFont="1" applyBorder="1" applyAlignment="1">
      <alignment vertical="center"/>
    </xf>
    <xf numFmtId="0" fontId="18" fillId="0" borderId="79" xfId="3" applyFont="1" applyFill="1" applyBorder="1" applyAlignment="1">
      <alignment vertical="center"/>
    </xf>
    <xf numFmtId="0" fontId="18" fillId="0" borderId="79" xfId="3" applyFont="1" applyBorder="1" applyAlignment="1">
      <alignment vertical="top" wrapText="1"/>
    </xf>
    <xf numFmtId="0" fontId="8" fillId="2" borderId="82" xfId="4"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25" fillId="2" borderId="83" xfId="1" applyFont="1" applyFill="1" applyBorder="1" applyAlignment="1">
      <alignment horizontal="center" vertical="center" wrapText="1"/>
    </xf>
    <xf numFmtId="0" fontId="25" fillId="2" borderId="24" xfId="1" applyFont="1" applyFill="1" applyBorder="1" applyAlignment="1">
      <alignment horizontal="center" vertical="center" wrapText="1"/>
    </xf>
    <xf numFmtId="0" fontId="7" fillId="0" borderId="0" xfId="5" applyFont="1">
      <alignment vertical="center"/>
    </xf>
    <xf numFmtId="0" fontId="7" fillId="0" borderId="0" xfId="5" applyFont="1" applyAlignment="1">
      <alignment horizontal="center" vertical="center"/>
    </xf>
    <xf numFmtId="38" fontId="7" fillId="0" borderId="0" xfId="6" applyFont="1" applyAlignment="1">
      <alignment horizontal="center" vertical="center"/>
    </xf>
    <xf numFmtId="38" fontId="7" fillId="0" borderId="0" xfId="6" applyFont="1" applyAlignment="1">
      <alignment horizontal="center" vertical="center" shrinkToFit="1"/>
    </xf>
    <xf numFmtId="0" fontId="26" fillId="0" borderId="0" xfId="5" applyFont="1" applyAlignment="1">
      <alignment horizontal="center" vertical="center"/>
    </xf>
    <xf numFmtId="0" fontId="27" fillId="0" borderId="0" xfId="5" applyFont="1" applyAlignment="1">
      <alignment horizontal="left" vertical="center"/>
    </xf>
    <xf numFmtId="38" fontId="11" fillId="0" borderId="0" xfId="6" applyFont="1" applyBorder="1" applyAlignment="1">
      <alignment horizontal="center" vertical="center" shrinkToFit="1"/>
    </xf>
    <xf numFmtId="38" fontId="11" fillId="0" borderId="0" xfId="6" applyFont="1" applyBorder="1" applyAlignment="1">
      <alignment vertical="center" shrinkToFit="1"/>
    </xf>
    <xf numFmtId="38" fontId="7" fillId="0" borderId="1" xfId="6" applyFont="1" applyBorder="1" applyAlignment="1">
      <alignment horizontal="center" vertical="center" shrinkToFit="1"/>
    </xf>
    <xf numFmtId="38" fontId="7" fillId="0" borderId="25" xfId="6" applyFont="1" applyBorder="1" applyAlignment="1">
      <alignment horizontal="center" vertical="center" shrinkToFit="1"/>
    </xf>
    <xf numFmtId="0" fontId="28" fillId="0" borderId="0" xfId="5" applyFont="1" applyAlignment="1">
      <alignment horizontal="center" vertical="center"/>
    </xf>
    <xf numFmtId="0" fontId="7" fillId="2" borderId="1" xfId="6" applyNumberFormat="1" applyFont="1" applyFill="1" applyBorder="1" applyAlignment="1">
      <alignment horizontal="center" vertical="center" shrinkToFit="1"/>
    </xf>
    <xf numFmtId="0" fontId="7" fillId="2" borderId="1" xfId="6" applyNumberFormat="1" applyFont="1" applyFill="1" applyBorder="1" applyAlignment="1">
      <alignment horizontal="center" vertical="center" wrapText="1" shrinkToFit="1"/>
    </xf>
    <xf numFmtId="0" fontId="11" fillId="0" borderId="1" xfId="5" applyFont="1" applyBorder="1" applyAlignment="1">
      <alignment horizontal="center" vertical="center"/>
    </xf>
    <xf numFmtId="0" fontId="11" fillId="0" borderId="28" xfId="5" applyFont="1" applyBorder="1" applyAlignment="1">
      <alignment vertical="center" shrinkToFit="1"/>
    </xf>
    <xf numFmtId="0" fontId="11" fillId="0" borderId="28" xfId="5" applyFont="1" applyBorder="1" applyAlignment="1">
      <alignment horizontal="left" vertical="center"/>
    </xf>
    <xf numFmtId="38" fontId="11" fillId="0" borderId="28" xfId="6" applyFont="1" applyBorder="1" applyAlignment="1">
      <alignment horizontal="center" vertical="center"/>
    </xf>
    <xf numFmtId="38" fontId="11" fillId="0" borderId="29" xfId="7" applyFont="1" applyBorder="1">
      <alignment vertical="center"/>
    </xf>
    <xf numFmtId="38" fontId="11" fillId="0" borderId="1" xfId="6" applyFont="1" applyBorder="1">
      <alignment vertical="center"/>
    </xf>
    <xf numFmtId="0" fontId="11" fillId="0" borderId="10" xfId="5" applyFont="1" applyBorder="1" applyAlignment="1">
      <alignment horizontal="center" vertical="center"/>
    </xf>
    <xf numFmtId="38" fontId="11" fillId="0" borderId="1" xfId="6" applyFont="1" applyBorder="1" applyAlignment="1">
      <alignment horizontal="right" vertical="center" shrinkToFit="1"/>
    </xf>
    <xf numFmtId="38" fontId="11" fillId="0" borderId="30" xfId="6" applyFont="1" applyBorder="1" applyAlignment="1">
      <alignment horizontal="right" vertical="center" shrinkToFit="1"/>
    </xf>
    <xf numFmtId="38" fontId="11" fillId="0" borderId="1" xfId="6" applyFont="1" applyBorder="1" applyAlignment="1">
      <alignment horizontal="right" vertical="center"/>
    </xf>
    <xf numFmtId="0" fontId="26" fillId="0" borderId="1" xfId="5" applyFont="1" applyBorder="1" applyAlignment="1">
      <alignment horizontal="center" vertical="center"/>
    </xf>
    <xf numFmtId="0" fontId="11" fillId="0" borderId="1" xfId="5" applyFont="1" applyBorder="1" applyAlignment="1">
      <alignment vertical="center" shrinkToFit="1"/>
    </xf>
    <xf numFmtId="0" fontId="11" fillId="0" borderId="1" xfId="5" applyFont="1" applyBorder="1" applyAlignment="1">
      <alignment horizontal="left" vertical="center"/>
    </xf>
    <xf numFmtId="38" fontId="11" fillId="0" borderId="1" xfId="6" applyFont="1" applyBorder="1" applyAlignment="1">
      <alignment horizontal="center" vertical="center"/>
    </xf>
    <xf numFmtId="38" fontId="11" fillId="0" borderId="8" xfId="7" applyFont="1" applyBorder="1">
      <alignment vertical="center"/>
    </xf>
    <xf numFmtId="0" fontId="11" fillId="0" borderId="1" xfId="5" applyFont="1" applyBorder="1">
      <alignment vertical="center"/>
    </xf>
    <xf numFmtId="49" fontId="11" fillId="0" borderId="1" xfId="5" applyNumberFormat="1" applyFont="1" applyBorder="1">
      <alignment vertical="center"/>
    </xf>
    <xf numFmtId="0" fontId="11" fillId="0" borderId="26" xfId="5" applyFont="1" applyBorder="1" applyAlignment="1">
      <alignment horizontal="center" vertical="center"/>
    </xf>
    <xf numFmtId="0" fontId="11" fillId="0" borderId="26" xfId="5" applyFont="1" applyBorder="1">
      <alignment vertical="center"/>
    </xf>
    <xf numFmtId="49" fontId="11" fillId="0" borderId="26" xfId="5" applyNumberFormat="1" applyFont="1" applyBorder="1">
      <alignment vertical="center"/>
    </xf>
    <xf numFmtId="38" fontId="11" fillId="0" borderId="17" xfId="7" applyFont="1" applyBorder="1">
      <alignment vertical="center"/>
    </xf>
    <xf numFmtId="38" fontId="11" fillId="0" borderId="26" xfId="6" applyFont="1" applyBorder="1">
      <alignment vertical="center"/>
    </xf>
    <xf numFmtId="0" fontId="11" fillId="0" borderId="31" xfId="5" applyFont="1" applyBorder="1">
      <alignment vertical="center"/>
    </xf>
    <xf numFmtId="38" fontId="11" fillId="0" borderId="26" xfId="6" applyFont="1" applyBorder="1" applyAlignment="1">
      <alignment horizontal="right" vertical="center" shrinkToFit="1"/>
    </xf>
    <xf numFmtId="38" fontId="11" fillId="0" borderId="32" xfId="6" applyFont="1" applyBorder="1" applyAlignment="1">
      <alignment horizontal="right" vertical="center" shrinkToFit="1"/>
    </xf>
    <xf numFmtId="38" fontId="11" fillId="0" borderId="26" xfId="6" applyFont="1" applyBorder="1" applyAlignment="1">
      <alignment horizontal="right" vertical="center"/>
    </xf>
    <xf numFmtId="0" fontId="26" fillId="0" borderId="26" xfId="5" applyFont="1" applyBorder="1" applyAlignment="1">
      <alignment horizontal="center" vertical="center"/>
    </xf>
    <xf numFmtId="0" fontId="11" fillId="0" borderId="13" xfId="5" applyFont="1" applyBorder="1" applyAlignment="1">
      <alignment horizontal="center" vertical="center"/>
    </xf>
    <xf numFmtId="0" fontId="11" fillId="0" borderId="33" xfId="5" applyFont="1" applyBorder="1" applyAlignment="1">
      <alignment vertical="center"/>
    </xf>
    <xf numFmtId="0" fontId="11" fillId="0" borderId="34" xfId="5" applyFont="1" applyBorder="1" applyAlignment="1">
      <alignment vertical="center"/>
    </xf>
    <xf numFmtId="38" fontId="11" fillId="0" borderId="13" xfId="6" applyFont="1" applyBorder="1">
      <alignment vertical="center"/>
    </xf>
    <xf numFmtId="0" fontId="11" fillId="0" borderId="35" xfId="5" applyFont="1" applyBorder="1">
      <alignment vertical="center"/>
    </xf>
    <xf numFmtId="38" fontId="11" fillId="0" borderId="13" xfId="6" applyFont="1" applyBorder="1" applyAlignment="1">
      <alignment horizontal="right" vertical="center" shrinkToFit="1"/>
    </xf>
    <xf numFmtId="38" fontId="11" fillId="0" borderId="33" xfId="6" applyFont="1" applyBorder="1" applyAlignment="1">
      <alignment horizontal="right" vertical="center" shrinkToFit="1"/>
    </xf>
    <xf numFmtId="38" fontId="11" fillId="0" borderId="13" xfId="6" applyFont="1" applyBorder="1" applyAlignment="1">
      <alignment horizontal="right" vertical="center"/>
    </xf>
    <xf numFmtId="0" fontId="26" fillId="0" borderId="13" xfId="5" applyFont="1" applyBorder="1" applyAlignment="1">
      <alignment horizontal="center" vertical="center"/>
    </xf>
    <xf numFmtId="0" fontId="11" fillId="0" borderId="7" xfId="5" applyFont="1" applyBorder="1">
      <alignment vertical="center"/>
    </xf>
    <xf numFmtId="49" fontId="11" fillId="0" borderId="37" xfId="5" applyNumberFormat="1" applyFont="1" applyBorder="1">
      <alignment vertical="center"/>
    </xf>
    <xf numFmtId="0" fontId="11" fillId="0" borderId="37" xfId="5" applyFont="1" applyBorder="1" applyAlignment="1">
      <alignment horizontal="center" vertical="center"/>
    </xf>
    <xf numFmtId="0" fontId="11" fillId="0" borderId="38" xfId="5" applyFont="1" applyBorder="1">
      <alignment vertical="center"/>
    </xf>
    <xf numFmtId="38" fontId="11" fillId="0" borderId="7" xfId="6" applyFont="1" applyBorder="1">
      <alignment vertical="center"/>
    </xf>
    <xf numFmtId="0" fontId="11" fillId="0" borderId="6" xfId="5" applyFont="1" applyBorder="1">
      <alignment vertical="center"/>
    </xf>
    <xf numFmtId="38" fontId="11" fillId="0" borderId="37" xfId="6" applyFont="1" applyBorder="1" applyAlignment="1">
      <alignment horizontal="right" vertical="center" shrinkToFit="1"/>
    </xf>
    <xf numFmtId="38" fontId="11" fillId="0" borderId="7" xfId="6" applyFont="1" applyBorder="1" applyAlignment="1">
      <alignment horizontal="right" vertical="center" shrinkToFit="1"/>
    </xf>
    <xf numFmtId="38" fontId="11" fillId="0" borderId="7" xfId="6" applyFont="1" applyBorder="1" applyAlignment="1">
      <alignment horizontal="right" vertical="center"/>
    </xf>
    <xf numFmtId="0" fontId="26" fillId="0" borderId="7" xfId="5" applyFont="1" applyBorder="1" applyAlignment="1">
      <alignment horizontal="center" vertical="center"/>
    </xf>
    <xf numFmtId="49" fontId="11" fillId="0" borderId="30" xfId="5" applyNumberFormat="1" applyFont="1" applyBorder="1">
      <alignment vertical="center"/>
    </xf>
    <xf numFmtId="0" fontId="11" fillId="0" borderId="30" xfId="5" applyFont="1" applyBorder="1" applyAlignment="1">
      <alignment horizontal="center" vertical="center"/>
    </xf>
    <xf numFmtId="0" fontId="11" fillId="0" borderId="39" xfId="5" applyFont="1" applyBorder="1">
      <alignment vertical="center"/>
    </xf>
    <xf numFmtId="0" fontId="11" fillId="0" borderId="10" xfId="5" applyFont="1" applyBorder="1">
      <alignment vertical="center"/>
    </xf>
    <xf numFmtId="0" fontId="11" fillId="0" borderId="13" xfId="5" applyFont="1" applyBorder="1">
      <alignment vertical="center"/>
    </xf>
    <xf numFmtId="49" fontId="11" fillId="0" borderId="33" xfId="5" applyNumberFormat="1" applyFont="1" applyBorder="1">
      <alignment vertical="center"/>
    </xf>
    <xf numFmtId="0" fontId="11" fillId="0" borderId="33" xfId="5" applyFont="1" applyBorder="1" applyAlignment="1">
      <alignment horizontal="center" vertical="center"/>
    </xf>
    <xf numFmtId="0" fontId="11" fillId="0" borderId="34" xfId="5" applyFont="1" applyBorder="1">
      <alignment vertical="center"/>
    </xf>
    <xf numFmtId="0" fontId="11" fillId="0" borderId="12" xfId="5" applyFont="1" applyBorder="1">
      <alignment vertical="center"/>
    </xf>
    <xf numFmtId="0" fontId="11" fillId="0" borderId="41" xfId="5" applyFont="1" applyBorder="1" applyAlignment="1">
      <alignment horizontal="center" vertical="center"/>
    </xf>
    <xf numFmtId="0" fontId="7" fillId="0" borderId="28" xfId="5" applyFont="1" applyBorder="1">
      <alignment vertical="center"/>
    </xf>
    <xf numFmtId="49" fontId="11" fillId="0" borderId="41" xfId="5" applyNumberFormat="1" applyFont="1" applyBorder="1">
      <alignment vertical="center"/>
    </xf>
    <xf numFmtId="0" fontId="11" fillId="0" borderId="42" xfId="5" applyFont="1" applyBorder="1">
      <alignment vertical="center"/>
    </xf>
    <xf numFmtId="38" fontId="11" fillId="0" borderId="28" xfId="6" applyFont="1" applyBorder="1">
      <alignment vertical="center"/>
    </xf>
    <xf numFmtId="0" fontId="11" fillId="0" borderId="43" xfId="5" applyFont="1" applyBorder="1">
      <alignment vertical="center"/>
    </xf>
    <xf numFmtId="38" fontId="11" fillId="0" borderId="41" xfId="6" applyFont="1" applyBorder="1" applyAlignment="1">
      <alignment horizontal="right" vertical="center" shrinkToFit="1"/>
    </xf>
    <xf numFmtId="38" fontId="11" fillId="0" borderId="28" xfId="6" applyFont="1" applyBorder="1" applyAlignment="1">
      <alignment horizontal="right" vertical="center" shrinkToFit="1"/>
    </xf>
    <xf numFmtId="38" fontId="11" fillId="0" borderId="28" xfId="6" applyFont="1" applyBorder="1" applyAlignment="1">
      <alignment horizontal="right" vertical="center"/>
    </xf>
    <xf numFmtId="0" fontId="26" fillId="0" borderId="28" xfId="5" applyFont="1" applyBorder="1" applyAlignment="1">
      <alignment horizontal="center" vertical="center"/>
    </xf>
    <xf numFmtId="0" fontId="7" fillId="0" borderId="1" xfId="5" applyFont="1" applyBorder="1">
      <alignment vertical="center"/>
    </xf>
    <xf numFmtId="0" fontId="11" fillId="0" borderId="13" xfId="5" applyFont="1" applyBorder="1" applyAlignment="1">
      <alignment vertical="center"/>
    </xf>
    <xf numFmtId="0" fontId="11" fillId="0" borderId="29" xfId="5" applyFont="1" applyBorder="1" applyAlignment="1">
      <alignment horizontal="center" vertical="center"/>
    </xf>
    <xf numFmtId="0" fontId="11" fillId="0" borderId="25" xfId="5" applyFont="1" applyBorder="1" applyAlignment="1">
      <alignment vertical="center"/>
    </xf>
    <xf numFmtId="0" fontId="11" fillId="0" borderId="43" xfId="5" applyFont="1" applyBorder="1" applyAlignment="1">
      <alignment vertical="center"/>
    </xf>
    <xf numFmtId="38" fontId="11" fillId="0" borderId="28" xfId="5" applyNumberFormat="1" applyFont="1" applyBorder="1">
      <alignment vertical="center"/>
    </xf>
    <xf numFmtId="0" fontId="11" fillId="0" borderId="28" xfId="5" applyFont="1" applyBorder="1">
      <alignment vertical="center"/>
    </xf>
    <xf numFmtId="38" fontId="11" fillId="4" borderId="28" xfId="6" applyFont="1" applyFill="1" applyBorder="1" applyAlignment="1">
      <alignment horizontal="right" vertical="center" shrinkToFit="1"/>
    </xf>
    <xf numFmtId="0" fontId="11" fillId="0" borderId="0" xfId="5" applyFont="1" applyAlignment="1">
      <alignment horizontal="center" vertical="center"/>
    </xf>
    <xf numFmtId="0" fontId="11" fillId="0" borderId="0" xfId="5" applyFont="1">
      <alignment vertical="center"/>
    </xf>
    <xf numFmtId="38" fontId="11" fillId="0" borderId="0" xfId="6" applyFont="1">
      <alignment vertical="center"/>
    </xf>
    <xf numFmtId="38" fontId="11" fillId="0" borderId="0" xfId="6" applyFont="1" applyAlignment="1">
      <alignment horizontal="right" vertical="center" shrinkToFit="1"/>
    </xf>
    <xf numFmtId="38" fontId="11" fillId="0" borderId="31" xfId="6" applyFont="1" applyBorder="1" applyAlignment="1">
      <alignment horizontal="right" vertical="center" shrinkToFit="1"/>
    </xf>
    <xf numFmtId="38" fontId="7" fillId="0" borderId="0" xfId="6" applyFont="1">
      <alignment vertical="center"/>
    </xf>
    <xf numFmtId="38" fontId="7" fillId="0" borderId="0" xfId="6" applyFont="1" applyAlignment="1">
      <alignment horizontal="right" vertical="center" shrinkToFit="1"/>
    </xf>
    <xf numFmtId="38" fontId="11" fillId="0" borderId="44" xfId="6" applyFont="1" applyBorder="1" applyAlignment="1">
      <alignment horizontal="right" vertical="center" shrinkToFit="1"/>
    </xf>
    <xf numFmtId="0" fontId="8" fillId="0" borderId="0" xfId="5" applyFont="1">
      <alignment vertical="center"/>
    </xf>
    <xf numFmtId="38" fontId="7" fillId="0" borderId="0" xfId="6" applyFont="1" applyAlignment="1">
      <alignment horizontal="right" vertical="center"/>
    </xf>
    <xf numFmtId="0" fontId="9" fillId="0" borderId="28" xfId="5" applyFont="1" applyBorder="1" applyAlignment="1">
      <alignment vertical="center" shrinkToFit="1"/>
    </xf>
    <xf numFmtId="0" fontId="9" fillId="0" borderId="28" xfId="5" applyFont="1" applyBorder="1" applyAlignment="1">
      <alignment horizontal="center" vertical="center" shrinkToFit="1"/>
    </xf>
    <xf numFmtId="38" fontId="9" fillId="0" borderId="28" xfId="6" applyFont="1" applyBorder="1" applyAlignment="1">
      <alignment horizontal="center" vertical="center"/>
    </xf>
    <xf numFmtId="38" fontId="9" fillId="0" borderId="29" xfId="6" applyFont="1" applyBorder="1">
      <alignment vertical="center"/>
    </xf>
    <xf numFmtId="38" fontId="9" fillId="0" borderId="1" xfId="6" applyFont="1" applyBorder="1">
      <alignment vertical="center"/>
    </xf>
    <xf numFmtId="0" fontId="9" fillId="0" borderId="10" xfId="5" applyFont="1" applyBorder="1">
      <alignment vertical="center"/>
    </xf>
    <xf numFmtId="38" fontId="9" fillId="0" borderId="1" xfId="6" applyFont="1" applyBorder="1" applyAlignment="1">
      <alignment horizontal="right" vertical="center" shrinkToFit="1"/>
    </xf>
    <xf numFmtId="38" fontId="9" fillId="0" borderId="30" xfId="6" applyFont="1" applyBorder="1" applyAlignment="1">
      <alignment horizontal="right" vertical="center" shrinkToFit="1"/>
    </xf>
    <xf numFmtId="38" fontId="9" fillId="0" borderId="1" xfId="6" applyFont="1" applyBorder="1" applyAlignment="1">
      <alignment horizontal="right" vertical="center"/>
    </xf>
    <xf numFmtId="0" fontId="9" fillId="0" borderId="1" xfId="5" applyFont="1" applyBorder="1" applyAlignment="1">
      <alignment vertical="center" shrinkToFit="1"/>
    </xf>
    <xf numFmtId="0" fontId="9" fillId="0" borderId="1" xfId="5" applyFont="1" applyBorder="1" applyAlignment="1">
      <alignment horizontal="center" vertical="center" shrinkToFit="1"/>
    </xf>
    <xf numFmtId="38" fontId="9" fillId="0" borderId="1" xfId="6" applyFont="1" applyBorder="1" applyAlignment="1">
      <alignment horizontal="center" vertical="center"/>
    </xf>
    <xf numFmtId="38" fontId="9" fillId="0" borderId="8" xfId="6" applyFont="1" applyBorder="1">
      <alignment vertical="center"/>
    </xf>
    <xf numFmtId="0" fontId="30" fillId="0" borderId="1" xfId="5" applyFont="1" applyBorder="1" applyAlignment="1">
      <alignment horizontal="center" vertical="center" wrapText="1" shrinkToFit="1"/>
    </xf>
    <xf numFmtId="0" fontId="9" fillId="0" borderId="33" xfId="5" applyFont="1" applyBorder="1" applyAlignment="1">
      <alignment vertical="center"/>
    </xf>
    <xf numFmtId="0" fontId="9" fillId="0" borderId="34" xfId="5" applyFont="1" applyBorder="1" applyAlignment="1">
      <alignment vertical="center"/>
    </xf>
    <xf numFmtId="38" fontId="9" fillId="0" borderId="13" xfId="6" applyFont="1" applyBorder="1">
      <alignment vertical="center"/>
    </xf>
    <xf numFmtId="0" fontId="9" fillId="0" borderId="12" xfId="5" applyFont="1" applyBorder="1">
      <alignment vertical="center"/>
    </xf>
    <xf numFmtId="38" fontId="9" fillId="0" borderId="13" xfId="6" applyFont="1" applyBorder="1" applyAlignment="1">
      <alignment horizontal="right" vertical="center" shrinkToFit="1"/>
    </xf>
    <xf numFmtId="38" fontId="9" fillId="0" borderId="33" xfId="6" applyFont="1" applyBorder="1" applyAlignment="1">
      <alignment horizontal="right" vertical="center" shrinkToFit="1"/>
    </xf>
    <xf numFmtId="38" fontId="9" fillId="0" borderId="13" xfId="6" applyFont="1" applyBorder="1" applyAlignment="1">
      <alignment horizontal="right" vertical="center"/>
    </xf>
    <xf numFmtId="0" fontId="9" fillId="0" borderId="7" xfId="5" applyFont="1" applyBorder="1">
      <alignment vertical="center"/>
    </xf>
    <xf numFmtId="49" fontId="9" fillId="0" borderId="37" xfId="5" applyNumberFormat="1" applyFont="1" applyBorder="1">
      <alignment vertical="center"/>
    </xf>
    <xf numFmtId="0" fontId="9" fillId="0" borderId="37" xfId="5" applyFont="1" applyBorder="1" applyAlignment="1">
      <alignment horizontal="center" vertical="center"/>
    </xf>
    <xf numFmtId="0" fontId="9" fillId="0" borderId="38" xfId="5" applyFont="1" applyBorder="1">
      <alignment vertical="center"/>
    </xf>
    <xf numFmtId="38" fontId="9" fillId="0" borderId="7" xfId="6" applyFont="1" applyBorder="1">
      <alignment vertical="center"/>
    </xf>
    <xf numFmtId="0" fontId="9" fillId="0" borderId="6" xfId="5" applyFont="1" applyBorder="1">
      <alignment vertical="center"/>
    </xf>
    <xf numFmtId="38" fontId="9" fillId="0" borderId="37" xfId="6" applyFont="1" applyBorder="1" applyAlignment="1">
      <alignment horizontal="right" vertical="center" shrinkToFit="1"/>
    </xf>
    <xf numFmtId="38" fontId="9" fillId="0" borderId="7" xfId="6" applyFont="1" applyBorder="1" applyAlignment="1">
      <alignment horizontal="right" vertical="center" shrinkToFit="1"/>
    </xf>
    <xf numFmtId="38" fontId="9" fillId="0" borderId="7" xfId="6" applyFont="1" applyBorder="1" applyAlignment="1">
      <alignment horizontal="right" vertical="center"/>
    </xf>
    <xf numFmtId="0" fontId="9" fillId="0" borderId="1" xfId="5" applyFont="1" applyBorder="1">
      <alignment vertical="center"/>
    </xf>
    <xf numFmtId="49" fontId="9" fillId="0" borderId="30" xfId="5" applyNumberFormat="1" applyFont="1" applyBorder="1">
      <alignment vertical="center"/>
    </xf>
    <xf numFmtId="0" fontId="9" fillId="0" borderId="30" xfId="5" applyFont="1" applyBorder="1" applyAlignment="1">
      <alignment horizontal="center" vertical="center"/>
    </xf>
    <xf numFmtId="0" fontId="9" fillId="0" borderId="39" xfId="5" applyFont="1" applyBorder="1">
      <alignment vertical="center"/>
    </xf>
    <xf numFmtId="0" fontId="9" fillId="0" borderId="13" xfId="5" applyFont="1" applyBorder="1">
      <alignment vertical="center"/>
    </xf>
    <xf numFmtId="49" fontId="9" fillId="0" borderId="33" xfId="5" applyNumberFormat="1" applyFont="1" applyBorder="1">
      <alignment vertical="center"/>
    </xf>
    <xf numFmtId="0" fontId="9" fillId="0" borderId="33" xfId="5" applyFont="1" applyBorder="1" applyAlignment="1">
      <alignment horizontal="center" vertical="center"/>
    </xf>
    <xf numFmtId="0" fontId="9" fillId="0" borderId="34" xfId="5" applyFont="1" applyBorder="1">
      <alignment vertical="center"/>
    </xf>
    <xf numFmtId="0" fontId="9" fillId="0" borderId="28" xfId="5" applyFont="1" applyBorder="1">
      <alignment vertical="center"/>
    </xf>
    <xf numFmtId="49" fontId="9" fillId="0" borderId="41" xfId="5" applyNumberFormat="1" applyFont="1" applyBorder="1">
      <alignment vertical="center"/>
    </xf>
    <xf numFmtId="0" fontId="9" fillId="0" borderId="41" xfId="5" applyFont="1" applyBorder="1" applyAlignment="1">
      <alignment horizontal="center" vertical="center"/>
    </xf>
    <xf numFmtId="0" fontId="9" fillId="0" borderId="42" xfId="5" applyFont="1" applyBorder="1">
      <alignment vertical="center"/>
    </xf>
    <xf numFmtId="38" fontId="9" fillId="0" borderId="28" xfId="6" applyFont="1" applyBorder="1">
      <alignment vertical="center"/>
    </xf>
    <xf numFmtId="0" fontId="9" fillId="0" borderId="43" xfId="5" applyFont="1" applyBorder="1">
      <alignment vertical="center"/>
    </xf>
    <xf numFmtId="38" fontId="9" fillId="0" borderId="41" xfId="6" applyFont="1" applyBorder="1" applyAlignment="1">
      <alignment horizontal="right" vertical="center" shrinkToFit="1"/>
    </xf>
    <xf numFmtId="38" fontId="9" fillId="0" borderId="28" xfId="6" applyFont="1" applyBorder="1" applyAlignment="1">
      <alignment horizontal="right" vertical="center" shrinkToFit="1"/>
    </xf>
    <xf numFmtId="38" fontId="9" fillId="0" borderId="28" xfId="6" applyFont="1" applyBorder="1" applyAlignment="1">
      <alignment horizontal="right" vertical="center"/>
    </xf>
    <xf numFmtId="0" fontId="9" fillId="0" borderId="13" xfId="5" applyFont="1" applyBorder="1" applyAlignment="1">
      <alignment vertical="center"/>
    </xf>
    <xf numFmtId="0" fontId="9" fillId="0" borderId="11" xfId="5" applyFont="1" applyBorder="1" applyAlignment="1">
      <alignment vertical="center"/>
    </xf>
    <xf numFmtId="0" fontId="9" fillId="0" borderId="25" xfId="5" applyFont="1" applyBorder="1" applyAlignment="1">
      <alignment vertical="center"/>
    </xf>
    <xf numFmtId="0" fontId="9" fillId="0" borderId="43" xfId="5" applyFont="1" applyBorder="1" applyAlignment="1">
      <alignment vertical="center"/>
    </xf>
    <xf numFmtId="38" fontId="9" fillId="0" borderId="28" xfId="5" applyNumberFormat="1" applyFont="1" applyBorder="1">
      <alignment vertical="center"/>
    </xf>
    <xf numFmtId="38" fontId="9" fillId="5" borderId="28" xfId="6" applyFont="1" applyFill="1" applyBorder="1" applyAlignment="1">
      <alignment horizontal="right" vertical="center" shrinkToFit="1"/>
    </xf>
    <xf numFmtId="0" fontId="31" fillId="0" borderId="0" xfId="8" applyFont="1">
      <alignment vertical="center"/>
    </xf>
    <xf numFmtId="49" fontId="8" fillId="2" borderId="1" xfId="10" applyNumberFormat="1" applyFont="1" applyFill="1" applyBorder="1" applyAlignment="1">
      <alignment horizontal="center" vertical="center" wrapText="1"/>
    </xf>
    <xf numFmtId="0" fontId="11" fillId="0" borderId="0" xfId="10" applyFont="1">
      <alignment vertical="center"/>
    </xf>
    <xf numFmtId="0" fontId="8" fillId="0" borderId="0" xfId="10" applyFont="1">
      <alignment vertical="center"/>
    </xf>
    <xf numFmtId="0" fontId="8" fillId="0" borderId="0" xfId="8" applyFont="1">
      <alignment vertical="center"/>
    </xf>
    <xf numFmtId="0" fontId="11" fillId="0" borderId="0" xfId="8" applyFont="1">
      <alignment vertical="center"/>
    </xf>
    <xf numFmtId="0" fontId="25" fillId="0" borderId="0" xfId="10" applyFont="1" applyAlignment="1">
      <alignment vertical="center" wrapText="1"/>
    </xf>
    <xf numFmtId="0" fontId="11" fillId="0" borderId="0" xfId="10" applyFont="1" applyAlignment="1">
      <alignment vertical="center" wrapText="1"/>
    </xf>
    <xf numFmtId="0" fontId="23" fillId="3" borderId="0" xfId="11" applyFont="1" applyFill="1" applyAlignment="1">
      <alignment horizontal="left" vertical="center"/>
    </xf>
    <xf numFmtId="0" fontId="33" fillId="0" borderId="1" xfId="9" applyFont="1" applyBorder="1" applyAlignment="1" applyProtection="1">
      <alignment horizontal="center" vertical="center"/>
      <protection locked="0"/>
    </xf>
    <xf numFmtId="0" fontId="10" fillId="0" borderId="0" xfId="8" applyFont="1">
      <alignment vertical="center"/>
    </xf>
    <xf numFmtId="0" fontId="11" fillId="0" borderId="0" xfId="10" applyFont="1" applyAlignment="1">
      <alignment horizontal="right" vertical="center"/>
    </xf>
    <xf numFmtId="0" fontId="35" fillId="0" borderId="0" xfId="10" applyFont="1" applyAlignment="1">
      <alignment horizontal="center" vertical="center"/>
    </xf>
    <xf numFmtId="0" fontId="18" fillId="0" borderId="0" xfId="3" applyFont="1" applyAlignment="1">
      <alignment horizontal="left" vertical="top"/>
    </xf>
    <xf numFmtId="0" fontId="18" fillId="3" borderId="0" xfId="3" applyFont="1" applyFill="1" applyAlignment="1">
      <alignment horizontal="left" vertical="center"/>
    </xf>
    <xf numFmtId="0" fontId="8" fillId="0" borderId="0" xfId="5" applyFont="1" applyAlignment="1">
      <alignment horizontal="left" vertical="center"/>
    </xf>
    <xf numFmtId="0" fontId="25" fillId="2" borderId="84" xfId="1" applyFont="1" applyFill="1" applyBorder="1" applyAlignment="1">
      <alignment horizontal="center" vertical="center" wrapText="1"/>
    </xf>
    <xf numFmtId="0" fontId="8" fillId="2" borderId="85" xfId="1" applyFont="1" applyFill="1" applyBorder="1" applyAlignment="1">
      <alignment vertical="center"/>
    </xf>
    <xf numFmtId="0" fontId="8" fillId="2" borderId="86" xfId="1" applyFont="1" applyFill="1" applyBorder="1" applyAlignment="1">
      <alignment horizontal="left" vertical="center"/>
    </xf>
    <xf numFmtId="0" fontId="8" fillId="2" borderId="12" xfId="1" applyFont="1" applyFill="1" applyBorder="1" applyAlignment="1">
      <alignment vertical="center"/>
    </xf>
    <xf numFmtId="0" fontId="19" fillId="0" borderId="0" xfId="8" applyFont="1" applyAlignment="1">
      <alignment horizontal="left"/>
    </xf>
    <xf numFmtId="0" fontId="19" fillId="0" borderId="0" xfId="8" applyFont="1" applyAlignment="1"/>
    <xf numFmtId="0" fontId="24" fillId="0" borderId="0" xfId="8" applyAlignment="1"/>
    <xf numFmtId="0" fontId="24" fillId="0" borderId="0" xfId="8">
      <alignment vertical="center"/>
    </xf>
    <xf numFmtId="0" fontId="19" fillId="0" borderId="0" xfId="8" applyFont="1" applyAlignment="1">
      <alignment horizontal="right" vertical="center"/>
    </xf>
    <xf numFmtId="3" fontId="38" fillId="0" borderId="87" xfId="8" applyNumberFormat="1" applyFont="1" applyBorder="1">
      <alignment vertical="center"/>
    </xf>
    <xf numFmtId="0" fontId="19" fillId="0" borderId="0" xfId="8" applyFont="1">
      <alignment vertical="center"/>
    </xf>
    <xf numFmtId="38" fontId="38" fillId="0" borderId="87" xfId="8" applyNumberFormat="1" applyFont="1" applyBorder="1">
      <alignment vertical="center"/>
    </xf>
    <xf numFmtId="0" fontId="24" fillId="8" borderId="1" xfId="8" applyFill="1" applyBorder="1" applyAlignment="1"/>
    <xf numFmtId="0" fontId="19" fillId="8" borderId="1" xfId="8" applyFont="1" applyFill="1" applyBorder="1" applyAlignment="1">
      <alignment horizontal="center" vertical="center"/>
    </xf>
    <xf numFmtId="0" fontId="19" fillId="8" borderId="1" xfId="8" applyFont="1" applyFill="1" applyBorder="1" applyAlignment="1"/>
    <xf numFmtId="0" fontId="19" fillId="6" borderId="1" xfId="8" applyFont="1" applyFill="1" applyBorder="1" applyAlignment="1">
      <alignment horizontal="center" vertical="center" wrapText="1"/>
    </xf>
    <xf numFmtId="38" fontId="19" fillId="0" borderId="1" xfId="7" applyFont="1" applyBorder="1" applyAlignment="1">
      <alignment vertical="center"/>
    </xf>
    <xf numFmtId="38" fontId="19" fillId="0" borderId="27" xfId="7" applyFont="1" applyBorder="1" applyAlignment="1">
      <alignment vertical="center"/>
    </xf>
    <xf numFmtId="38" fontId="0" fillId="0" borderId="0" xfId="7" applyFont="1" applyAlignment="1"/>
    <xf numFmtId="0" fontId="19" fillId="4" borderId="1" xfId="8" applyFont="1" applyFill="1" applyBorder="1" applyAlignment="1">
      <alignment horizontal="center" vertical="center" wrapText="1" shrinkToFit="1"/>
    </xf>
    <xf numFmtId="38" fontId="19" fillId="0" borderId="8" xfId="7" applyFont="1" applyBorder="1" applyAlignment="1">
      <alignment vertical="center"/>
    </xf>
    <xf numFmtId="38" fontId="38" fillId="0" borderId="87" xfId="7" applyFont="1" applyBorder="1" applyAlignment="1">
      <alignment vertical="center"/>
    </xf>
    <xf numFmtId="38" fontId="19" fillId="0" borderId="0" xfId="7" applyFont="1" applyFill="1" applyBorder="1" applyAlignment="1">
      <alignment vertical="center"/>
    </xf>
    <xf numFmtId="0" fontId="19" fillId="4" borderId="26" xfId="8" applyFont="1" applyFill="1" applyBorder="1" applyAlignment="1">
      <alignment horizontal="center" vertical="center" shrinkToFit="1"/>
    </xf>
    <xf numFmtId="9" fontId="19" fillId="0" borderId="26" xfId="12" applyFont="1" applyBorder="1" applyAlignment="1">
      <alignment vertical="center"/>
    </xf>
    <xf numFmtId="0" fontId="19" fillId="4" borderId="1" xfId="8" applyFont="1" applyFill="1" applyBorder="1" applyAlignment="1">
      <alignment horizontal="center" vertical="center"/>
    </xf>
    <xf numFmtId="9" fontId="19" fillId="0" borderId="1" xfId="12" applyFont="1" applyBorder="1" applyAlignment="1">
      <alignment vertical="center"/>
    </xf>
    <xf numFmtId="0" fontId="22" fillId="0" borderId="0" xfId="8" applyFont="1">
      <alignment vertical="center"/>
    </xf>
    <xf numFmtId="0" fontId="22" fillId="0" borderId="0" xfId="8" applyFont="1" applyAlignment="1"/>
    <xf numFmtId="0" fontId="41" fillId="0" borderId="0" xfId="13" applyFont="1">
      <alignment vertical="center"/>
    </xf>
    <xf numFmtId="0" fontId="41" fillId="0" borderId="0" xfId="13" applyFont="1" applyAlignment="1">
      <alignment vertical="top"/>
    </xf>
    <xf numFmtId="0" fontId="41" fillId="0" borderId="0" xfId="0" applyFont="1" applyAlignment="1">
      <alignment vertical="center"/>
    </xf>
    <xf numFmtId="0" fontId="41" fillId="0" borderId="0" xfId="0" applyFont="1" applyBorder="1" applyAlignment="1">
      <alignment horizontal="distributed" vertical="center"/>
    </xf>
    <xf numFmtId="0" fontId="41" fillId="0" borderId="0" xfId="0" applyFont="1" applyBorder="1" applyAlignment="1">
      <alignment vertical="center"/>
    </xf>
    <xf numFmtId="49" fontId="41" fillId="0" borderId="0" xfId="13" applyNumberFormat="1" applyFont="1">
      <alignment vertical="center"/>
    </xf>
    <xf numFmtId="0" fontId="8" fillId="2" borderId="10" xfId="1" applyFont="1" applyFill="1" applyBorder="1" applyAlignment="1">
      <alignment horizontal="left" vertical="center" wrapText="1"/>
    </xf>
    <xf numFmtId="0" fontId="41" fillId="0" borderId="0" xfId="13" applyFont="1" applyBorder="1" applyAlignment="1">
      <alignment horizontal="distributed" vertical="center"/>
    </xf>
    <xf numFmtId="0" fontId="40" fillId="0" borderId="0" xfId="13" applyBorder="1">
      <alignment vertical="center"/>
    </xf>
    <xf numFmtId="0" fontId="41" fillId="0" borderId="0" xfId="13" applyFont="1" applyBorder="1">
      <alignment vertical="center"/>
    </xf>
    <xf numFmtId="0" fontId="8" fillId="2" borderId="9" xfId="1" applyFont="1" applyFill="1" applyBorder="1" applyAlignment="1">
      <alignment horizontal="left" vertical="center" wrapText="1"/>
    </xf>
    <xf numFmtId="0" fontId="8" fillId="2" borderId="23" xfId="1" applyFont="1" applyFill="1" applyBorder="1" applyAlignment="1">
      <alignment horizontal="left" vertical="center"/>
    </xf>
    <xf numFmtId="0" fontId="20" fillId="3" borderId="45" xfId="3" applyFont="1" applyFill="1" applyBorder="1" applyAlignment="1" applyProtection="1">
      <alignment vertical="center" wrapText="1"/>
      <protection locked="0"/>
    </xf>
    <xf numFmtId="0" fontId="44" fillId="0" borderId="0" xfId="13" applyFont="1">
      <alignment vertical="center"/>
    </xf>
    <xf numFmtId="0" fontId="8" fillId="2" borderId="79" xfId="1" applyFont="1" applyFill="1" applyBorder="1" applyAlignment="1">
      <alignment horizontal="left" vertical="center"/>
    </xf>
    <xf numFmtId="9" fontId="38" fillId="9" borderId="87" xfId="12" applyFont="1" applyFill="1" applyBorder="1" applyAlignment="1">
      <alignment vertical="center"/>
    </xf>
    <xf numFmtId="0" fontId="44" fillId="0" borderId="0" xfId="13" applyFont="1" applyAlignment="1">
      <alignment vertical="top" wrapText="1"/>
    </xf>
    <xf numFmtId="0" fontId="44" fillId="0" borderId="0" xfId="13" applyFont="1" applyAlignment="1">
      <alignment vertical="center" wrapText="1"/>
    </xf>
    <xf numFmtId="0" fontId="44" fillId="0" borderId="0" xfId="0" applyFont="1" applyAlignment="1">
      <alignment vertical="center"/>
    </xf>
    <xf numFmtId="0" fontId="44" fillId="0" borderId="0" xfId="13" applyFont="1" applyAlignment="1">
      <alignment vertical="top"/>
    </xf>
    <xf numFmtId="0" fontId="44" fillId="0" borderId="0" xfId="13" applyFont="1" applyAlignment="1">
      <alignment horizontal="center" vertical="center"/>
    </xf>
    <xf numFmtId="0" fontId="44" fillId="0" borderId="0" xfId="13" applyFont="1" applyAlignment="1">
      <alignment vertical="center"/>
    </xf>
    <xf numFmtId="0" fontId="48" fillId="0" borderId="0" xfId="13" applyFont="1" applyAlignment="1">
      <alignment vertical="center"/>
    </xf>
    <xf numFmtId="0" fontId="46" fillId="0" borderId="0" xfId="13" applyFont="1" applyAlignment="1">
      <alignment vertical="center"/>
    </xf>
    <xf numFmtId="0" fontId="44" fillId="0" borderId="0" xfId="13" applyFont="1" applyAlignment="1">
      <alignment vertical="center" wrapText="1"/>
    </xf>
    <xf numFmtId="49" fontId="44" fillId="0" borderId="0" xfId="13" applyNumberFormat="1" applyFont="1">
      <alignment vertical="center"/>
    </xf>
    <xf numFmtId="9" fontId="20" fillId="3" borderId="45" xfId="3" quotePrefix="1" applyNumberFormat="1" applyFont="1" applyFill="1" applyBorder="1" applyAlignment="1" applyProtection="1">
      <alignment horizontal="center" vertical="center" wrapText="1"/>
      <protection locked="0"/>
    </xf>
    <xf numFmtId="0" fontId="8" fillId="2" borderId="8"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9" xfId="4" applyFont="1" applyFill="1" applyBorder="1" applyAlignment="1">
      <alignment horizontal="center" vertical="center" wrapText="1"/>
    </xf>
    <xf numFmtId="0" fontId="8" fillId="2" borderId="2" xfId="4" applyFont="1" applyFill="1" applyBorder="1" applyAlignment="1">
      <alignment horizontal="center" vertical="center" wrapText="1"/>
    </xf>
    <xf numFmtId="0" fontId="8" fillId="2" borderId="3" xfId="4" applyFont="1" applyFill="1" applyBorder="1" applyAlignment="1">
      <alignment horizontal="center" vertical="center" wrapText="1"/>
    </xf>
    <xf numFmtId="0" fontId="6" fillId="3" borderId="0" xfId="1" applyFont="1" applyFill="1" applyAlignment="1">
      <alignment horizontal="center" vertical="center" wrapText="1" shrinkToFit="1"/>
    </xf>
    <xf numFmtId="0" fontId="20" fillId="3" borderId="45" xfId="3" applyFont="1" applyFill="1" applyBorder="1" applyAlignment="1" applyProtection="1">
      <alignment horizontal="left" vertical="center" wrapText="1"/>
      <protection locked="0"/>
    </xf>
    <xf numFmtId="3" fontId="18" fillId="0" borderId="53" xfId="3" applyNumberFormat="1" applyFont="1" applyFill="1" applyBorder="1" applyAlignment="1">
      <alignment horizontal="right" vertical="center" wrapText="1"/>
    </xf>
    <xf numFmtId="3" fontId="18" fillId="0" borderId="52" xfId="3" applyNumberFormat="1" applyFont="1" applyFill="1" applyBorder="1" applyAlignment="1">
      <alignment horizontal="right" vertical="center" wrapText="1"/>
    </xf>
    <xf numFmtId="0" fontId="22" fillId="3" borderId="0" xfId="3" applyFont="1" applyFill="1" applyBorder="1" applyAlignment="1" applyProtection="1">
      <alignment horizontal="left" vertical="top" wrapText="1"/>
      <protection locked="0"/>
    </xf>
    <xf numFmtId="0" fontId="21" fillId="3" borderId="45" xfId="3" applyFont="1" applyFill="1" applyBorder="1" applyAlignment="1">
      <alignment horizontal="left" vertical="center" wrapText="1"/>
    </xf>
    <xf numFmtId="0" fontId="18" fillId="0" borderId="47" xfId="3" applyFont="1" applyBorder="1" applyAlignment="1">
      <alignment horizontal="left" vertical="top" wrapText="1"/>
    </xf>
    <xf numFmtId="0" fontId="18" fillId="0" borderId="48" xfId="3" applyFont="1" applyBorder="1" applyAlignment="1">
      <alignment horizontal="left" vertical="top" wrapText="1"/>
    </xf>
    <xf numFmtId="0" fontId="18" fillId="0" borderId="80" xfId="3" applyFont="1" applyBorder="1" applyAlignment="1">
      <alignment horizontal="left" vertical="top" wrapText="1"/>
    </xf>
    <xf numFmtId="0" fontId="18" fillId="0" borderId="77" xfId="3" applyFont="1" applyBorder="1" applyAlignment="1">
      <alignment horizontal="left" vertical="top" wrapText="1"/>
    </xf>
    <xf numFmtId="0" fontId="18" fillId="0" borderId="78" xfId="3" applyFont="1" applyBorder="1" applyAlignment="1">
      <alignment horizontal="left" vertical="top" wrapText="1"/>
    </xf>
    <xf numFmtId="0" fontId="18" fillId="0" borderId="49" xfId="3" applyFont="1" applyBorder="1" applyAlignment="1">
      <alignment horizontal="left" vertical="top" wrapText="1"/>
    </xf>
    <xf numFmtId="0" fontId="18" fillId="0" borderId="56" xfId="3" applyFont="1" applyBorder="1" applyAlignment="1">
      <alignment horizontal="center" vertical="center" wrapText="1"/>
    </xf>
    <xf numFmtId="0" fontId="18" fillId="0" borderId="6" xfId="3" applyFont="1" applyBorder="1" applyAlignment="1">
      <alignment horizontal="center" vertical="center" wrapText="1"/>
    </xf>
    <xf numFmtId="0" fontId="18" fillId="0" borderId="43" xfId="3" applyFont="1" applyBorder="1" applyAlignment="1">
      <alignment horizontal="center" vertical="center" wrapText="1"/>
    </xf>
    <xf numFmtId="0" fontId="18" fillId="0" borderId="28" xfId="3" applyFont="1" applyBorder="1" applyAlignment="1">
      <alignment horizontal="center" vertical="center" wrapText="1"/>
    </xf>
    <xf numFmtId="0" fontId="19" fillId="0" borderId="51" xfId="3" applyFont="1" applyFill="1" applyBorder="1" applyAlignment="1">
      <alignment horizontal="center" vertical="center" shrinkToFit="1"/>
    </xf>
    <xf numFmtId="0" fontId="19" fillId="0" borderId="58" xfId="3" applyFont="1" applyFill="1" applyBorder="1" applyAlignment="1">
      <alignment horizontal="center" vertical="center" shrinkToFit="1"/>
    </xf>
    <xf numFmtId="3" fontId="18" fillId="4" borderId="59" xfId="3" applyNumberFormat="1" applyFont="1" applyFill="1" applyBorder="1" applyAlignment="1">
      <alignment horizontal="right" vertical="center" wrapText="1" indent="1"/>
    </xf>
    <xf numFmtId="3" fontId="18" fillId="4" borderId="58" xfId="3" applyNumberFormat="1" applyFont="1" applyFill="1" applyBorder="1" applyAlignment="1">
      <alignment horizontal="right" vertical="center" wrapText="1" indent="1"/>
    </xf>
    <xf numFmtId="0" fontId="19" fillId="0" borderId="61" xfId="3" applyFont="1" applyFill="1" applyBorder="1" applyAlignment="1">
      <alignment horizontal="center" vertical="center" shrinkToFit="1"/>
    </xf>
    <xf numFmtId="0" fontId="19" fillId="0" borderId="62" xfId="3" applyFont="1" applyFill="1" applyBorder="1" applyAlignment="1">
      <alignment horizontal="center" vertical="center" shrinkToFit="1"/>
    </xf>
    <xf numFmtId="3" fontId="18" fillId="4" borderId="63" xfId="3" applyNumberFormat="1" applyFont="1" applyFill="1" applyBorder="1" applyAlignment="1">
      <alignment horizontal="right" vertical="center" wrapText="1" indent="1"/>
    </xf>
    <xf numFmtId="3" fontId="18" fillId="4" borderId="62" xfId="3" applyNumberFormat="1" applyFont="1" applyFill="1" applyBorder="1" applyAlignment="1">
      <alignment horizontal="right" vertical="center" wrapText="1" indent="1"/>
    </xf>
    <xf numFmtId="0" fontId="32" fillId="3" borderId="0" xfId="3" applyFont="1" applyFill="1" applyAlignment="1">
      <alignment horizontal="center" vertical="center" wrapText="1"/>
    </xf>
    <xf numFmtId="0" fontId="18" fillId="0" borderId="46" xfId="3" applyFont="1" applyBorder="1" applyAlignment="1">
      <alignment horizontal="center" vertical="center" wrapText="1"/>
    </xf>
    <xf numFmtId="0" fontId="18" fillId="0" borderId="16" xfId="3" applyFont="1" applyBorder="1" applyAlignment="1">
      <alignment horizontal="center" vertical="center" wrapText="1"/>
    </xf>
    <xf numFmtId="0" fontId="18" fillId="0" borderId="73" xfId="3" applyFont="1" applyBorder="1" applyAlignment="1">
      <alignment horizontal="center" vertical="center"/>
    </xf>
    <xf numFmtId="0" fontId="18" fillId="0" borderId="74" xfId="3" applyFont="1" applyBorder="1" applyAlignment="1">
      <alignment horizontal="center" vertical="center"/>
    </xf>
    <xf numFmtId="0" fontId="18" fillId="0" borderId="75" xfId="3" applyFont="1" applyBorder="1" applyAlignment="1">
      <alignment horizontal="center" vertical="center"/>
    </xf>
    <xf numFmtId="3" fontId="18" fillId="0" borderId="52" xfId="3" applyNumberFormat="1" applyFont="1" applyBorder="1" applyAlignment="1">
      <alignment horizontal="right" vertical="center" wrapText="1" indent="1"/>
    </xf>
    <xf numFmtId="3" fontId="18" fillId="0" borderId="76" xfId="3" applyNumberFormat="1" applyFont="1" applyBorder="1" applyAlignment="1">
      <alignment horizontal="right" vertical="center" wrapText="1" indent="1"/>
    </xf>
    <xf numFmtId="3" fontId="18" fillId="4" borderId="67" xfId="3" applyNumberFormat="1" applyFont="1" applyFill="1" applyBorder="1" applyAlignment="1">
      <alignment horizontal="right" vertical="center" wrapText="1" indent="1"/>
    </xf>
    <xf numFmtId="0" fontId="18" fillId="0" borderId="69" xfId="3" applyFont="1" applyFill="1" applyBorder="1" applyAlignment="1">
      <alignment horizontal="center" vertical="center"/>
    </xf>
    <xf numFmtId="0" fontId="18" fillId="0" borderId="67" xfId="3" applyFont="1" applyFill="1" applyBorder="1" applyAlignment="1">
      <alignment horizontal="center" vertical="center"/>
    </xf>
    <xf numFmtId="0" fontId="18" fillId="0" borderId="62" xfId="3" applyFont="1" applyFill="1" applyBorder="1" applyAlignment="1">
      <alignment horizontal="center" vertical="center"/>
    </xf>
    <xf numFmtId="3" fontId="18" fillId="0" borderId="67" xfId="3" applyNumberFormat="1" applyFont="1" applyFill="1" applyBorder="1" applyAlignment="1">
      <alignment horizontal="right" vertical="center" wrapText="1" indent="1"/>
    </xf>
    <xf numFmtId="3" fontId="18" fillId="0" borderId="62" xfId="3" applyNumberFormat="1" applyFont="1" applyFill="1" applyBorder="1" applyAlignment="1">
      <alignment horizontal="right" vertical="center" wrapText="1" indent="1"/>
    </xf>
    <xf numFmtId="3" fontId="18" fillId="0" borderId="70" xfId="3" applyNumberFormat="1" applyFont="1" applyFill="1" applyBorder="1" applyAlignment="1">
      <alignment horizontal="right" vertical="center" wrapText="1" indent="1"/>
    </xf>
    <xf numFmtId="3" fontId="18" fillId="0" borderId="71" xfId="3" applyNumberFormat="1" applyFont="1" applyFill="1" applyBorder="1" applyAlignment="1">
      <alignment horizontal="right" vertical="center" wrapText="1" indent="1"/>
    </xf>
    <xf numFmtId="0" fontId="18" fillId="0" borderId="4" xfId="3" applyFont="1" applyBorder="1" applyAlignment="1">
      <alignment horizontal="center" vertical="center"/>
    </xf>
    <xf numFmtId="0" fontId="18" fillId="0" borderId="5" xfId="3" applyFont="1" applyBorder="1" applyAlignment="1">
      <alignment horizontal="center" vertical="center"/>
    </xf>
    <xf numFmtId="0" fontId="18" fillId="0" borderId="17" xfId="3" applyFont="1" applyFill="1" applyBorder="1" applyAlignment="1">
      <alignment horizontal="center" vertical="center"/>
    </xf>
    <xf numFmtId="0" fontId="18" fillId="0" borderId="15" xfId="3" applyFont="1" applyFill="1" applyBorder="1" applyAlignment="1">
      <alignment horizontal="center" vertical="center"/>
    </xf>
    <xf numFmtId="0" fontId="18" fillId="0" borderId="64"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72" xfId="3" applyFont="1" applyFill="1" applyBorder="1" applyAlignment="1">
      <alignment horizontal="center" vertical="center"/>
    </xf>
    <xf numFmtId="0" fontId="18" fillId="0" borderId="70" xfId="3" applyFont="1" applyFill="1" applyBorder="1" applyAlignment="1">
      <alignment horizontal="center" vertical="center"/>
    </xf>
    <xf numFmtId="0" fontId="18" fillId="0" borderId="81" xfId="3" applyFont="1" applyBorder="1" applyAlignment="1">
      <alignment horizontal="center" vertical="top" wrapText="1"/>
    </xf>
    <xf numFmtId="0" fontId="18" fillId="0" borderId="74" xfId="3" applyFont="1" applyBorder="1" applyAlignment="1">
      <alignment horizontal="center" vertical="top" wrapText="1"/>
    </xf>
    <xf numFmtId="0" fontId="23" fillId="0" borderId="19" xfId="3" applyFont="1" applyBorder="1" applyAlignment="1">
      <alignment horizontal="center" vertical="center" wrapText="1"/>
    </xf>
    <xf numFmtId="0" fontId="23" fillId="0" borderId="2" xfId="3" applyFont="1" applyBorder="1" applyAlignment="1">
      <alignment horizontal="center" vertical="center" wrapText="1"/>
    </xf>
    <xf numFmtId="3" fontId="18" fillId="4" borderId="65" xfId="3" applyNumberFormat="1" applyFont="1" applyFill="1" applyBorder="1" applyAlignment="1">
      <alignment horizontal="right" vertical="center" wrapText="1" indent="1"/>
    </xf>
    <xf numFmtId="3" fontId="18" fillId="4" borderId="66" xfId="3" applyNumberFormat="1" applyFont="1" applyFill="1" applyBorder="1" applyAlignment="1">
      <alignment horizontal="right" vertical="center" wrapText="1" indent="1"/>
    </xf>
    <xf numFmtId="0" fontId="29" fillId="0" borderId="1" xfId="5" applyFont="1" applyBorder="1" applyAlignment="1">
      <alignment horizontal="center" vertical="center" wrapText="1"/>
    </xf>
    <xf numFmtId="0" fontId="29" fillId="0" borderId="1" xfId="5" applyFont="1" applyBorder="1" applyAlignment="1">
      <alignment horizontal="center" vertical="center"/>
    </xf>
    <xf numFmtId="0" fontId="28" fillId="2" borderId="26" xfId="5" applyNumberFormat="1" applyFont="1" applyFill="1" applyBorder="1" applyAlignment="1">
      <alignment horizontal="center" vertical="center"/>
    </xf>
    <xf numFmtId="0" fontId="28" fillId="2" borderId="27" xfId="5" applyNumberFormat="1" applyFont="1" applyFill="1" applyBorder="1" applyAlignment="1">
      <alignment horizontal="center" vertical="center"/>
    </xf>
    <xf numFmtId="0" fontId="28" fillId="2" borderId="28" xfId="5" applyNumberFormat="1" applyFont="1" applyFill="1" applyBorder="1" applyAlignment="1">
      <alignment horizontal="center" vertical="center"/>
    </xf>
    <xf numFmtId="0" fontId="28" fillId="2" borderId="8" xfId="5" applyNumberFormat="1" applyFont="1" applyFill="1" applyBorder="1" applyAlignment="1">
      <alignment horizontal="center" vertical="center"/>
    </xf>
    <xf numFmtId="0" fontId="28" fillId="2" borderId="9" xfId="5" applyNumberFormat="1" applyFont="1" applyFill="1" applyBorder="1" applyAlignment="1">
      <alignment horizontal="center" vertical="center"/>
    </xf>
    <xf numFmtId="0" fontId="28" fillId="2" borderId="10" xfId="5" applyNumberFormat="1" applyFont="1" applyFill="1" applyBorder="1" applyAlignment="1">
      <alignment horizontal="center" vertical="center"/>
    </xf>
    <xf numFmtId="0" fontId="28" fillId="2" borderId="8" xfId="6" applyNumberFormat="1" applyFont="1" applyFill="1" applyBorder="1" applyAlignment="1">
      <alignment horizontal="center" vertical="center" shrinkToFit="1"/>
    </xf>
    <xf numFmtId="0" fontId="28" fillId="2" borderId="9" xfId="6" applyNumberFormat="1" applyFont="1" applyFill="1" applyBorder="1" applyAlignment="1">
      <alignment horizontal="center" vertical="center" shrinkToFit="1"/>
    </xf>
    <xf numFmtId="0" fontId="28" fillId="2" borderId="10" xfId="6" applyNumberFormat="1" applyFont="1" applyFill="1" applyBorder="1" applyAlignment="1">
      <alignment horizontal="center" vertical="center" shrinkToFit="1"/>
    </xf>
    <xf numFmtId="38" fontId="7" fillId="0" borderId="1" xfId="6" applyFont="1" applyBorder="1" applyAlignment="1">
      <alignment horizontal="left" vertical="center" shrinkToFit="1"/>
    </xf>
    <xf numFmtId="0" fontId="8" fillId="2" borderId="26" xfId="6" applyNumberFormat="1" applyFont="1" applyFill="1" applyBorder="1" applyAlignment="1">
      <alignment horizontal="center" vertical="center" wrapText="1" shrinkToFit="1"/>
    </xf>
    <xf numFmtId="0" fontId="8" fillId="2" borderId="27" xfId="6" applyNumberFormat="1" applyFont="1" applyFill="1" applyBorder="1" applyAlignment="1">
      <alignment horizontal="center" vertical="center" wrapText="1" shrinkToFit="1"/>
    </xf>
    <xf numFmtId="0" fontId="8" fillId="2" borderId="28" xfId="6" applyNumberFormat="1" applyFont="1" applyFill="1" applyBorder="1" applyAlignment="1">
      <alignment horizontal="center" vertical="center" wrapText="1" shrinkToFit="1"/>
    </xf>
    <xf numFmtId="0" fontId="8" fillId="2" borderId="26" xfId="6" applyNumberFormat="1" applyFont="1" applyFill="1" applyBorder="1" applyAlignment="1">
      <alignment horizontal="center" vertical="center" wrapText="1"/>
    </xf>
    <xf numFmtId="0" fontId="8" fillId="2" borderId="27" xfId="6" applyNumberFormat="1" applyFont="1" applyFill="1" applyBorder="1" applyAlignment="1">
      <alignment horizontal="center" vertical="center" wrapText="1"/>
    </xf>
    <xf numFmtId="0" fontId="8" fillId="2" borderId="28" xfId="6" applyNumberFormat="1" applyFont="1" applyFill="1" applyBorder="1" applyAlignment="1">
      <alignment horizontal="center" vertical="center" wrapText="1"/>
    </xf>
    <xf numFmtId="0" fontId="7" fillId="2" borderId="26" xfId="6" applyNumberFormat="1" applyFont="1" applyFill="1" applyBorder="1" applyAlignment="1">
      <alignment horizontal="center" vertical="center" shrinkToFit="1"/>
    </xf>
    <xf numFmtId="0" fontId="7" fillId="2" borderId="28" xfId="6" applyNumberFormat="1" applyFont="1" applyFill="1" applyBorder="1" applyAlignment="1">
      <alignment horizontal="center" vertical="center" shrinkToFit="1"/>
    </xf>
    <xf numFmtId="0" fontId="11" fillId="0" borderId="36" xfId="5" applyFont="1" applyBorder="1" applyAlignment="1">
      <alignment horizontal="center" vertical="center" wrapText="1"/>
    </xf>
    <xf numFmtId="0" fontId="11" fillId="0" borderId="27" xfId="5" applyFont="1" applyBorder="1" applyAlignment="1">
      <alignment horizontal="center" vertical="center" wrapText="1"/>
    </xf>
    <xf numFmtId="0" fontId="11" fillId="0" borderId="40" xfId="5" applyFont="1" applyBorder="1" applyAlignment="1">
      <alignment horizontal="center" vertical="center" wrapText="1"/>
    </xf>
    <xf numFmtId="0" fontId="7" fillId="2" borderId="26" xfId="6" applyNumberFormat="1" applyFont="1" applyFill="1" applyBorder="1" applyAlignment="1">
      <alignment horizontal="center" vertical="center" wrapText="1" shrinkToFit="1"/>
    </xf>
    <xf numFmtId="0" fontId="7" fillId="2" borderId="27" xfId="6" applyNumberFormat="1" applyFont="1" applyFill="1" applyBorder="1" applyAlignment="1">
      <alignment horizontal="center" vertical="center" wrapText="1" shrinkToFit="1"/>
    </xf>
    <xf numFmtId="0" fontId="7" fillId="2" borderId="28" xfId="6" applyNumberFormat="1" applyFont="1" applyFill="1" applyBorder="1" applyAlignment="1">
      <alignment horizontal="center" vertical="center" wrapText="1" shrinkToFit="1"/>
    </xf>
    <xf numFmtId="0" fontId="7" fillId="2" borderId="26" xfId="5" applyNumberFormat="1" applyFont="1" applyFill="1" applyBorder="1" applyAlignment="1">
      <alignment horizontal="center" vertical="center" wrapText="1"/>
    </xf>
    <xf numFmtId="0" fontId="7" fillId="2" borderId="28" xfId="5" applyNumberFormat="1" applyFont="1" applyFill="1" applyBorder="1" applyAlignment="1">
      <alignment horizontal="center" vertical="center"/>
    </xf>
    <xf numFmtId="0" fontId="7" fillId="2" borderId="28" xfId="5" applyNumberFormat="1" applyFont="1" applyFill="1" applyBorder="1" applyAlignment="1">
      <alignment horizontal="center" vertical="center" wrapText="1"/>
    </xf>
    <xf numFmtId="0" fontId="7" fillId="2" borderId="26" xfId="6" applyNumberFormat="1" applyFont="1" applyFill="1" applyBorder="1" applyAlignment="1">
      <alignment horizontal="center" vertical="center" wrapText="1"/>
    </xf>
    <xf numFmtId="0" fontId="7" fillId="2" borderId="27" xfId="6" applyNumberFormat="1" applyFont="1" applyFill="1" applyBorder="1" applyAlignment="1">
      <alignment horizontal="center" vertical="center" wrapText="1"/>
    </xf>
    <xf numFmtId="0" fontId="26" fillId="0" borderId="1" xfId="5" applyFont="1" applyBorder="1" applyAlignment="1">
      <alignment horizontal="center" vertical="center" wrapText="1"/>
    </xf>
    <xf numFmtId="0" fontId="26" fillId="0" borderId="1" xfId="5" applyFont="1" applyBorder="1" applyAlignment="1">
      <alignment horizontal="center" vertical="center"/>
    </xf>
    <xf numFmtId="0" fontId="7" fillId="2" borderId="26" xfId="5" applyNumberFormat="1" applyFont="1" applyFill="1" applyBorder="1" applyAlignment="1">
      <alignment horizontal="center" vertical="center"/>
    </xf>
    <xf numFmtId="0" fontId="7" fillId="2" borderId="27" xfId="5" applyNumberFormat="1" applyFont="1" applyFill="1" applyBorder="1" applyAlignment="1">
      <alignment horizontal="center" vertical="center"/>
    </xf>
    <xf numFmtId="0" fontId="7" fillId="2" borderId="8" xfId="5" applyNumberFormat="1" applyFont="1" applyFill="1" applyBorder="1" applyAlignment="1">
      <alignment horizontal="center" vertical="center"/>
    </xf>
    <xf numFmtId="0" fontId="7" fillId="2" borderId="9" xfId="5" applyNumberFormat="1" applyFont="1" applyFill="1" applyBorder="1" applyAlignment="1">
      <alignment horizontal="center" vertical="center"/>
    </xf>
    <xf numFmtId="0" fontId="7" fillId="2" borderId="10" xfId="5" applyNumberFormat="1" applyFont="1" applyFill="1" applyBorder="1" applyAlignment="1">
      <alignment horizontal="center" vertical="center"/>
    </xf>
    <xf numFmtId="0" fontId="7" fillId="2" borderId="8" xfId="6" applyNumberFormat="1" applyFont="1" applyFill="1" applyBorder="1" applyAlignment="1">
      <alignment horizontal="center" vertical="center" shrinkToFit="1"/>
    </xf>
    <xf numFmtId="0" fontId="7" fillId="2" borderId="9" xfId="6" applyNumberFormat="1" applyFont="1" applyFill="1" applyBorder="1" applyAlignment="1">
      <alignment horizontal="center" vertical="center" shrinkToFit="1"/>
    </xf>
    <xf numFmtId="0" fontId="7" fillId="2" borderId="10" xfId="6" applyNumberFormat="1" applyFont="1" applyFill="1" applyBorder="1" applyAlignment="1">
      <alignment horizontal="center" vertical="center" shrinkToFit="1"/>
    </xf>
    <xf numFmtId="0" fontId="7" fillId="2" borderId="28" xfId="6" applyNumberFormat="1" applyFont="1" applyFill="1" applyBorder="1" applyAlignment="1">
      <alignment horizontal="center" vertical="center" wrapText="1"/>
    </xf>
    <xf numFmtId="0" fontId="6" fillId="0" borderId="0" xfId="10" applyFont="1" applyAlignment="1">
      <alignment horizontal="center" vertical="center" wrapText="1"/>
    </xf>
    <xf numFmtId="0" fontId="10" fillId="0" borderId="0" xfId="10" applyFont="1" applyAlignment="1">
      <alignment horizontal="left" vertical="center" wrapText="1"/>
    </xf>
    <xf numFmtId="0" fontId="11" fillId="2" borderId="8" xfId="9" applyFont="1" applyFill="1" applyBorder="1" applyAlignment="1">
      <alignment horizontal="left" vertical="center" wrapText="1"/>
    </xf>
    <xf numFmtId="0" fontId="11" fillId="2" borderId="9" xfId="9" applyFont="1" applyFill="1" applyBorder="1" applyAlignment="1">
      <alignment horizontal="left" vertical="center" wrapText="1"/>
    </xf>
    <xf numFmtId="0" fontId="11" fillId="2" borderId="10" xfId="9" applyFont="1" applyFill="1" applyBorder="1" applyAlignment="1">
      <alignment horizontal="left" vertical="center" wrapText="1"/>
    </xf>
    <xf numFmtId="0" fontId="8" fillId="3" borderId="8" xfId="9" applyFont="1" applyFill="1" applyBorder="1" applyAlignment="1">
      <alignment horizontal="left" vertical="center" wrapText="1"/>
    </xf>
    <xf numFmtId="0" fontId="8" fillId="3" borderId="9" xfId="9" applyFont="1" applyFill="1" applyBorder="1" applyAlignment="1">
      <alignment horizontal="left" vertical="center" wrapText="1"/>
    </xf>
    <xf numFmtId="0" fontId="8" fillId="3" borderId="10" xfId="9" applyFont="1" applyFill="1" applyBorder="1" applyAlignment="1">
      <alignment horizontal="left" vertical="center" wrapText="1"/>
    </xf>
    <xf numFmtId="177" fontId="8" fillId="6" borderId="1" xfId="9" applyNumberFormat="1" applyFont="1" applyFill="1" applyBorder="1" applyAlignment="1">
      <alignment vertical="center" shrinkToFit="1"/>
    </xf>
    <xf numFmtId="0" fontId="22" fillId="7" borderId="1" xfId="8" applyFont="1" applyFill="1" applyBorder="1" applyAlignment="1">
      <alignment horizontal="left" vertical="center" wrapText="1"/>
    </xf>
    <xf numFmtId="0" fontId="11" fillId="0" borderId="1" xfId="8" applyFont="1" applyBorder="1" applyAlignment="1">
      <alignment horizontal="left" vertical="center" wrapText="1"/>
    </xf>
    <xf numFmtId="177" fontId="8" fillId="0" borderId="1" xfId="9" applyNumberFormat="1" applyFont="1" applyBorder="1" applyAlignment="1" applyProtection="1">
      <alignment vertical="center" shrinkToFit="1"/>
      <protection locked="0"/>
    </xf>
    <xf numFmtId="0" fontId="10" fillId="0" borderId="0" xfId="8" applyFont="1" applyAlignment="1">
      <alignment horizontal="left" vertical="center" wrapText="1"/>
    </xf>
    <xf numFmtId="0" fontId="11" fillId="0" borderId="1" xfId="10" applyFont="1" applyBorder="1" applyAlignment="1" applyProtection="1">
      <alignment horizontal="left" vertical="center" wrapText="1"/>
      <protection locked="0"/>
    </xf>
    <xf numFmtId="177" fontId="8" fillId="0" borderId="1" xfId="9" applyNumberFormat="1" applyFont="1" applyBorder="1" applyAlignment="1" applyProtection="1">
      <alignment horizontal="right" vertical="center" shrinkToFit="1"/>
      <protection locked="0"/>
    </xf>
    <xf numFmtId="0" fontId="44" fillId="0" borderId="88" xfId="13" applyFont="1" applyBorder="1" applyAlignment="1">
      <alignment horizontal="distributed" vertical="center"/>
    </xf>
    <xf numFmtId="0" fontId="44" fillId="0" borderId="88" xfId="13" applyFont="1" applyBorder="1" applyAlignment="1">
      <alignment vertical="center"/>
    </xf>
    <xf numFmtId="0" fontId="44" fillId="0" borderId="28" xfId="13" applyFont="1" applyBorder="1" applyAlignment="1">
      <alignment horizontal="distributed" vertical="center"/>
    </xf>
    <xf numFmtId="0" fontId="44" fillId="0" borderId="28" xfId="13" applyFont="1" applyBorder="1" applyAlignment="1">
      <alignment vertical="center"/>
    </xf>
    <xf numFmtId="0" fontId="44" fillId="0" borderId="1" xfId="0" applyFont="1" applyBorder="1" applyAlignment="1">
      <alignment horizontal="distributed" vertical="center"/>
    </xf>
    <xf numFmtId="0" fontId="0" fillId="0" borderId="1" xfId="0" applyBorder="1" applyAlignment="1">
      <alignment horizontal="distributed" vertical="center"/>
    </xf>
    <xf numFmtId="0" fontId="0" fillId="0" borderId="1" xfId="0" applyBorder="1" applyAlignment="1">
      <alignment vertical="center"/>
    </xf>
    <xf numFmtId="0" fontId="44" fillId="0" borderId="1" xfId="13" applyFont="1" applyBorder="1" applyAlignment="1">
      <alignment horizontal="distributed" vertical="center"/>
    </xf>
    <xf numFmtId="0" fontId="44" fillId="0" borderId="1" xfId="13" applyFont="1" applyBorder="1" applyAlignment="1">
      <alignment vertical="center"/>
    </xf>
    <xf numFmtId="0" fontId="0" fillId="0" borderId="88" xfId="0" applyBorder="1" applyAlignment="1">
      <alignment vertical="center"/>
    </xf>
    <xf numFmtId="0" fontId="44" fillId="0" borderId="1" xfId="13" applyFont="1" applyBorder="1" applyAlignment="1">
      <alignment vertical="center" textRotation="255"/>
    </xf>
    <xf numFmtId="0" fontId="0" fillId="0" borderId="1" xfId="0" applyBorder="1" applyAlignment="1">
      <alignment vertical="center" textRotation="255"/>
    </xf>
    <xf numFmtId="0" fontId="0" fillId="0" borderId="88" xfId="0" applyBorder="1" applyAlignment="1">
      <alignment horizontal="distributed" vertical="center"/>
    </xf>
    <xf numFmtId="0" fontId="0" fillId="0" borderId="28" xfId="0" applyBorder="1" applyAlignment="1">
      <alignment horizontal="distributed" vertical="center"/>
    </xf>
    <xf numFmtId="0" fontId="0" fillId="0" borderId="28" xfId="0" applyBorder="1" applyAlignment="1">
      <alignment vertical="center"/>
    </xf>
    <xf numFmtId="0" fontId="47" fillId="0" borderId="0" xfId="13" applyFont="1" applyAlignment="1">
      <alignment horizontal="center" vertical="center" wrapText="1"/>
    </xf>
    <xf numFmtId="0" fontId="47" fillId="0" borderId="0" xfId="13" applyFont="1" applyAlignment="1">
      <alignment horizontal="center" vertical="center"/>
    </xf>
    <xf numFmtId="0" fontId="44" fillId="0" borderId="0" xfId="13" applyFont="1" applyAlignment="1">
      <alignment vertical="center" wrapText="1"/>
    </xf>
    <xf numFmtId="0" fontId="49" fillId="0" borderId="0" xfId="0" applyFont="1" applyAlignment="1">
      <alignment vertical="center" wrapText="1"/>
    </xf>
    <xf numFmtId="0" fontId="0" fillId="0" borderId="0" xfId="0" applyAlignment="1">
      <alignment vertical="center" wrapText="1"/>
    </xf>
    <xf numFmtId="0" fontId="44" fillId="0" borderId="0" xfId="13" applyFont="1" applyAlignment="1">
      <alignment horizontal="center" vertical="center"/>
    </xf>
    <xf numFmtId="0" fontId="44" fillId="0" borderId="0" xfId="13" applyFont="1" applyAlignment="1">
      <alignment horizontal="distributed" vertical="center"/>
    </xf>
    <xf numFmtId="0" fontId="44" fillId="0" borderId="0" xfId="13" applyFont="1" applyAlignment="1">
      <alignment horizontal="left" vertical="center" indent="1"/>
    </xf>
    <xf numFmtId="0" fontId="41" fillId="0" borderId="0" xfId="13" applyFont="1" applyAlignment="1">
      <alignment horizontal="center" vertical="center"/>
    </xf>
    <xf numFmtId="0" fontId="43" fillId="0" borderId="0" xfId="13" applyFont="1" applyAlignment="1">
      <alignment horizontal="center" vertical="center" wrapText="1"/>
    </xf>
    <xf numFmtId="0" fontId="43" fillId="0" borderId="0" xfId="13" applyFont="1" applyAlignment="1">
      <alignment horizontal="center" vertical="center"/>
    </xf>
    <xf numFmtId="0" fontId="41" fillId="0" borderId="0" xfId="13" applyFont="1" applyAlignment="1">
      <alignment horizontal="distributed" vertical="center"/>
    </xf>
    <xf numFmtId="0" fontId="41" fillId="0" borderId="0" xfId="13" applyFont="1" applyAlignment="1">
      <alignment horizontal="left" vertical="center" indent="1"/>
    </xf>
    <xf numFmtId="0" fontId="41" fillId="0" borderId="1" xfId="0" applyFont="1" applyBorder="1" applyAlignment="1">
      <alignment horizontal="distributed" vertical="center"/>
    </xf>
    <xf numFmtId="0" fontId="41" fillId="0" borderId="1" xfId="0" applyFont="1" applyBorder="1" applyAlignment="1">
      <alignment vertical="center"/>
    </xf>
    <xf numFmtId="0" fontId="41" fillId="0" borderId="1" xfId="13" applyFont="1" applyBorder="1" applyAlignment="1">
      <alignment horizontal="distributed" vertical="center"/>
    </xf>
    <xf numFmtId="0" fontId="40" fillId="0" borderId="1" xfId="13" applyBorder="1" applyAlignment="1">
      <alignment horizontal="center" vertical="center"/>
    </xf>
    <xf numFmtId="0" fontId="44" fillId="0" borderId="0" xfId="13" applyFont="1" applyAlignment="1">
      <alignment horizontal="left" vertical="top" wrapText="1"/>
    </xf>
    <xf numFmtId="0" fontId="44" fillId="0" borderId="8" xfId="13" applyFont="1" applyBorder="1" applyAlignment="1">
      <alignment horizontal="distributed" vertical="center"/>
    </xf>
    <xf numFmtId="0" fontId="44" fillId="0" borderId="9" xfId="13" applyFont="1" applyBorder="1" applyAlignment="1">
      <alignment horizontal="distributed" vertical="center"/>
    </xf>
    <xf numFmtId="0" fontId="45" fillId="0" borderId="10" xfId="13" applyFont="1" applyBorder="1">
      <alignment vertical="center"/>
    </xf>
    <xf numFmtId="0" fontId="41" fillId="0" borderId="8" xfId="13" applyFont="1" applyBorder="1">
      <alignment vertical="center"/>
    </xf>
    <xf numFmtId="0" fontId="40" fillId="0" borderId="9" xfId="13" applyBorder="1">
      <alignment vertical="center"/>
    </xf>
    <xf numFmtId="0" fontId="40" fillId="0" borderId="10" xfId="13" applyBorder="1">
      <alignment vertical="center"/>
    </xf>
  </cellXfs>
  <cellStyles count="14">
    <cellStyle name="パーセント 2" xfId="12" xr:uid="{E020A7A9-7506-4AF8-9EF4-5ED1A2B819D6}"/>
    <cellStyle name="桁区切り 2" xfId="6" xr:uid="{00000000-0005-0000-0000-000000000000}"/>
    <cellStyle name="桁区切り 3" xfId="7" xr:uid="{00000000-0005-0000-0000-000001000000}"/>
    <cellStyle name="標準" xfId="0" builtinId="0"/>
    <cellStyle name="標準 2" xfId="3" xr:uid="{00000000-0005-0000-0000-000003000000}"/>
    <cellStyle name="標準 2 2" xfId="11" xr:uid="{00000000-0005-0000-0000-000004000000}"/>
    <cellStyle name="標準 3" xfId="5" xr:uid="{00000000-0005-0000-0000-000005000000}"/>
    <cellStyle name="標準 3 2" xfId="1" xr:uid="{00000000-0005-0000-0000-000006000000}"/>
    <cellStyle name="標準 3 2 2" xfId="10" xr:uid="{00000000-0005-0000-0000-000007000000}"/>
    <cellStyle name="標準 3 2 3" xfId="4" xr:uid="{00000000-0005-0000-0000-000008000000}"/>
    <cellStyle name="標準 4" xfId="8" xr:uid="{00000000-0005-0000-0000-000009000000}"/>
    <cellStyle name="標準 5" xfId="13" xr:uid="{3B21B023-78AB-43DA-9E77-7E2EF0ECCCA9}"/>
    <cellStyle name="標準 7 2 3" xfId="2" xr:uid="{00000000-0005-0000-0000-00000A000000}"/>
    <cellStyle name="標準 7 2 3 2" xfId="9" xr:uid="{00000000-0005-0000-0000-00000B000000}"/>
  </cellStyles>
  <dxfs count="5">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603250</xdr:colOff>
      <xdr:row>2</xdr:row>
      <xdr:rowOff>253999</xdr:rowOff>
    </xdr:from>
    <xdr:to>
      <xdr:col>17</xdr:col>
      <xdr:colOff>721180</xdr:colOff>
      <xdr:row>7</xdr:row>
      <xdr:rowOff>385535</xdr:rowOff>
    </xdr:to>
    <xdr:sp macro="" textlink="">
      <xdr:nvSpPr>
        <xdr:cNvPr id="2" name="テキスト ボックス 1">
          <a:extLst>
            <a:ext uri="{FF2B5EF4-FFF2-40B4-BE49-F238E27FC236}">
              <a16:creationId xmlns:a16="http://schemas.microsoft.com/office/drawing/2014/main" id="{D0502E97-CA20-45E1-8620-57E76C0D55F5}"/>
            </a:ext>
          </a:extLst>
        </xdr:cNvPr>
        <xdr:cNvSpPr txBox="1"/>
      </xdr:nvSpPr>
      <xdr:spPr>
        <a:xfrm>
          <a:off x="9747250" y="1288142"/>
          <a:ext cx="5166180" cy="20637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初めに別シートの「経費内訳表」、「太陽光発電設備に係る計画発電量等の計算書」を完成させてください。</a:t>
          </a:r>
          <a:r>
            <a:rPr kumimoji="1" lang="ja-JP" altLang="en-US" sz="1600" b="1" i="0" u="none" strike="noStrike" kern="0" cap="none" spc="0" normalizeH="0" baseline="0" noProof="0">
              <a:ln>
                <a:noFill/>
              </a:ln>
              <a:solidFill>
                <a:srgbClr val="FF0000"/>
              </a:solidFill>
              <a:effectLst/>
              <a:uLnTx/>
              <a:uFillTx/>
              <a:latin typeface="+mn-lt"/>
              <a:ea typeface="+mn-ea"/>
              <a:cs typeface="+mn-cs"/>
            </a:rPr>
            <a:t>「</a:t>
          </a:r>
          <a:r>
            <a:rPr kumimoji="1" lang="en-US" altLang="ja-JP" sz="1600" b="1" i="0" u="none" strike="noStrike" kern="0" cap="none" spc="0" normalizeH="0" baseline="0" noProof="0">
              <a:ln>
                <a:noFill/>
              </a:ln>
              <a:solidFill>
                <a:srgbClr val="FF0000"/>
              </a:solidFill>
              <a:effectLst/>
              <a:uLnTx/>
              <a:uFillTx/>
              <a:latin typeface="+mn-lt"/>
              <a:ea typeface="+mn-ea"/>
              <a:cs typeface="+mn-cs"/>
            </a:rPr>
            <a:t>(1) </a:t>
          </a:r>
          <a:r>
            <a:rPr kumimoji="1" lang="ja-JP" altLang="en-US" sz="1600" b="1" i="0" u="none" strike="noStrike" kern="0" cap="none" spc="0" normalizeH="0" baseline="0" noProof="0">
              <a:ln>
                <a:noFill/>
              </a:ln>
              <a:solidFill>
                <a:srgbClr val="FF0000"/>
              </a:solidFill>
              <a:effectLst/>
              <a:uLnTx/>
              <a:uFillTx/>
              <a:latin typeface="+mn-lt"/>
              <a:ea typeface="+mn-ea"/>
              <a:cs typeface="+mn-cs"/>
            </a:rPr>
            <a:t>総事業費」「</a:t>
          </a:r>
          <a:r>
            <a:rPr kumimoji="1" lang="en-US" altLang="ja-JP" sz="1600" b="1" i="0" u="none" strike="noStrike" kern="0" cap="none" spc="0" normalizeH="0" baseline="0" noProof="0">
              <a:ln>
                <a:noFill/>
              </a:ln>
              <a:solidFill>
                <a:srgbClr val="FF0000"/>
              </a:solidFill>
              <a:effectLst/>
              <a:uLnTx/>
              <a:uFillTx/>
              <a:latin typeface="+mn-lt"/>
              <a:ea typeface="+mn-ea"/>
              <a:cs typeface="+mn-cs"/>
            </a:rPr>
            <a:t>(2) </a:t>
          </a:r>
          <a:r>
            <a:rPr kumimoji="1" lang="ja-JP" altLang="en-US" sz="1600" b="1" i="0" u="none" strike="noStrike" kern="0" cap="none" spc="0" normalizeH="0" baseline="0" noProof="0">
              <a:ln>
                <a:noFill/>
              </a:ln>
              <a:solidFill>
                <a:srgbClr val="FF0000"/>
              </a:solidFill>
              <a:effectLst/>
              <a:uLnTx/>
              <a:uFillTx/>
              <a:latin typeface="+mn-lt"/>
              <a:ea typeface="+mn-ea"/>
              <a:cs typeface="+mn-cs"/>
            </a:rPr>
            <a:t>補助対象経費」などに</a:t>
          </a:r>
          <a:r>
            <a:rPr kumimoji="1" lang="ja-JP" altLang="en-US" sz="1600" b="1">
              <a:solidFill>
                <a:srgbClr val="FF0000"/>
              </a:solidFill>
            </a:rPr>
            <a:t>自動で転記されます。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207818</xdr:colOff>
      <xdr:row>124</xdr:row>
      <xdr:rowOff>49629</xdr:rowOff>
    </xdr:from>
    <xdr:to>
      <xdr:col>12</xdr:col>
      <xdr:colOff>376198</xdr:colOff>
      <xdr:row>128</xdr:row>
      <xdr:rowOff>27215</xdr:rowOff>
    </xdr:to>
    <xdr:sp macro="" textlink="">
      <xdr:nvSpPr>
        <xdr:cNvPr id="2" name="テキスト ボックス 1">
          <a:extLst>
            <a:ext uri="{FF2B5EF4-FFF2-40B4-BE49-F238E27FC236}">
              <a16:creationId xmlns:a16="http://schemas.microsoft.com/office/drawing/2014/main" id="{A64D17E1-38B8-401C-9540-A7F77125509C}"/>
            </a:ext>
          </a:extLst>
        </xdr:cNvPr>
        <xdr:cNvSpPr txBox="1"/>
      </xdr:nvSpPr>
      <xdr:spPr>
        <a:xfrm>
          <a:off x="3772889" y="9180022"/>
          <a:ext cx="5447952" cy="79401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rPr>
            <a:t>緑色のセルは、</a:t>
          </a:r>
          <a:r>
            <a:rPr kumimoji="1" lang="en-US" altLang="ja-JP" sz="1400" b="1">
              <a:solidFill>
                <a:srgbClr val="FF0000"/>
              </a:solidFill>
              <a:latin typeface="+mn-ea"/>
              <a:ea typeface="+mn-ea"/>
            </a:rPr>
            <a:t>B-1</a:t>
          </a:r>
          <a:r>
            <a:rPr kumimoji="1" lang="ja-JP" altLang="en-US" sz="1400" b="1">
              <a:solidFill>
                <a:srgbClr val="FF0000"/>
              </a:solidFill>
              <a:latin typeface="+mn-ea"/>
              <a:ea typeface="+mn-ea"/>
            </a:rPr>
            <a:t>「</a:t>
          </a:r>
          <a:r>
            <a:rPr kumimoji="1" lang="en-US" altLang="ja-JP" sz="1400" b="1">
              <a:solidFill>
                <a:srgbClr val="FF0000"/>
              </a:solidFill>
              <a:latin typeface="+mn-ea"/>
              <a:ea typeface="+mn-ea"/>
            </a:rPr>
            <a:t>(2) </a:t>
          </a:r>
          <a:r>
            <a:rPr kumimoji="1" lang="ja-JP" altLang="en-US" sz="1400" b="1">
              <a:solidFill>
                <a:srgbClr val="FF0000"/>
              </a:solidFill>
              <a:latin typeface="+mn-ea"/>
              <a:ea typeface="+mn-ea"/>
            </a:rPr>
            <a:t>補助対象経費の内訳」の金額とリンクしています。</a:t>
          </a:r>
        </a:p>
      </xdr:txBody>
    </xdr:sp>
    <xdr:clientData/>
  </xdr:twoCellAnchor>
  <xdr:twoCellAnchor>
    <xdr:from>
      <xdr:col>12</xdr:col>
      <xdr:colOff>633453</xdr:colOff>
      <xdr:row>124</xdr:row>
      <xdr:rowOff>44823</xdr:rowOff>
    </xdr:from>
    <xdr:to>
      <xdr:col>26</xdr:col>
      <xdr:colOff>470646</xdr:colOff>
      <xdr:row>145</xdr:row>
      <xdr:rowOff>13607</xdr:rowOff>
    </xdr:to>
    <xdr:sp macro="" textlink="">
      <xdr:nvSpPr>
        <xdr:cNvPr id="3" name="テキスト ボックス 2">
          <a:extLst>
            <a:ext uri="{FF2B5EF4-FFF2-40B4-BE49-F238E27FC236}">
              <a16:creationId xmlns:a16="http://schemas.microsoft.com/office/drawing/2014/main" id="{A229270B-0ADC-4313-911D-E8A800DDAF42}"/>
            </a:ext>
          </a:extLst>
        </xdr:cNvPr>
        <xdr:cNvSpPr txBox="1"/>
      </xdr:nvSpPr>
      <xdr:spPr>
        <a:xfrm>
          <a:off x="9478096" y="9175216"/>
          <a:ext cx="9593514" cy="42550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400" b="1">
              <a:solidFill>
                <a:srgbClr val="FF0000"/>
              </a:solidFill>
              <a:effectLst/>
              <a:latin typeface="+mn-ea"/>
              <a:ea typeface="+mn-ea"/>
              <a:cs typeface="+mn-cs"/>
            </a:rPr>
            <a:t>〈補助対象外経費の例〉</a:t>
          </a:r>
          <a:br>
            <a:rPr lang="en-US" altLang="ja-JP" sz="1400" b="1">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既存設備の撤去費</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低木の打払いや簡易な地ならしなどの整地に係る費用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盛土や土壌改良工事に係る費用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安全フェンス等の設置に係る費用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災害時にしか使用しない設備（例</a:t>
          </a:r>
          <a:r>
            <a:rPr lang="en-US" altLang="ja-JP" sz="1400" b="1" u="sng">
              <a:solidFill>
                <a:srgbClr val="FF0000"/>
              </a:solidFill>
              <a:effectLst/>
              <a:latin typeface="+mn-ea"/>
              <a:ea typeface="+mn-ea"/>
              <a:cs typeface="+mn-cs"/>
            </a:rPr>
            <a:t>: </a:t>
          </a:r>
          <a:r>
            <a:rPr lang="ja-JP" altLang="ja-JP" sz="1400" b="1" u="sng">
              <a:solidFill>
                <a:srgbClr val="FF0000"/>
              </a:solidFill>
              <a:effectLst/>
              <a:latin typeface="+mn-ea"/>
              <a:ea typeface="+mn-ea"/>
              <a:cs typeface="+mn-cs"/>
            </a:rPr>
            <a:t>非常用自家発電機、非常灯）</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浸水被害に対する措置費用</a:t>
          </a:r>
          <a:endParaRPr lang="en-US" altLang="ja-JP" sz="1400" b="1" u="sng">
            <a:solidFill>
              <a:srgbClr val="FF0000"/>
            </a:solidFill>
            <a:effectLst/>
            <a:latin typeface="+mn-ea"/>
            <a:ea typeface="+mn-ea"/>
            <a:cs typeface="+mn-cs"/>
          </a:endParaRPr>
        </a:p>
        <a:p>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気温計・日射計</a:t>
          </a:r>
          <a:b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数年で定期的に更新する消耗品（例</a:t>
          </a:r>
          <a:r>
            <a:rPr kumimoji="0" lang="en-US"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消火器）</a:t>
          </a:r>
          <a: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b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電力会社・消防署等への申請・届出・登録等に係る費用</a:t>
          </a:r>
          <a:br>
            <a:rPr kumimoji="0" lang="en-US"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設備の保守管理に係る費用、ランニングコストにあたる費用（例</a:t>
          </a:r>
          <a:r>
            <a:rPr kumimoji="0" lang="en-US"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ガス代）</a:t>
          </a:r>
          <a:endParaRPr kumimoji="1" lang="ja-JP" altLang="en-US" sz="14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64"/>
  <sheetViews>
    <sheetView tabSelected="1" view="pageBreakPreview" zoomScaleNormal="100" zoomScaleSheetLayoutView="100" workbookViewId="0">
      <selection activeCell="F5" sqref="F5"/>
    </sheetView>
  </sheetViews>
  <sheetFormatPr defaultColWidth="0" defaultRowHeight="15.75" zeroHeight="1"/>
  <cols>
    <col min="1" max="1" width="2.25" style="1" customWidth="1"/>
    <col min="2" max="2" width="5.375" style="1" customWidth="1"/>
    <col min="3" max="3" width="8.25" style="1" customWidth="1"/>
    <col min="4" max="4" width="40.875" style="1" customWidth="1"/>
    <col min="5" max="6" width="9.75" style="1" customWidth="1"/>
    <col min="7" max="7" width="2.25" style="5" customWidth="1"/>
    <col min="8" max="38" width="2.25" style="1" customWidth="1"/>
    <col min="39" max="46" width="0" style="1" hidden="1" customWidth="1"/>
    <col min="47" max="16384" width="2.25" style="1" hidden="1"/>
  </cols>
  <sheetData>
    <row r="1" spans="1:36" ht="25.5" customHeight="1">
      <c r="A1" s="295" t="s">
        <v>0</v>
      </c>
      <c r="B1" s="295"/>
      <c r="C1" s="295"/>
      <c r="D1" s="295"/>
      <c r="E1" s="295"/>
      <c r="F1" s="295"/>
      <c r="G1" s="295"/>
    </row>
    <row r="2" spans="1:36" ht="17.25" thickBot="1">
      <c r="A2" s="6"/>
      <c r="B2" s="6"/>
      <c r="C2" s="6"/>
      <c r="D2" s="7"/>
      <c r="E2" s="8"/>
      <c r="F2" s="8"/>
      <c r="G2" s="9"/>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6" ht="41.45" customHeight="1" thickBot="1">
      <c r="A3" s="11"/>
      <c r="B3" s="292" t="s">
        <v>1</v>
      </c>
      <c r="C3" s="293"/>
      <c r="D3" s="294"/>
      <c r="E3" s="63" t="s">
        <v>2</v>
      </c>
      <c r="F3" s="19" t="s">
        <v>132</v>
      </c>
      <c r="G3" s="10"/>
    </row>
    <row r="4" spans="1:36" ht="30" customHeight="1">
      <c r="A4" s="8"/>
      <c r="B4" s="20" t="s">
        <v>0</v>
      </c>
      <c r="C4" s="16"/>
      <c r="D4" s="18"/>
      <c r="E4" s="64" t="s">
        <v>3</v>
      </c>
      <c r="F4" s="67" t="s">
        <v>133</v>
      </c>
      <c r="G4" s="10"/>
    </row>
    <row r="5" spans="1:36" ht="30" customHeight="1">
      <c r="A5" s="8"/>
      <c r="B5" s="21" t="s">
        <v>8</v>
      </c>
      <c r="C5" s="12"/>
      <c r="D5" s="14"/>
      <c r="E5" s="65" t="s">
        <v>7</v>
      </c>
      <c r="F5" s="67" t="s">
        <v>133</v>
      </c>
      <c r="G5" s="10"/>
    </row>
    <row r="6" spans="1:36" ht="30" customHeight="1">
      <c r="A6" s="8"/>
      <c r="B6" s="21" t="s">
        <v>9</v>
      </c>
      <c r="C6" s="12"/>
      <c r="D6" s="14"/>
      <c r="E6" s="65" t="s">
        <v>109</v>
      </c>
      <c r="F6" s="67" t="s">
        <v>133</v>
      </c>
      <c r="G6" s="10"/>
    </row>
    <row r="7" spans="1:36" ht="30" customHeight="1">
      <c r="A7" s="8"/>
      <c r="B7" s="21" t="s">
        <v>10</v>
      </c>
      <c r="C7" s="12"/>
      <c r="D7" s="14"/>
      <c r="E7" s="65" t="s">
        <v>109</v>
      </c>
      <c r="F7" s="67" t="s">
        <v>133</v>
      </c>
      <c r="G7" s="10"/>
    </row>
    <row r="8" spans="1:36" ht="30" customHeight="1">
      <c r="A8" s="8"/>
      <c r="B8" s="21" t="s">
        <v>11</v>
      </c>
      <c r="C8" s="12"/>
      <c r="D8" s="14"/>
      <c r="E8" s="65" t="s">
        <v>109</v>
      </c>
      <c r="F8" s="67" t="s">
        <v>133</v>
      </c>
      <c r="G8" s="10"/>
    </row>
    <row r="9" spans="1:36" ht="30" customHeight="1">
      <c r="A9" s="8"/>
      <c r="B9" s="21" t="s">
        <v>12</v>
      </c>
      <c r="C9" s="12"/>
      <c r="D9" s="14"/>
      <c r="E9" s="65" t="s">
        <v>14</v>
      </c>
      <c r="F9" s="67" t="s">
        <v>133</v>
      </c>
      <c r="G9" s="10"/>
    </row>
    <row r="10" spans="1:36" ht="30" customHeight="1">
      <c r="A10" s="8"/>
      <c r="B10" s="21" t="s">
        <v>187</v>
      </c>
      <c r="C10" s="12"/>
      <c r="D10" s="14"/>
      <c r="E10" s="65" t="s">
        <v>14</v>
      </c>
      <c r="F10" s="67" t="s">
        <v>133</v>
      </c>
      <c r="G10" s="10"/>
    </row>
    <row r="11" spans="1:36" ht="30" customHeight="1">
      <c r="A11" s="8"/>
      <c r="B11" s="274" t="s">
        <v>13</v>
      </c>
      <c r="C11" s="15"/>
      <c r="D11" s="13"/>
      <c r="E11" s="65"/>
      <c r="F11" s="67" t="s">
        <v>133</v>
      </c>
      <c r="G11" s="9"/>
    </row>
    <row r="12" spans="1:36" ht="30" customHeight="1">
      <c r="A12" s="8"/>
      <c r="B12" s="17"/>
      <c r="C12" s="290" t="s">
        <v>135</v>
      </c>
      <c r="D12" s="291"/>
      <c r="E12" s="65" t="s">
        <v>3</v>
      </c>
      <c r="F12" s="67" t="s">
        <v>133</v>
      </c>
      <c r="G12" s="9"/>
    </row>
    <row r="13" spans="1:36" ht="30" customHeight="1">
      <c r="A13" s="8"/>
      <c r="B13" s="17"/>
      <c r="C13" s="290" t="s">
        <v>136</v>
      </c>
      <c r="D13" s="291"/>
      <c r="E13" s="65" t="s">
        <v>3</v>
      </c>
      <c r="F13" s="67" t="s">
        <v>133</v>
      </c>
      <c r="G13" s="9"/>
    </row>
    <row r="14" spans="1:36" ht="30" customHeight="1">
      <c r="A14" s="8"/>
      <c r="B14" s="17"/>
      <c r="C14" s="290" t="s">
        <v>110</v>
      </c>
      <c r="D14" s="291"/>
      <c r="E14" s="65" t="s">
        <v>109</v>
      </c>
      <c r="F14" s="67" t="s">
        <v>133</v>
      </c>
      <c r="G14" s="9"/>
    </row>
    <row r="15" spans="1:36" ht="33.75" customHeight="1">
      <c r="A15" s="8"/>
      <c r="B15" s="17"/>
      <c r="C15" s="290" t="s">
        <v>255</v>
      </c>
      <c r="D15" s="291"/>
      <c r="E15" s="65" t="s">
        <v>5</v>
      </c>
      <c r="F15" s="67" t="s">
        <v>133</v>
      </c>
      <c r="G15" s="9"/>
    </row>
    <row r="16" spans="1:36" ht="33.75" customHeight="1">
      <c r="A16" s="8"/>
      <c r="B16" s="17"/>
      <c r="C16" s="290" t="s">
        <v>188</v>
      </c>
      <c r="D16" s="291"/>
      <c r="E16" s="65" t="s">
        <v>5</v>
      </c>
      <c r="F16" s="67"/>
      <c r="G16" s="9"/>
    </row>
    <row r="17" spans="1:7" ht="30" customHeight="1">
      <c r="A17" s="8"/>
      <c r="B17" s="17"/>
      <c r="C17" s="290" t="s">
        <v>6</v>
      </c>
      <c r="D17" s="291"/>
      <c r="E17" s="65" t="s">
        <v>4</v>
      </c>
      <c r="F17" s="234" t="s">
        <v>133</v>
      </c>
      <c r="G17" s="9"/>
    </row>
    <row r="18" spans="1:7" ht="33.75" customHeight="1">
      <c r="A18" s="8"/>
      <c r="B18" s="274" t="s">
        <v>189</v>
      </c>
      <c r="C18" s="273"/>
      <c r="D18" s="269"/>
      <c r="E18" s="65"/>
      <c r="F18" s="67"/>
      <c r="G18" s="9"/>
    </row>
    <row r="19" spans="1:7" ht="33.75" customHeight="1">
      <c r="A19" s="8"/>
      <c r="B19" s="277"/>
      <c r="C19" s="290" t="s">
        <v>251</v>
      </c>
      <c r="D19" s="291"/>
      <c r="E19" s="65" t="s">
        <v>5</v>
      </c>
      <c r="F19" s="67"/>
      <c r="G19" s="9"/>
    </row>
    <row r="20" spans="1:7" ht="33.75" customHeight="1">
      <c r="A20" s="8"/>
      <c r="B20" s="277"/>
      <c r="C20" s="290" t="s">
        <v>252</v>
      </c>
      <c r="D20" s="291"/>
      <c r="E20" s="65" t="s">
        <v>137</v>
      </c>
      <c r="F20" s="67"/>
      <c r="G20" s="9"/>
    </row>
    <row r="21" spans="1:7" ht="33.75" customHeight="1">
      <c r="A21" s="8"/>
      <c r="B21" s="17"/>
      <c r="C21" s="290" t="s">
        <v>253</v>
      </c>
      <c r="D21" s="291"/>
      <c r="E21" s="65" t="s">
        <v>137</v>
      </c>
      <c r="F21" s="67"/>
      <c r="G21" s="9"/>
    </row>
    <row r="22" spans="1:7" ht="33.75" customHeight="1">
      <c r="A22" s="8"/>
      <c r="B22" s="17"/>
      <c r="C22" s="290" t="s">
        <v>254</v>
      </c>
      <c r="D22" s="291"/>
      <c r="E22" s="65" t="s">
        <v>137</v>
      </c>
      <c r="F22" s="67"/>
      <c r="G22" s="9"/>
    </row>
    <row r="23" spans="1:7" ht="30" customHeight="1" thickBot="1">
      <c r="A23" s="8"/>
      <c r="B23" s="235" t="s">
        <v>134</v>
      </c>
      <c r="C23" s="236"/>
      <c r="D23" s="237"/>
      <c r="E23" s="66" t="s">
        <v>14</v>
      </c>
      <c r="F23" s="68" t="s">
        <v>133</v>
      </c>
      <c r="G23" s="10"/>
    </row>
    <row r="24" spans="1:7" ht="15" customHeight="1">
      <c r="A24" s="2"/>
      <c r="B24" s="2"/>
      <c r="C24" s="2"/>
      <c r="D24" s="2"/>
      <c r="E24" s="2"/>
      <c r="F24" s="2"/>
      <c r="G24" s="3"/>
    </row>
    <row r="25" spans="1:7"/>
    <row r="26" spans="1:7"/>
    <row r="27" spans="1:7"/>
    <row r="28" spans="1:7"/>
    <row r="29" spans="1:7"/>
    <row r="30" spans="1:7"/>
    <row r="31" spans="1:7"/>
    <row r="32" spans="1:7"/>
    <row r="33"/>
    <row r="34"/>
    <row r="35"/>
    <row r="36"/>
    <row r="37"/>
    <row r="38"/>
    <row r="39"/>
    <row r="40"/>
    <row r="41"/>
    <row r="42"/>
    <row r="43"/>
    <row r="44"/>
    <row r="45"/>
    <row r="46"/>
    <row r="47"/>
    <row r="48"/>
    <row r="49"/>
    <row r="50"/>
    <row r="51"/>
    <row r="52"/>
    <row r="53"/>
    <row r="54"/>
    <row r="55"/>
    <row r="56"/>
    <row r="57"/>
    <row r="58"/>
    <row r="59"/>
    <row r="60"/>
    <row r="61"/>
    <row r="62"/>
    <row r="63"/>
    <row r="64"/>
  </sheetData>
  <mergeCells count="12">
    <mergeCell ref="A1:G1"/>
    <mergeCell ref="C17:D17"/>
    <mergeCell ref="C15:D15"/>
    <mergeCell ref="C14:D14"/>
    <mergeCell ref="C13:D13"/>
    <mergeCell ref="C12:D12"/>
    <mergeCell ref="C22:D22"/>
    <mergeCell ref="C21:D21"/>
    <mergeCell ref="C16:D16"/>
    <mergeCell ref="C19:D19"/>
    <mergeCell ref="B3:D3"/>
    <mergeCell ref="C20:D20"/>
  </mergeCells>
  <phoneticPr fontId="3"/>
  <dataValidations count="1">
    <dataValidation type="list" allowBlank="1" showInputMessage="1" showErrorMessage="1" sqref="F4:F23" xr:uid="{00000000-0002-0000-0000-000000000000}">
      <formula1>"　,✓"</formula1>
    </dataValidation>
  </dataValidations>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490D0-1307-42E9-A466-215DCEBE58F0}">
  <dimension ref="A1:AM33"/>
  <sheetViews>
    <sheetView view="pageBreakPreview" zoomScaleNormal="100" zoomScaleSheetLayoutView="100" workbookViewId="0"/>
  </sheetViews>
  <sheetFormatPr defaultColWidth="9" defaultRowHeight="13.5"/>
  <cols>
    <col min="1" max="44" width="2.25" style="263" customWidth="1"/>
    <col min="45" max="16384" width="9" style="263"/>
  </cols>
  <sheetData>
    <row r="1" spans="1:39">
      <c r="A1" s="263" t="s">
        <v>209</v>
      </c>
    </row>
    <row r="2" spans="1:39" ht="22.5" customHeight="1"/>
    <row r="3" spans="1:39">
      <c r="A3" s="263" t="s">
        <v>168</v>
      </c>
    </row>
    <row r="4" spans="1:39" ht="19.5" customHeight="1"/>
    <row r="5" spans="1:39" ht="19.5" customHeight="1">
      <c r="A5" s="430" t="s">
        <v>181</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row>
    <row r="7" spans="1:39">
      <c r="A7" s="263" t="s">
        <v>169</v>
      </c>
    </row>
    <row r="9" spans="1:39">
      <c r="R9" s="263" t="s">
        <v>182</v>
      </c>
    </row>
    <row r="10" spans="1:39">
      <c r="S10" s="432" t="s">
        <v>170</v>
      </c>
      <c r="T10" s="432"/>
      <c r="U10" s="432"/>
      <c r="W10" s="433"/>
      <c r="X10" s="433"/>
      <c r="Y10" s="433"/>
      <c r="Z10" s="433"/>
      <c r="AA10" s="433"/>
      <c r="AB10" s="433"/>
      <c r="AC10" s="433"/>
      <c r="AD10" s="433"/>
      <c r="AE10" s="433"/>
      <c r="AF10" s="433"/>
      <c r="AG10" s="433"/>
      <c r="AH10" s="433"/>
      <c r="AI10" s="433"/>
      <c r="AJ10" s="433"/>
      <c r="AK10" s="433"/>
      <c r="AL10" s="433"/>
      <c r="AM10" s="433"/>
    </row>
    <row r="11" spans="1:39">
      <c r="S11" s="432" t="s">
        <v>171</v>
      </c>
      <c r="T11" s="432"/>
      <c r="U11" s="432"/>
      <c r="W11" s="433"/>
      <c r="X11" s="433"/>
      <c r="Y11" s="433"/>
      <c r="Z11" s="433"/>
      <c r="AA11" s="433"/>
      <c r="AB11" s="433"/>
      <c r="AC11" s="433"/>
      <c r="AD11" s="433"/>
      <c r="AE11" s="433"/>
      <c r="AF11" s="433"/>
      <c r="AG11" s="433"/>
      <c r="AH11" s="433"/>
      <c r="AI11" s="433"/>
      <c r="AJ11" s="433"/>
      <c r="AK11" s="433"/>
      <c r="AL11" s="433"/>
      <c r="AM11" s="433"/>
    </row>
    <row r="12" spans="1:39">
      <c r="W12" s="433"/>
      <c r="X12" s="433"/>
      <c r="Y12" s="433"/>
      <c r="Z12" s="433"/>
      <c r="AA12" s="433"/>
      <c r="AB12" s="433"/>
      <c r="AC12" s="433"/>
      <c r="AD12" s="433"/>
      <c r="AE12" s="433"/>
      <c r="AF12" s="433"/>
      <c r="AG12" s="433"/>
      <c r="AH12" s="433"/>
      <c r="AI12" s="433"/>
      <c r="AJ12" s="433"/>
      <c r="AK12" s="433"/>
      <c r="AL12" s="433"/>
      <c r="AM12" s="433"/>
    </row>
    <row r="13" spans="1:39" ht="20.25" customHeight="1">
      <c r="V13" s="264" t="s">
        <v>172</v>
      </c>
    </row>
    <row r="15" spans="1:39" ht="27" customHeight="1">
      <c r="A15" s="423" t="s">
        <v>245</v>
      </c>
      <c r="B15" s="423"/>
      <c r="C15" s="423"/>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row>
    <row r="17" spans="1:39">
      <c r="A17" s="429" t="s">
        <v>173</v>
      </c>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row>
    <row r="19" spans="1:39" ht="18.75" customHeight="1">
      <c r="A19" s="276" t="s">
        <v>175</v>
      </c>
      <c r="B19" s="276"/>
      <c r="C19" s="276"/>
      <c r="D19" s="276"/>
      <c r="E19" s="276"/>
      <c r="F19" s="276"/>
      <c r="G19" s="276"/>
    </row>
    <row r="20" spans="1:39" ht="28.5" customHeight="1">
      <c r="A20" s="439" t="s">
        <v>174</v>
      </c>
      <c r="B20" s="440"/>
      <c r="C20" s="440"/>
      <c r="D20" s="440"/>
      <c r="E20" s="440"/>
      <c r="F20" s="440"/>
      <c r="G20" s="441"/>
      <c r="H20" s="442"/>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4"/>
    </row>
    <row r="21" spans="1:39" ht="28.5" customHeight="1">
      <c r="A21" s="439" t="s">
        <v>170</v>
      </c>
      <c r="B21" s="440"/>
      <c r="C21" s="440"/>
      <c r="D21" s="440"/>
      <c r="E21" s="440"/>
      <c r="F21" s="440"/>
      <c r="G21" s="441"/>
      <c r="H21" s="442"/>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4"/>
    </row>
    <row r="22" spans="1:39" ht="13.5" customHeight="1">
      <c r="A22" s="270"/>
      <c r="B22" s="270"/>
      <c r="C22" s="270"/>
      <c r="D22" s="270"/>
      <c r="E22" s="270"/>
      <c r="F22" s="270"/>
      <c r="G22" s="271"/>
      <c r="H22" s="272"/>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row>
    <row r="23" spans="1:39" s="265" customFormat="1" ht="18.75" customHeight="1">
      <c r="A23" s="265" t="s">
        <v>183</v>
      </c>
    </row>
    <row r="24" spans="1:39" s="265" customFormat="1" ht="12.75" customHeight="1"/>
    <row r="25" spans="1:39">
      <c r="B25" s="288" t="s">
        <v>184</v>
      </c>
      <c r="C25" s="276"/>
      <c r="D25" s="276" t="s">
        <v>246</v>
      </c>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row>
    <row r="26" spans="1:39">
      <c r="B26" s="288"/>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row>
    <row r="27" spans="1:39" ht="13.5" customHeight="1">
      <c r="B27" s="288" t="s">
        <v>185</v>
      </c>
      <c r="C27" s="276"/>
      <c r="D27" s="276" t="s">
        <v>247</v>
      </c>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row>
    <row r="28" spans="1:39" ht="13.5" customHeight="1">
      <c r="B28" s="288"/>
      <c r="C28" s="276"/>
      <c r="D28" s="276"/>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row>
    <row r="29" spans="1:39">
      <c r="B29" s="288" t="s">
        <v>186</v>
      </c>
      <c r="C29" s="276"/>
      <c r="D29" s="438" t="s">
        <v>248</v>
      </c>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row>
    <row r="30" spans="1:39">
      <c r="B30" s="276"/>
      <c r="C30" s="276"/>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row>
    <row r="31" spans="1:39">
      <c r="B31" s="276"/>
      <c r="C31" s="276"/>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row>
    <row r="32" spans="1:39">
      <c r="B32" s="288" t="s">
        <v>193</v>
      </c>
      <c r="C32" s="276"/>
      <c r="D32" s="423" t="s">
        <v>195</v>
      </c>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row>
    <row r="33" spans="2:39">
      <c r="B33" s="276"/>
      <c r="C33" s="276"/>
      <c r="D33" s="423"/>
      <c r="E33" s="423"/>
      <c r="F33" s="423"/>
      <c r="G33" s="423"/>
      <c r="H33" s="423"/>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row>
  </sheetData>
  <mergeCells count="14">
    <mergeCell ref="D32:AM33"/>
    <mergeCell ref="D29:AM31"/>
    <mergeCell ref="A15:AM15"/>
    <mergeCell ref="A17:AM17"/>
    <mergeCell ref="A5:AM5"/>
    <mergeCell ref="S10:U10"/>
    <mergeCell ref="W10:AM10"/>
    <mergeCell ref="S11:U11"/>
    <mergeCell ref="W11:AM11"/>
    <mergeCell ref="W12:AM12"/>
    <mergeCell ref="A20:G20"/>
    <mergeCell ref="H20:AM20"/>
    <mergeCell ref="A21:G21"/>
    <mergeCell ref="H21:AM21"/>
  </mergeCells>
  <phoneticPr fontId="3"/>
  <pageMargins left="0.9055118110236221" right="0.9055118110236221" top="0.94488188976377963" bottom="0.9448818897637796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29"/>
  <sheetViews>
    <sheetView showGridLines="0" view="pageBreakPreview" zoomScale="70" zoomScaleNormal="70" zoomScaleSheetLayoutView="70" workbookViewId="0"/>
  </sheetViews>
  <sheetFormatPr defaultColWidth="11.375" defaultRowHeight="15.75"/>
  <cols>
    <col min="1" max="1" width="5.875" style="23" customWidth="1"/>
    <col min="2" max="2" width="18.125" style="23" customWidth="1"/>
    <col min="3" max="3" width="24.125" style="23" customWidth="1"/>
    <col min="4" max="4" width="3.5" style="23" customWidth="1"/>
    <col min="5" max="5" width="24.125" style="23" customWidth="1"/>
    <col min="6" max="6" width="3.125" style="23" customWidth="1"/>
    <col min="7" max="7" width="6.125" style="23" customWidth="1"/>
    <col min="8" max="8" width="8" style="23" customWidth="1"/>
    <col min="9" max="9" width="11.25" style="23" customWidth="1"/>
    <col min="10" max="10" width="4.125" style="23" customWidth="1"/>
    <col min="11" max="11" width="7.375" style="23" customWidth="1"/>
    <col min="12" max="12" width="4.125" style="23" customWidth="1"/>
    <col min="13" max="13" width="11.375" style="23"/>
    <col min="14" max="14" width="13.125" style="23" customWidth="1"/>
    <col min="15" max="15" width="16.875" style="23" customWidth="1"/>
    <col min="16" max="16" width="13.125" style="23" customWidth="1"/>
    <col min="17" max="16384" width="11.375" style="23"/>
  </cols>
  <sheetData>
    <row r="1" spans="1:16" ht="23.25" customHeight="1">
      <c r="A1" s="231" t="s">
        <v>138</v>
      </c>
      <c r="B1" s="232"/>
      <c r="C1" s="22"/>
      <c r="D1" s="22"/>
      <c r="E1" s="22"/>
      <c r="F1" s="22"/>
      <c r="G1" s="22"/>
      <c r="H1" s="22"/>
      <c r="I1" s="22"/>
      <c r="J1" s="22"/>
      <c r="K1" s="22"/>
      <c r="L1" s="22"/>
    </row>
    <row r="2" spans="1:16" ht="57.75" customHeight="1">
      <c r="B2" s="319" t="s">
        <v>103</v>
      </c>
      <c r="C2" s="319"/>
      <c r="D2" s="319"/>
      <c r="E2" s="319"/>
      <c r="F2" s="319"/>
      <c r="G2" s="319"/>
      <c r="H2" s="319"/>
      <c r="I2" s="319"/>
      <c r="J2" s="319"/>
      <c r="K2" s="55"/>
      <c r="L2" s="55"/>
    </row>
    <row r="3" spans="1:16" ht="30" customHeight="1" thickBot="1">
      <c r="B3" s="24" t="s">
        <v>57</v>
      </c>
      <c r="C3" s="296"/>
      <c r="D3" s="296"/>
      <c r="E3" s="296"/>
      <c r="F3" s="296"/>
      <c r="G3" s="296"/>
      <c r="H3" s="25"/>
      <c r="L3" s="25"/>
      <c r="N3" s="26"/>
      <c r="O3" s="26"/>
      <c r="P3" s="26"/>
    </row>
    <row r="4" spans="1:16" ht="30" customHeight="1">
      <c r="B4" s="27"/>
      <c r="C4" s="28"/>
      <c r="D4" s="29"/>
      <c r="E4" s="29"/>
      <c r="F4" s="29"/>
      <c r="G4" s="29"/>
      <c r="H4" s="29"/>
      <c r="I4" s="30"/>
      <c r="J4" s="30"/>
      <c r="K4" s="31"/>
      <c r="L4" s="25"/>
      <c r="N4" s="26"/>
      <c r="O4" s="26"/>
      <c r="P4" s="26"/>
    </row>
    <row r="5" spans="1:16" ht="23.1" customHeight="1">
      <c r="B5" s="29"/>
      <c r="C5" s="29"/>
      <c r="D5" s="29"/>
      <c r="E5" s="29"/>
      <c r="F5" s="29"/>
      <c r="G5" s="29"/>
      <c r="H5" s="29"/>
      <c r="I5" s="30"/>
      <c r="J5" s="30"/>
      <c r="K5" s="32"/>
      <c r="L5" s="25"/>
      <c r="N5" s="26"/>
      <c r="O5" s="26"/>
      <c r="P5" s="26"/>
    </row>
    <row r="6" spans="1:16" ht="39.950000000000003" customHeight="1" thickBot="1">
      <c r="B6" s="275" t="s">
        <v>58</v>
      </c>
      <c r="C6" s="289" t="str">
        <f>IF('B-4'!N13="","",IF('B-4'!N13&gt;=0.4,1/2,IF('B-4'!N13&gt;=0.3,1/3,IF('B-4'!N13&gt;=0.2,1/4,""))))</f>
        <v/>
      </c>
      <c r="F6" s="29"/>
      <c r="J6" s="54"/>
      <c r="K6" s="52"/>
      <c r="L6" s="25"/>
      <c r="N6" s="26"/>
      <c r="O6" s="26"/>
      <c r="P6" s="26"/>
    </row>
    <row r="7" spans="1:16" ht="30.6" customHeight="1">
      <c r="B7" s="29"/>
      <c r="C7" s="29"/>
      <c r="D7" s="29"/>
      <c r="E7" s="29"/>
      <c r="F7" s="29"/>
      <c r="G7" s="33"/>
      <c r="H7" s="299"/>
      <c r="I7" s="299"/>
      <c r="J7" s="299"/>
      <c r="K7" s="299"/>
      <c r="L7" s="33"/>
      <c r="N7" s="26"/>
      <c r="O7" s="26"/>
      <c r="P7" s="26"/>
    </row>
    <row r="8" spans="1:16" ht="31.5" customHeight="1" thickBot="1">
      <c r="B8" s="300" t="s">
        <v>104</v>
      </c>
      <c r="C8" s="300"/>
      <c r="D8" s="35"/>
      <c r="E8" s="35"/>
      <c r="F8" s="35"/>
      <c r="G8" s="35"/>
      <c r="H8" s="36"/>
      <c r="I8" s="36"/>
      <c r="J8" s="36"/>
      <c r="K8" s="36"/>
      <c r="L8" s="36"/>
      <c r="N8" s="26"/>
      <c r="O8" s="26"/>
      <c r="P8" s="26"/>
    </row>
    <row r="9" spans="1:16" ht="63.95" customHeight="1">
      <c r="B9" s="320" t="s">
        <v>59</v>
      </c>
      <c r="C9" s="301" t="s">
        <v>105</v>
      </c>
      <c r="D9" s="302"/>
      <c r="E9" s="301" t="s">
        <v>106</v>
      </c>
      <c r="F9" s="306"/>
      <c r="G9" s="303" t="s">
        <v>107</v>
      </c>
      <c r="H9" s="304"/>
      <c r="I9" s="304"/>
      <c r="J9" s="305"/>
      <c r="K9" s="53"/>
      <c r="L9" s="53"/>
      <c r="N9" s="34"/>
      <c r="O9" s="34"/>
      <c r="P9" s="34"/>
    </row>
    <row r="10" spans="1:16" ht="48.6" customHeight="1" thickBot="1">
      <c r="B10" s="321"/>
      <c r="C10" s="37">
        <f>'B-2'!W120</f>
        <v>0</v>
      </c>
      <c r="D10" s="38" t="s">
        <v>61</v>
      </c>
      <c r="E10" s="37">
        <f>E26</f>
        <v>0</v>
      </c>
      <c r="F10" s="39" t="s">
        <v>61</v>
      </c>
      <c r="G10" s="297">
        <f>IFERROR(ROUNDDOWN(E10*C6,-3),0)</f>
        <v>0</v>
      </c>
      <c r="H10" s="298"/>
      <c r="I10" s="298"/>
      <c r="J10" s="39" t="s">
        <v>61</v>
      </c>
      <c r="K10" s="50"/>
      <c r="L10" s="51"/>
      <c r="N10" s="34"/>
      <c r="O10" s="34"/>
      <c r="P10" s="34"/>
    </row>
    <row r="11" spans="1:16" ht="50.1" customHeight="1" thickBot="1">
      <c r="B11" s="40"/>
      <c r="C11" s="41"/>
      <c r="D11" s="41"/>
      <c r="E11" s="41"/>
      <c r="F11" s="41"/>
      <c r="G11" s="42"/>
      <c r="H11" s="41"/>
      <c r="I11" s="41"/>
      <c r="J11" s="41"/>
      <c r="K11" s="42"/>
      <c r="L11" s="41"/>
    </row>
    <row r="12" spans="1:16" ht="50.1" customHeight="1" thickBot="1">
      <c r="B12" s="345" t="s">
        <v>108</v>
      </c>
      <c r="C12" s="346"/>
      <c r="D12" s="346"/>
      <c r="E12" s="346"/>
      <c r="F12" s="346"/>
      <c r="G12" s="346"/>
      <c r="H12" s="346"/>
      <c r="I12" s="346"/>
      <c r="J12" s="346"/>
      <c r="K12" s="57"/>
      <c r="L12" s="58"/>
    </row>
    <row r="13" spans="1:16" ht="21.75" customHeight="1">
      <c r="B13" s="43" t="s">
        <v>62</v>
      </c>
      <c r="C13" s="307" t="s">
        <v>63</v>
      </c>
      <c r="D13" s="308"/>
      <c r="E13" s="309" t="s">
        <v>64</v>
      </c>
      <c r="F13" s="310"/>
      <c r="G13" s="335" t="s">
        <v>65</v>
      </c>
      <c r="H13" s="336"/>
      <c r="I13" s="336"/>
      <c r="J13" s="336"/>
      <c r="K13" s="59"/>
      <c r="L13" s="60"/>
    </row>
    <row r="14" spans="1:16" ht="27" customHeight="1">
      <c r="B14" s="44" t="s">
        <v>66</v>
      </c>
      <c r="C14" s="311" t="s">
        <v>67</v>
      </c>
      <c r="D14" s="312"/>
      <c r="E14" s="313">
        <f>'B-2'!$I118</f>
        <v>0</v>
      </c>
      <c r="F14" s="314"/>
      <c r="G14" s="337" t="s">
        <v>68</v>
      </c>
      <c r="H14" s="338"/>
      <c r="I14" s="338"/>
      <c r="J14" s="338"/>
      <c r="K14" s="61"/>
      <c r="L14" s="56"/>
    </row>
    <row r="15" spans="1:16" ht="18" customHeight="1">
      <c r="B15" s="45" t="s">
        <v>69</v>
      </c>
      <c r="C15" s="315" t="s">
        <v>70</v>
      </c>
      <c r="D15" s="316"/>
      <c r="E15" s="317">
        <f>'B-2'!$J118</f>
        <v>0</v>
      </c>
      <c r="F15" s="318"/>
      <c r="G15" s="339"/>
      <c r="H15" s="340"/>
      <c r="I15" s="340"/>
      <c r="J15" s="340"/>
      <c r="K15" s="61"/>
      <c r="L15" s="56"/>
    </row>
    <row r="16" spans="1:16" ht="18" customHeight="1">
      <c r="B16" s="45" t="s">
        <v>69</v>
      </c>
      <c r="C16" s="315" t="s">
        <v>71</v>
      </c>
      <c r="D16" s="316"/>
      <c r="E16" s="347">
        <f>'B-2'!$K118</f>
        <v>0</v>
      </c>
      <c r="F16" s="348"/>
      <c r="G16" s="339"/>
      <c r="H16" s="340"/>
      <c r="I16" s="340"/>
      <c r="J16" s="340"/>
      <c r="K16" s="61"/>
      <c r="L16" s="56"/>
    </row>
    <row r="17" spans="2:12" ht="18" customHeight="1">
      <c r="B17" s="45" t="s">
        <v>69</v>
      </c>
      <c r="C17" s="315" t="s">
        <v>72</v>
      </c>
      <c r="D17" s="316"/>
      <c r="E17" s="327">
        <f>'B-2'!$L118</f>
        <v>0</v>
      </c>
      <c r="F17" s="318"/>
      <c r="G17" s="339"/>
      <c r="H17" s="340"/>
      <c r="I17" s="340"/>
      <c r="J17" s="340"/>
      <c r="K17" s="61"/>
      <c r="L17" s="56"/>
    </row>
    <row r="18" spans="2:12" ht="18" customHeight="1">
      <c r="B18" s="45" t="s">
        <v>69</v>
      </c>
      <c r="C18" s="315" t="s">
        <v>73</v>
      </c>
      <c r="D18" s="316"/>
      <c r="E18" s="327">
        <f>'B-2'!$M118</f>
        <v>0</v>
      </c>
      <c r="F18" s="318"/>
      <c r="G18" s="339"/>
      <c r="H18" s="340"/>
      <c r="I18" s="340"/>
      <c r="J18" s="340"/>
      <c r="K18" s="61"/>
      <c r="L18" s="56"/>
    </row>
    <row r="19" spans="2:12" ht="18" customHeight="1">
      <c r="B19" s="45" t="s">
        <v>69</v>
      </c>
      <c r="C19" s="315" t="s">
        <v>74</v>
      </c>
      <c r="D19" s="316"/>
      <c r="E19" s="327">
        <f>'B-2'!$N118</f>
        <v>0</v>
      </c>
      <c r="F19" s="318"/>
      <c r="G19" s="339"/>
      <c r="H19" s="340"/>
      <c r="I19" s="340"/>
      <c r="J19" s="340"/>
      <c r="K19" s="61"/>
      <c r="L19" s="56"/>
    </row>
    <row r="20" spans="2:12" ht="18" customHeight="1">
      <c r="B20" s="46" t="s">
        <v>75</v>
      </c>
      <c r="C20" s="315" t="s">
        <v>76</v>
      </c>
      <c r="D20" s="316"/>
      <c r="E20" s="327">
        <f>'B-2'!$O118</f>
        <v>0</v>
      </c>
      <c r="F20" s="318"/>
      <c r="G20" s="339"/>
      <c r="H20" s="340"/>
      <c r="I20" s="340"/>
      <c r="J20" s="340"/>
      <c r="K20" s="61"/>
      <c r="L20" s="56"/>
    </row>
    <row r="21" spans="2:12" ht="18" customHeight="1">
      <c r="B21" s="45" t="s">
        <v>77</v>
      </c>
      <c r="C21" s="315" t="s">
        <v>76</v>
      </c>
      <c r="D21" s="316"/>
      <c r="E21" s="327">
        <f>'B-2'!$P118</f>
        <v>0</v>
      </c>
      <c r="F21" s="318"/>
      <c r="G21" s="339"/>
      <c r="H21" s="340"/>
      <c r="I21" s="340"/>
      <c r="J21" s="340"/>
      <c r="K21" s="61"/>
      <c r="L21" s="56"/>
    </row>
    <row r="22" spans="2:12" ht="18" customHeight="1">
      <c r="B22" s="45" t="s">
        <v>78</v>
      </c>
      <c r="C22" s="315" t="s">
        <v>76</v>
      </c>
      <c r="D22" s="316"/>
      <c r="E22" s="327">
        <f>'B-2'!$Q118</f>
        <v>0</v>
      </c>
      <c r="F22" s="318"/>
      <c r="G22" s="339"/>
      <c r="H22" s="340"/>
      <c r="I22" s="340"/>
      <c r="J22" s="340"/>
      <c r="K22" s="61"/>
      <c r="L22" s="56"/>
    </row>
    <row r="23" spans="2:12" ht="18" customHeight="1">
      <c r="B23" s="45" t="s">
        <v>79</v>
      </c>
      <c r="C23" s="315" t="s">
        <v>76</v>
      </c>
      <c r="D23" s="316"/>
      <c r="E23" s="327">
        <f>'B-2'!$R118</f>
        <v>0</v>
      </c>
      <c r="F23" s="318"/>
      <c r="G23" s="339"/>
      <c r="H23" s="340"/>
      <c r="I23" s="340"/>
      <c r="J23" s="340"/>
      <c r="K23" s="61"/>
      <c r="L23" s="56"/>
    </row>
    <row r="24" spans="2:12" ht="18" customHeight="1">
      <c r="B24" s="45" t="s">
        <v>80</v>
      </c>
      <c r="C24" s="315" t="s">
        <v>76</v>
      </c>
      <c r="D24" s="316"/>
      <c r="E24" s="327">
        <f>'B-2'!$S118</f>
        <v>0</v>
      </c>
      <c r="F24" s="318"/>
      <c r="G24" s="339"/>
      <c r="H24" s="340"/>
      <c r="I24" s="340"/>
      <c r="J24" s="340"/>
      <c r="K24" s="61"/>
      <c r="L24" s="56"/>
    </row>
    <row r="25" spans="2:12" ht="18" customHeight="1">
      <c r="B25" s="45" t="s">
        <v>81</v>
      </c>
      <c r="C25" s="315" t="s">
        <v>76</v>
      </c>
      <c r="D25" s="316"/>
      <c r="E25" s="327">
        <f>'B-2'!$T118</f>
        <v>0</v>
      </c>
      <c r="F25" s="318"/>
      <c r="G25" s="339"/>
      <c r="H25" s="340"/>
      <c r="I25" s="340"/>
      <c r="J25" s="340"/>
      <c r="K25" s="61"/>
      <c r="L25" s="56"/>
    </row>
    <row r="26" spans="2:12" ht="18" customHeight="1">
      <c r="B26" s="328" t="s">
        <v>82</v>
      </c>
      <c r="C26" s="329"/>
      <c r="D26" s="330"/>
      <c r="E26" s="331">
        <f>SUM(E14:E25)</f>
        <v>0</v>
      </c>
      <c r="F26" s="332"/>
      <c r="G26" s="339"/>
      <c r="H26" s="340"/>
      <c r="I26" s="340"/>
      <c r="J26" s="340"/>
      <c r="K26" s="61"/>
      <c r="L26" s="56"/>
    </row>
    <row r="27" spans="2:12" ht="18" customHeight="1" thickBot="1">
      <c r="B27" s="328" t="s">
        <v>83</v>
      </c>
      <c r="C27" s="329"/>
      <c r="D27" s="330"/>
      <c r="E27" s="333">
        <f>IF(E6="消費税抜き",0,ROUNDDOWN(E26*0.1,0))</f>
        <v>0</v>
      </c>
      <c r="F27" s="334"/>
      <c r="G27" s="341"/>
      <c r="H27" s="342"/>
      <c r="I27" s="342"/>
      <c r="J27" s="342"/>
      <c r="K27" s="61"/>
      <c r="L27" s="56"/>
    </row>
    <row r="28" spans="2:12" ht="18" customHeight="1" thickTop="1" thickBot="1">
      <c r="B28" s="322" t="s">
        <v>84</v>
      </c>
      <c r="C28" s="323"/>
      <c r="D28" s="324"/>
      <c r="E28" s="325">
        <f>E26+E27</f>
        <v>0</v>
      </c>
      <c r="F28" s="326"/>
      <c r="G28" s="343"/>
      <c r="H28" s="344"/>
      <c r="I28" s="344"/>
      <c r="J28" s="344"/>
      <c r="K28" s="62"/>
      <c r="L28" s="53"/>
    </row>
    <row r="29" spans="2:12" ht="19.5" customHeight="1">
      <c r="B29" s="47"/>
      <c r="C29" s="47"/>
      <c r="D29" s="47"/>
      <c r="E29" s="48"/>
      <c r="F29" s="48"/>
      <c r="G29" s="49"/>
      <c r="H29" s="49"/>
      <c r="I29" s="49"/>
      <c r="J29" s="49"/>
      <c r="K29" s="49"/>
      <c r="L29" s="49"/>
    </row>
  </sheetData>
  <mergeCells count="45">
    <mergeCell ref="G13:J13"/>
    <mergeCell ref="G14:J27"/>
    <mergeCell ref="G28:J28"/>
    <mergeCell ref="B12:J12"/>
    <mergeCell ref="C19:D19"/>
    <mergeCell ref="E19:F19"/>
    <mergeCell ref="C20:D20"/>
    <mergeCell ref="E20:F20"/>
    <mergeCell ref="C21:D21"/>
    <mergeCell ref="E21:F21"/>
    <mergeCell ref="C16:D16"/>
    <mergeCell ref="E16:F16"/>
    <mergeCell ref="C17:D17"/>
    <mergeCell ref="E17:F17"/>
    <mergeCell ref="C18:D18"/>
    <mergeCell ref="E18:F18"/>
    <mergeCell ref="B2:J2"/>
    <mergeCell ref="B9:B10"/>
    <mergeCell ref="B28:D28"/>
    <mergeCell ref="E28:F28"/>
    <mergeCell ref="C25:D25"/>
    <mergeCell ref="E25:F25"/>
    <mergeCell ref="B26:D26"/>
    <mergeCell ref="E26:F26"/>
    <mergeCell ref="B27:D27"/>
    <mergeCell ref="E27:F27"/>
    <mergeCell ref="C22:D22"/>
    <mergeCell ref="E22:F22"/>
    <mergeCell ref="C23:D23"/>
    <mergeCell ref="E23:F23"/>
    <mergeCell ref="C24:D24"/>
    <mergeCell ref="E24:F24"/>
    <mergeCell ref="C13:D13"/>
    <mergeCell ref="E13:F13"/>
    <mergeCell ref="C14:D14"/>
    <mergeCell ref="E14:F14"/>
    <mergeCell ref="C15:D15"/>
    <mergeCell ref="E15:F15"/>
    <mergeCell ref="C3:G3"/>
    <mergeCell ref="G10:I10"/>
    <mergeCell ref="H7:K7"/>
    <mergeCell ref="B8:C8"/>
    <mergeCell ref="C9:D9"/>
    <mergeCell ref="G9:J9"/>
    <mergeCell ref="E9:F9"/>
  </mergeCells>
  <phoneticPr fontId="3"/>
  <conditionalFormatting sqref="C6">
    <cfRule type="cellIs" dxfId="4" priority="13" operator="equal">
      <formula>""</formula>
    </cfRule>
  </conditionalFormatting>
  <conditionalFormatting sqref="C3:G3">
    <cfRule type="cellIs" dxfId="3" priority="12" operator="equal">
      <formula>""</formula>
    </cfRule>
  </conditionalFormatting>
  <conditionalFormatting sqref="N7:O7">
    <cfRule type="cellIs" dxfId="2" priority="9" operator="equal">
      <formula>""</formula>
    </cfRule>
  </conditionalFormatting>
  <pageMargins left="0.70866141732283472" right="0.51181102362204722" top="0.55118110236220474" bottom="0.55118110236220474"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123"/>
  <sheetViews>
    <sheetView showGridLines="0" view="pageBreakPreview" zoomScale="70" zoomScaleNormal="85" zoomScaleSheetLayoutView="70" workbookViewId="0"/>
  </sheetViews>
  <sheetFormatPr defaultColWidth="8.375" defaultRowHeight="15.75"/>
  <cols>
    <col min="1" max="1" width="4.375" style="69" customWidth="1"/>
    <col min="2" max="2" width="7.125" style="70" customWidth="1"/>
    <col min="3" max="3" width="23.625" style="69" customWidth="1"/>
    <col min="4" max="4" width="11.625" style="69" customWidth="1"/>
    <col min="5" max="5" width="5.25" style="70" customWidth="1"/>
    <col min="6" max="6" width="8.875" style="69" customWidth="1"/>
    <col min="7" max="7" width="9.875" style="160" customWidth="1"/>
    <col min="8" max="8" width="9.625" style="69" customWidth="1"/>
    <col min="9" max="20" width="8.875" style="161" customWidth="1"/>
    <col min="21" max="22" width="9.875" style="161" customWidth="1"/>
    <col min="23" max="23" width="9.875" style="164" customWidth="1"/>
    <col min="24" max="24" width="10.375" style="73" customWidth="1"/>
    <col min="25" max="16384" width="8.375" style="69"/>
  </cols>
  <sheetData>
    <row r="1" spans="1:24" s="70" customFormat="1" ht="16.5">
      <c r="A1" s="69"/>
      <c r="B1" s="233" t="s">
        <v>139</v>
      </c>
      <c r="G1" s="71"/>
      <c r="I1" s="72"/>
      <c r="J1" s="72"/>
      <c r="K1" s="72"/>
      <c r="L1" s="72"/>
      <c r="M1" s="72"/>
      <c r="N1" s="72"/>
      <c r="O1" s="72"/>
      <c r="P1" s="72"/>
      <c r="Q1" s="72"/>
      <c r="R1" s="72"/>
      <c r="S1" s="72"/>
      <c r="T1" s="72"/>
      <c r="U1" s="72"/>
      <c r="V1" s="72"/>
      <c r="W1" s="71"/>
      <c r="X1" s="73"/>
    </row>
    <row r="2" spans="1:24" s="70" customFormat="1" ht="24">
      <c r="A2" s="69"/>
      <c r="B2" s="74" t="s">
        <v>102</v>
      </c>
      <c r="G2" s="71"/>
      <c r="I2" s="72"/>
      <c r="J2" s="72"/>
      <c r="K2" s="75"/>
      <c r="L2" s="76"/>
      <c r="M2" s="76"/>
      <c r="N2" s="76"/>
      <c r="O2" s="77" t="s">
        <v>15</v>
      </c>
      <c r="P2" s="360" t="s">
        <v>256</v>
      </c>
      <c r="Q2" s="360"/>
      <c r="R2" s="360"/>
      <c r="S2" s="360"/>
      <c r="T2" s="360"/>
      <c r="U2" s="360"/>
      <c r="V2" s="360"/>
      <c r="W2" s="360"/>
      <c r="X2" s="73"/>
    </row>
    <row r="3" spans="1:24" s="70" customFormat="1" ht="25.5" customHeight="1">
      <c r="A3" s="69"/>
      <c r="G3" s="71"/>
      <c r="I3" s="72"/>
      <c r="J3" s="72"/>
      <c r="K3" s="78"/>
      <c r="L3" s="78"/>
      <c r="M3" s="78"/>
      <c r="N3" s="78"/>
      <c r="O3" s="78"/>
      <c r="P3" s="78"/>
      <c r="Q3" s="72"/>
      <c r="R3" s="72"/>
      <c r="S3" s="72"/>
      <c r="T3" s="72"/>
      <c r="U3" s="72"/>
      <c r="V3" s="72"/>
      <c r="W3" s="71"/>
      <c r="X3" s="73"/>
    </row>
    <row r="4" spans="1:24" s="79" customFormat="1" ht="24.75" customHeight="1">
      <c r="B4" s="354" t="s">
        <v>16</v>
      </c>
      <c r="C4" s="355"/>
      <c r="D4" s="355"/>
      <c r="E4" s="355"/>
      <c r="F4" s="355"/>
      <c r="G4" s="355"/>
      <c r="H4" s="356"/>
      <c r="I4" s="357" t="s">
        <v>17</v>
      </c>
      <c r="J4" s="358"/>
      <c r="K4" s="358"/>
      <c r="L4" s="358"/>
      <c r="M4" s="358"/>
      <c r="N4" s="358"/>
      <c r="O4" s="358"/>
      <c r="P4" s="358"/>
      <c r="Q4" s="358"/>
      <c r="R4" s="358"/>
      <c r="S4" s="358"/>
      <c r="T4" s="358"/>
      <c r="U4" s="359"/>
      <c r="V4" s="361" t="s">
        <v>18</v>
      </c>
      <c r="W4" s="364" t="s">
        <v>19</v>
      </c>
      <c r="X4" s="349" t="s">
        <v>20</v>
      </c>
    </row>
    <row r="5" spans="1:24" s="79" customFormat="1" ht="26.25" customHeight="1">
      <c r="B5" s="351" t="s">
        <v>21</v>
      </c>
      <c r="C5" s="351" t="s">
        <v>22</v>
      </c>
      <c r="D5" s="354" t="s">
        <v>23</v>
      </c>
      <c r="E5" s="355"/>
      <c r="F5" s="355"/>
      <c r="G5" s="355"/>
      <c r="H5" s="356"/>
      <c r="I5" s="357" t="s">
        <v>24</v>
      </c>
      <c r="J5" s="358"/>
      <c r="K5" s="358"/>
      <c r="L5" s="358"/>
      <c r="M5" s="358"/>
      <c r="N5" s="358"/>
      <c r="O5" s="358"/>
      <c r="P5" s="358"/>
      <c r="Q5" s="359"/>
      <c r="R5" s="80" t="s">
        <v>25</v>
      </c>
      <c r="S5" s="80" t="s">
        <v>26</v>
      </c>
      <c r="T5" s="80" t="s">
        <v>27</v>
      </c>
      <c r="U5" s="372" t="s">
        <v>28</v>
      </c>
      <c r="V5" s="362"/>
      <c r="W5" s="365"/>
      <c r="X5" s="350"/>
    </row>
    <row r="6" spans="1:24" s="70" customFormat="1" ht="55.5" customHeight="1">
      <c r="B6" s="352"/>
      <c r="C6" s="352"/>
      <c r="D6" s="351" t="s">
        <v>29</v>
      </c>
      <c r="E6" s="375" t="s">
        <v>30</v>
      </c>
      <c r="F6" s="375" t="s">
        <v>31</v>
      </c>
      <c r="G6" s="378" t="s">
        <v>32</v>
      </c>
      <c r="H6" s="375" t="s">
        <v>33</v>
      </c>
      <c r="I6" s="357" t="s">
        <v>34</v>
      </c>
      <c r="J6" s="358"/>
      <c r="K6" s="358"/>
      <c r="L6" s="358"/>
      <c r="M6" s="358"/>
      <c r="N6" s="359"/>
      <c r="O6" s="372" t="s">
        <v>35</v>
      </c>
      <c r="P6" s="372" t="s">
        <v>36</v>
      </c>
      <c r="Q6" s="372" t="s">
        <v>37</v>
      </c>
      <c r="R6" s="367" t="s">
        <v>25</v>
      </c>
      <c r="S6" s="367" t="s">
        <v>26</v>
      </c>
      <c r="T6" s="367" t="s">
        <v>27</v>
      </c>
      <c r="U6" s="373"/>
      <c r="V6" s="362"/>
      <c r="W6" s="365"/>
      <c r="X6" s="350"/>
    </row>
    <row r="7" spans="1:24" s="70" customFormat="1" ht="31.5">
      <c r="B7" s="353"/>
      <c r="C7" s="353"/>
      <c r="D7" s="353"/>
      <c r="E7" s="376"/>
      <c r="F7" s="377"/>
      <c r="G7" s="379"/>
      <c r="H7" s="377"/>
      <c r="I7" s="80" t="s">
        <v>38</v>
      </c>
      <c r="J7" s="80" t="s">
        <v>39</v>
      </c>
      <c r="K7" s="81" t="s">
        <v>40</v>
      </c>
      <c r="L7" s="81" t="s">
        <v>41</v>
      </c>
      <c r="M7" s="81" t="s">
        <v>42</v>
      </c>
      <c r="N7" s="81" t="s">
        <v>43</v>
      </c>
      <c r="O7" s="374"/>
      <c r="P7" s="374"/>
      <c r="Q7" s="374"/>
      <c r="R7" s="368"/>
      <c r="S7" s="368"/>
      <c r="T7" s="368"/>
      <c r="U7" s="374"/>
      <c r="V7" s="363"/>
      <c r="W7" s="366"/>
      <c r="X7" s="350"/>
    </row>
    <row r="8" spans="1:24" ht="20.100000000000001" customHeight="1">
      <c r="B8" s="82">
        <v>1</v>
      </c>
      <c r="C8" s="83"/>
      <c r="D8" s="84"/>
      <c r="E8" s="85"/>
      <c r="F8" s="86"/>
      <c r="G8" s="87">
        <f>E8*F8</f>
        <v>0</v>
      </c>
      <c r="H8" s="88"/>
      <c r="I8" s="89"/>
      <c r="J8" s="89"/>
      <c r="K8" s="89"/>
      <c r="L8" s="90"/>
      <c r="M8" s="90"/>
      <c r="N8" s="90"/>
      <c r="O8" s="89"/>
      <c r="P8" s="89"/>
      <c r="Q8" s="89"/>
      <c r="R8" s="89"/>
      <c r="S8" s="89"/>
      <c r="T8" s="89"/>
      <c r="U8" s="89">
        <f>SUM(I8:T8)</f>
        <v>0</v>
      </c>
      <c r="V8" s="89"/>
      <c r="W8" s="91">
        <f>SUM(U8,V8)</f>
        <v>0</v>
      </c>
      <c r="X8" s="92" t="str">
        <f t="shared" ref="X8:X113" si="0">IF(G8=W8,"○","×")</f>
        <v>○</v>
      </c>
    </row>
    <row r="9" spans="1:24" ht="20.100000000000001" customHeight="1">
      <c r="B9" s="82">
        <v>2</v>
      </c>
      <c r="C9" s="93"/>
      <c r="D9" s="94"/>
      <c r="E9" s="95"/>
      <c r="F9" s="96"/>
      <c r="G9" s="87">
        <f t="shared" ref="G9:G72" si="1">E9*F9</f>
        <v>0</v>
      </c>
      <c r="H9" s="88"/>
      <c r="I9" s="89"/>
      <c r="J9" s="89"/>
      <c r="K9" s="89"/>
      <c r="L9" s="90"/>
      <c r="M9" s="90"/>
      <c r="N9" s="90"/>
      <c r="O9" s="89"/>
      <c r="P9" s="89"/>
      <c r="Q9" s="89"/>
      <c r="R9" s="89"/>
      <c r="S9" s="89"/>
      <c r="T9" s="89"/>
      <c r="U9" s="89">
        <f t="shared" ref="U9:U21" si="2">SUM(I9:T9)</f>
        <v>0</v>
      </c>
      <c r="V9" s="89"/>
      <c r="W9" s="91">
        <f t="shared" ref="W9:W25" si="3">SUM(U9,V9)</f>
        <v>0</v>
      </c>
      <c r="X9" s="92" t="str">
        <f t="shared" si="0"/>
        <v>○</v>
      </c>
    </row>
    <row r="10" spans="1:24" ht="20.100000000000001" customHeight="1">
      <c r="B10" s="82">
        <v>3</v>
      </c>
      <c r="C10" s="93"/>
      <c r="D10" s="94"/>
      <c r="E10" s="95"/>
      <c r="F10" s="96"/>
      <c r="G10" s="87">
        <f t="shared" si="1"/>
        <v>0</v>
      </c>
      <c r="H10" s="88"/>
      <c r="I10" s="89"/>
      <c r="J10" s="89"/>
      <c r="K10" s="89"/>
      <c r="L10" s="90"/>
      <c r="M10" s="90"/>
      <c r="N10" s="90"/>
      <c r="O10" s="89"/>
      <c r="P10" s="89"/>
      <c r="Q10" s="89"/>
      <c r="R10" s="89"/>
      <c r="S10" s="89"/>
      <c r="T10" s="89"/>
      <c r="U10" s="89">
        <f t="shared" si="2"/>
        <v>0</v>
      </c>
      <c r="V10" s="89"/>
      <c r="W10" s="91">
        <f t="shared" si="3"/>
        <v>0</v>
      </c>
      <c r="X10" s="92" t="str">
        <f t="shared" si="0"/>
        <v>○</v>
      </c>
    </row>
    <row r="11" spans="1:24" ht="20.100000000000001" customHeight="1">
      <c r="B11" s="82">
        <v>4</v>
      </c>
      <c r="C11" s="93"/>
      <c r="D11" s="94"/>
      <c r="E11" s="95"/>
      <c r="F11" s="96"/>
      <c r="G11" s="87">
        <f t="shared" si="1"/>
        <v>0</v>
      </c>
      <c r="H11" s="88"/>
      <c r="I11" s="89"/>
      <c r="J11" s="89"/>
      <c r="K11" s="89"/>
      <c r="L11" s="90"/>
      <c r="M11" s="90"/>
      <c r="N11" s="90"/>
      <c r="O11" s="89"/>
      <c r="P11" s="89"/>
      <c r="Q11" s="89"/>
      <c r="R11" s="89"/>
      <c r="S11" s="89"/>
      <c r="T11" s="89"/>
      <c r="U11" s="89">
        <f t="shared" si="2"/>
        <v>0</v>
      </c>
      <c r="V11" s="89"/>
      <c r="W11" s="91">
        <f t="shared" si="3"/>
        <v>0</v>
      </c>
      <c r="X11" s="92" t="str">
        <f t="shared" si="0"/>
        <v>○</v>
      </c>
    </row>
    <row r="12" spans="1:24" ht="20.100000000000001" customHeight="1">
      <c r="B12" s="82">
        <v>5</v>
      </c>
      <c r="C12" s="93"/>
      <c r="D12" s="94"/>
      <c r="E12" s="95"/>
      <c r="F12" s="96"/>
      <c r="G12" s="87">
        <f t="shared" si="1"/>
        <v>0</v>
      </c>
      <c r="H12" s="88"/>
      <c r="I12" s="89"/>
      <c r="J12" s="89"/>
      <c r="K12" s="89"/>
      <c r="L12" s="90"/>
      <c r="M12" s="90"/>
      <c r="N12" s="90"/>
      <c r="O12" s="89"/>
      <c r="P12" s="89"/>
      <c r="Q12" s="89"/>
      <c r="R12" s="89"/>
      <c r="S12" s="89"/>
      <c r="T12" s="89"/>
      <c r="U12" s="89">
        <f t="shared" si="2"/>
        <v>0</v>
      </c>
      <c r="V12" s="89"/>
      <c r="W12" s="91">
        <f t="shared" si="3"/>
        <v>0</v>
      </c>
      <c r="X12" s="92" t="str">
        <f t="shared" si="0"/>
        <v>○</v>
      </c>
    </row>
    <row r="13" spans="1:24" ht="20.100000000000001" customHeight="1">
      <c r="B13" s="82">
        <v>6</v>
      </c>
      <c r="C13" s="93"/>
      <c r="D13" s="94"/>
      <c r="E13" s="95"/>
      <c r="F13" s="96"/>
      <c r="G13" s="87">
        <f t="shared" si="1"/>
        <v>0</v>
      </c>
      <c r="H13" s="88"/>
      <c r="I13" s="89"/>
      <c r="J13" s="89"/>
      <c r="K13" s="89"/>
      <c r="L13" s="90"/>
      <c r="M13" s="90"/>
      <c r="N13" s="90"/>
      <c r="O13" s="89"/>
      <c r="P13" s="89"/>
      <c r="Q13" s="89"/>
      <c r="R13" s="89"/>
      <c r="S13" s="89"/>
      <c r="T13" s="89"/>
      <c r="U13" s="89">
        <f t="shared" si="2"/>
        <v>0</v>
      </c>
      <c r="V13" s="89"/>
      <c r="W13" s="91">
        <f t="shared" si="3"/>
        <v>0</v>
      </c>
      <c r="X13" s="92" t="str">
        <f t="shared" si="0"/>
        <v>○</v>
      </c>
    </row>
    <row r="14" spans="1:24" ht="20.100000000000001" customHeight="1">
      <c r="B14" s="82">
        <v>7</v>
      </c>
      <c r="C14" s="93"/>
      <c r="D14" s="94"/>
      <c r="E14" s="95"/>
      <c r="F14" s="96"/>
      <c r="G14" s="87">
        <f t="shared" si="1"/>
        <v>0</v>
      </c>
      <c r="H14" s="88"/>
      <c r="I14" s="89"/>
      <c r="J14" s="89"/>
      <c r="K14" s="89"/>
      <c r="L14" s="90"/>
      <c r="M14" s="90"/>
      <c r="N14" s="90"/>
      <c r="O14" s="89"/>
      <c r="P14" s="89"/>
      <c r="Q14" s="89"/>
      <c r="R14" s="89"/>
      <c r="S14" s="89"/>
      <c r="T14" s="89"/>
      <c r="U14" s="89">
        <f t="shared" si="2"/>
        <v>0</v>
      </c>
      <c r="V14" s="89"/>
      <c r="W14" s="91">
        <f t="shared" si="3"/>
        <v>0</v>
      </c>
      <c r="X14" s="92" t="str">
        <f t="shared" si="0"/>
        <v>○</v>
      </c>
    </row>
    <row r="15" spans="1:24" ht="20.100000000000001" customHeight="1">
      <c r="B15" s="82">
        <v>8</v>
      </c>
      <c r="C15" s="93"/>
      <c r="D15" s="94"/>
      <c r="E15" s="95"/>
      <c r="F15" s="96"/>
      <c r="G15" s="87">
        <f t="shared" si="1"/>
        <v>0</v>
      </c>
      <c r="H15" s="88"/>
      <c r="I15" s="89"/>
      <c r="J15" s="89"/>
      <c r="K15" s="89"/>
      <c r="L15" s="90"/>
      <c r="M15" s="90"/>
      <c r="N15" s="90"/>
      <c r="O15" s="89"/>
      <c r="P15" s="89"/>
      <c r="Q15" s="89"/>
      <c r="R15" s="89"/>
      <c r="S15" s="89"/>
      <c r="T15" s="89"/>
      <c r="U15" s="89">
        <f t="shared" ref="U15" si="4">SUM(I15:T15)</f>
        <v>0</v>
      </c>
      <c r="V15" s="89"/>
      <c r="W15" s="91">
        <f t="shared" si="3"/>
        <v>0</v>
      </c>
      <c r="X15" s="92" t="str">
        <f t="shared" si="0"/>
        <v>○</v>
      </c>
    </row>
    <row r="16" spans="1:24" ht="20.100000000000001" customHeight="1">
      <c r="B16" s="82">
        <v>9</v>
      </c>
      <c r="C16" s="93"/>
      <c r="D16" s="94"/>
      <c r="E16" s="95"/>
      <c r="F16" s="96"/>
      <c r="G16" s="87">
        <f t="shared" si="1"/>
        <v>0</v>
      </c>
      <c r="H16" s="88"/>
      <c r="I16" s="89"/>
      <c r="J16" s="89"/>
      <c r="K16" s="89"/>
      <c r="L16" s="90"/>
      <c r="M16" s="90"/>
      <c r="N16" s="90"/>
      <c r="O16" s="89"/>
      <c r="P16" s="89"/>
      <c r="Q16" s="89"/>
      <c r="R16" s="89"/>
      <c r="S16" s="89"/>
      <c r="T16" s="89"/>
      <c r="U16" s="89">
        <f t="shared" si="2"/>
        <v>0</v>
      </c>
      <c r="V16" s="89"/>
      <c r="W16" s="91">
        <f t="shared" si="3"/>
        <v>0</v>
      </c>
      <c r="X16" s="92" t="str">
        <f t="shared" si="0"/>
        <v>○</v>
      </c>
    </row>
    <row r="17" spans="2:24" ht="20.100000000000001" customHeight="1">
      <c r="B17" s="82">
        <v>10</v>
      </c>
      <c r="C17" s="93"/>
      <c r="D17" s="94"/>
      <c r="E17" s="95"/>
      <c r="F17" s="96"/>
      <c r="G17" s="87">
        <f t="shared" si="1"/>
        <v>0</v>
      </c>
      <c r="H17" s="88"/>
      <c r="I17" s="89"/>
      <c r="J17" s="89"/>
      <c r="K17" s="89"/>
      <c r="L17" s="90"/>
      <c r="M17" s="90"/>
      <c r="N17" s="90"/>
      <c r="O17" s="89"/>
      <c r="P17" s="89"/>
      <c r="Q17" s="89"/>
      <c r="R17" s="89"/>
      <c r="S17" s="89"/>
      <c r="T17" s="89"/>
      <c r="U17" s="89">
        <f t="shared" si="2"/>
        <v>0</v>
      </c>
      <c r="V17" s="89"/>
      <c r="W17" s="91">
        <f t="shared" si="3"/>
        <v>0</v>
      </c>
      <c r="X17" s="92" t="str">
        <f t="shared" si="0"/>
        <v>○</v>
      </c>
    </row>
    <row r="18" spans="2:24" ht="20.100000000000001" hidden="1" customHeight="1">
      <c r="B18" s="82">
        <v>11</v>
      </c>
      <c r="C18" s="93"/>
      <c r="D18" s="94"/>
      <c r="E18" s="95"/>
      <c r="F18" s="96"/>
      <c r="G18" s="87">
        <f t="shared" si="1"/>
        <v>0</v>
      </c>
      <c r="H18" s="88"/>
      <c r="I18" s="89"/>
      <c r="J18" s="89"/>
      <c r="K18" s="89"/>
      <c r="L18" s="90"/>
      <c r="M18" s="90"/>
      <c r="N18" s="90"/>
      <c r="O18" s="89"/>
      <c r="P18" s="89"/>
      <c r="Q18" s="89"/>
      <c r="R18" s="89"/>
      <c r="S18" s="89"/>
      <c r="T18" s="89"/>
      <c r="U18" s="89">
        <f t="shared" si="2"/>
        <v>0</v>
      </c>
      <c r="V18" s="89"/>
      <c r="W18" s="91">
        <f>SUM(U18,V18)</f>
        <v>0</v>
      </c>
      <c r="X18" s="92" t="str">
        <f t="shared" si="0"/>
        <v>○</v>
      </c>
    </row>
    <row r="19" spans="2:24" ht="20.100000000000001" hidden="1" customHeight="1">
      <c r="B19" s="82">
        <v>12</v>
      </c>
      <c r="C19" s="97"/>
      <c r="D19" s="98"/>
      <c r="E19" s="82"/>
      <c r="F19" s="96"/>
      <c r="G19" s="87">
        <f t="shared" si="1"/>
        <v>0</v>
      </c>
      <c r="H19" s="88"/>
      <c r="I19" s="89"/>
      <c r="J19" s="89"/>
      <c r="K19" s="89"/>
      <c r="L19" s="90"/>
      <c r="M19" s="90"/>
      <c r="N19" s="90"/>
      <c r="O19" s="89"/>
      <c r="P19" s="89"/>
      <c r="Q19" s="89"/>
      <c r="R19" s="89"/>
      <c r="S19" s="89"/>
      <c r="T19" s="89"/>
      <c r="U19" s="89">
        <f t="shared" si="2"/>
        <v>0</v>
      </c>
      <c r="V19" s="89"/>
      <c r="W19" s="91">
        <f t="shared" si="3"/>
        <v>0</v>
      </c>
      <c r="X19" s="92" t="str">
        <f t="shared" si="0"/>
        <v>○</v>
      </c>
    </row>
    <row r="20" spans="2:24" ht="20.100000000000001" hidden="1" customHeight="1">
      <c r="B20" s="82">
        <v>13</v>
      </c>
      <c r="C20" s="97"/>
      <c r="D20" s="98"/>
      <c r="E20" s="82"/>
      <c r="F20" s="96"/>
      <c r="G20" s="87">
        <f t="shared" si="1"/>
        <v>0</v>
      </c>
      <c r="H20" s="88"/>
      <c r="I20" s="89"/>
      <c r="J20" s="89"/>
      <c r="K20" s="89"/>
      <c r="L20" s="90"/>
      <c r="M20" s="90"/>
      <c r="N20" s="90"/>
      <c r="O20" s="89"/>
      <c r="P20" s="89"/>
      <c r="Q20" s="89"/>
      <c r="R20" s="89"/>
      <c r="S20" s="89"/>
      <c r="T20" s="89"/>
      <c r="U20" s="89">
        <f t="shared" si="2"/>
        <v>0</v>
      </c>
      <c r="V20" s="89"/>
      <c r="W20" s="91">
        <f t="shared" si="3"/>
        <v>0</v>
      </c>
      <c r="X20" s="92" t="str">
        <f t="shared" si="0"/>
        <v>○</v>
      </c>
    </row>
    <row r="21" spans="2:24" ht="20.100000000000001" hidden="1" customHeight="1">
      <c r="B21" s="82">
        <v>14</v>
      </c>
      <c r="C21" s="97"/>
      <c r="D21" s="98"/>
      <c r="E21" s="82"/>
      <c r="F21" s="96"/>
      <c r="G21" s="87">
        <f t="shared" si="1"/>
        <v>0</v>
      </c>
      <c r="H21" s="88"/>
      <c r="I21" s="89"/>
      <c r="J21" s="89"/>
      <c r="K21" s="89"/>
      <c r="L21" s="90"/>
      <c r="M21" s="90"/>
      <c r="N21" s="90"/>
      <c r="O21" s="89"/>
      <c r="P21" s="89"/>
      <c r="Q21" s="89"/>
      <c r="R21" s="89"/>
      <c r="S21" s="89"/>
      <c r="T21" s="89"/>
      <c r="U21" s="89">
        <f t="shared" si="2"/>
        <v>0</v>
      </c>
      <c r="V21" s="89"/>
      <c r="W21" s="91">
        <f t="shared" si="3"/>
        <v>0</v>
      </c>
      <c r="X21" s="92" t="str">
        <f t="shared" si="0"/>
        <v>○</v>
      </c>
    </row>
    <row r="22" spans="2:24" ht="20.100000000000001" hidden="1" customHeight="1">
      <c r="B22" s="82">
        <v>15</v>
      </c>
      <c r="C22" s="97"/>
      <c r="D22" s="98"/>
      <c r="E22" s="82"/>
      <c r="F22" s="96"/>
      <c r="G22" s="87">
        <f t="shared" si="1"/>
        <v>0</v>
      </c>
      <c r="H22" s="88"/>
      <c r="I22" s="89"/>
      <c r="J22" s="89"/>
      <c r="K22" s="89"/>
      <c r="L22" s="90"/>
      <c r="M22" s="90"/>
      <c r="N22" s="90"/>
      <c r="O22" s="89"/>
      <c r="P22" s="89"/>
      <c r="Q22" s="89"/>
      <c r="R22" s="89"/>
      <c r="S22" s="89"/>
      <c r="T22" s="89"/>
      <c r="U22" s="89">
        <f t="shared" ref="U22:U36" si="5">SUM(I22:T22)</f>
        <v>0</v>
      </c>
      <c r="V22" s="89"/>
      <c r="W22" s="91">
        <f t="shared" si="3"/>
        <v>0</v>
      </c>
      <c r="X22" s="92" t="str">
        <f t="shared" si="0"/>
        <v>○</v>
      </c>
    </row>
    <row r="23" spans="2:24" ht="20.100000000000001" hidden="1" customHeight="1">
      <c r="B23" s="82">
        <v>16</v>
      </c>
      <c r="C23" s="97"/>
      <c r="D23" s="98"/>
      <c r="E23" s="82"/>
      <c r="F23" s="96"/>
      <c r="G23" s="87">
        <f t="shared" si="1"/>
        <v>0</v>
      </c>
      <c r="H23" s="88"/>
      <c r="I23" s="89"/>
      <c r="J23" s="89"/>
      <c r="K23" s="89"/>
      <c r="L23" s="90"/>
      <c r="M23" s="90"/>
      <c r="N23" s="90"/>
      <c r="O23" s="89"/>
      <c r="P23" s="89"/>
      <c r="Q23" s="89"/>
      <c r="R23" s="89"/>
      <c r="S23" s="89"/>
      <c r="T23" s="89"/>
      <c r="U23" s="89">
        <f t="shared" si="5"/>
        <v>0</v>
      </c>
      <c r="V23" s="89"/>
      <c r="W23" s="91">
        <f t="shared" si="3"/>
        <v>0</v>
      </c>
      <c r="X23" s="92" t="str">
        <f t="shared" si="0"/>
        <v>○</v>
      </c>
    </row>
    <row r="24" spans="2:24" ht="20.100000000000001" hidden="1" customHeight="1">
      <c r="B24" s="82">
        <v>17</v>
      </c>
      <c r="C24" s="97"/>
      <c r="D24" s="98"/>
      <c r="E24" s="82"/>
      <c r="F24" s="96"/>
      <c r="G24" s="87">
        <f t="shared" si="1"/>
        <v>0</v>
      </c>
      <c r="H24" s="88"/>
      <c r="I24" s="89"/>
      <c r="J24" s="89"/>
      <c r="K24" s="89"/>
      <c r="L24" s="90"/>
      <c r="M24" s="90"/>
      <c r="N24" s="90"/>
      <c r="O24" s="89"/>
      <c r="P24" s="89"/>
      <c r="Q24" s="89"/>
      <c r="R24" s="89"/>
      <c r="S24" s="89"/>
      <c r="T24" s="89"/>
      <c r="U24" s="89">
        <f t="shared" si="5"/>
        <v>0</v>
      </c>
      <c r="V24" s="89"/>
      <c r="W24" s="91">
        <f t="shared" si="3"/>
        <v>0</v>
      </c>
      <c r="X24" s="92" t="str">
        <f t="shared" si="0"/>
        <v>○</v>
      </c>
    </row>
    <row r="25" spans="2:24" ht="20.100000000000001" hidden="1" customHeight="1">
      <c r="B25" s="82">
        <v>18</v>
      </c>
      <c r="C25" s="97"/>
      <c r="D25" s="98"/>
      <c r="E25" s="82"/>
      <c r="F25" s="96"/>
      <c r="G25" s="87">
        <f t="shared" si="1"/>
        <v>0</v>
      </c>
      <c r="H25" s="88"/>
      <c r="I25" s="89"/>
      <c r="J25" s="89"/>
      <c r="K25" s="89"/>
      <c r="L25" s="90"/>
      <c r="M25" s="90"/>
      <c r="N25" s="90"/>
      <c r="O25" s="89"/>
      <c r="P25" s="89"/>
      <c r="Q25" s="89"/>
      <c r="R25" s="89"/>
      <c r="S25" s="89"/>
      <c r="T25" s="89"/>
      <c r="U25" s="89">
        <f t="shared" si="5"/>
        <v>0</v>
      </c>
      <c r="V25" s="89"/>
      <c r="W25" s="91">
        <f t="shared" si="3"/>
        <v>0</v>
      </c>
      <c r="X25" s="92" t="str">
        <f t="shared" si="0"/>
        <v>○</v>
      </c>
    </row>
    <row r="26" spans="2:24" ht="20.100000000000001" hidden="1" customHeight="1">
      <c r="B26" s="82">
        <v>19</v>
      </c>
      <c r="C26" s="97"/>
      <c r="D26" s="98"/>
      <c r="E26" s="82"/>
      <c r="F26" s="96"/>
      <c r="G26" s="87">
        <f>E26*F26</f>
        <v>0</v>
      </c>
      <c r="H26" s="88"/>
      <c r="I26" s="89"/>
      <c r="J26" s="89"/>
      <c r="K26" s="89"/>
      <c r="L26" s="90"/>
      <c r="M26" s="90"/>
      <c r="N26" s="90"/>
      <c r="O26" s="89"/>
      <c r="P26" s="89"/>
      <c r="Q26" s="89"/>
      <c r="R26" s="89"/>
      <c r="S26" s="89"/>
      <c r="T26" s="89"/>
      <c r="U26" s="89">
        <f t="shared" si="5"/>
        <v>0</v>
      </c>
      <c r="V26" s="89"/>
      <c r="W26" s="91">
        <f>SUM(U26,V26)</f>
        <v>0</v>
      </c>
      <c r="X26" s="92" t="str">
        <f>IF(G26=W26,"○","×")</f>
        <v>○</v>
      </c>
    </row>
    <row r="27" spans="2:24" ht="19.5" hidden="1" customHeight="1">
      <c r="B27" s="82">
        <v>20</v>
      </c>
      <c r="C27" s="97"/>
      <c r="D27" s="98"/>
      <c r="E27" s="82"/>
      <c r="F27" s="96"/>
      <c r="G27" s="87">
        <f t="shared" si="1"/>
        <v>0</v>
      </c>
      <c r="H27" s="88"/>
      <c r="I27" s="89"/>
      <c r="J27" s="89"/>
      <c r="K27" s="89"/>
      <c r="L27" s="90"/>
      <c r="M27" s="90"/>
      <c r="N27" s="90"/>
      <c r="O27" s="89"/>
      <c r="P27" s="89"/>
      <c r="Q27" s="89"/>
      <c r="R27" s="89"/>
      <c r="S27" s="89"/>
      <c r="T27" s="89"/>
      <c r="U27" s="89">
        <f t="shared" si="5"/>
        <v>0</v>
      </c>
      <c r="V27" s="89"/>
      <c r="W27" s="91">
        <f>SUM(U27,V27)</f>
        <v>0</v>
      </c>
      <c r="X27" s="92" t="str">
        <f t="shared" si="0"/>
        <v>○</v>
      </c>
    </row>
    <row r="28" spans="2:24" ht="20.100000000000001" hidden="1" customHeight="1">
      <c r="B28" s="82">
        <v>21</v>
      </c>
      <c r="C28" s="97"/>
      <c r="D28" s="98"/>
      <c r="E28" s="82"/>
      <c r="F28" s="96"/>
      <c r="G28" s="87">
        <f t="shared" si="1"/>
        <v>0</v>
      </c>
      <c r="H28" s="88"/>
      <c r="I28" s="89"/>
      <c r="J28" s="89"/>
      <c r="K28" s="89"/>
      <c r="L28" s="90"/>
      <c r="M28" s="90"/>
      <c r="N28" s="90"/>
      <c r="O28" s="89"/>
      <c r="P28" s="89"/>
      <c r="Q28" s="89"/>
      <c r="R28" s="89"/>
      <c r="S28" s="89"/>
      <c r="T28" s="89"/>
      <c r="U28" s="89">
        <f t="shared" si="5"/>
        <v>0</v>
      </c>
      <c r="V28" s="89"/>
      <c r="W28" s="91">
        <f t="shared" ref="W28:W91" si="6">SUM(U28,V28)</f>
        <v>0</v>
      </c>
      <c r="X28" s="92" t="str">
        <f t="shared" si="0"/>
        <v>○</v>
      </c>
    </row>
    <row r="29" spans="2:24" ht="20.100000000000001" hidden="1" customHeight="1">
      <c r="B29" s="82">
        <v>22</v>
      </c>
      <c r="C29" s="97"/>
      <c r="D29" s="98"/>
      <c r="E29" s="82"/>
      <c r="F29" s="96"/>
      <c r="G29" s="87">
        <f t="shared" si="1"/>
        <v>0</v>
      </c>
      <c r="H29" s="88"/>
      <c r="I29" s="89"/>
      <c r="J29" s="89"/>
      <c r="K29" s="89"/>
      <c r="L29" s="90"/>
      <c r="M29" s="90"/>
      <c r="N29" s="90"/>
      <c r="O29" s="89"/>
      <c r="P29" s="89"/>
      <c r="Q29" s="89"/>
      <c r="R29" s="89"/>
      <c r="S29" s="89"/>
      <c r="T29" s="89"/>
      <c r="U29" s="89">
        <f t="shared" si="5"/>
        <v>0</v>
      </c>
      <c r="V29" s="89"/>
      <c r="W29" s="91">
        <f t="shared" si="6"/>
        <v>0</v>
      </c>
      <c r="X29" s="92" t="str">
        <f t="shared" si="0"/>
        <v>○</v>
      </c>
    </row>
    <row r="30" spans="2:24" ht="20.100000000000001" hidden="1" customHeight="1">
      <c r="B30" s="82">
        <v>23</v>
      </c>
      <c r="C30" s="97"/>
      <c r="D30" s="98"/>
      <c r="E30" s="82"/>
      <c r="F30" s="96"/>
      <c r="G30" s="87">
        <f t="shared" si="1"/>
        <v>0</v>
      </c>
      <c r="H30" s="88"/>
      <c r="I30" s="89"/>
      <c r="J30" s="89"/>
      <c r="K30" s="89"/>
      <c r="L30" s="90"/>
      <c r="M30" s="90"/>
      <c r="N30" s="90"/>
      <c r="O30" s="89"/>
      <c r="P30" s="89"/>
      <c r="Q30" s="89"/>
      <c r="R30" s="89"/>
      <c r="S30" s="89"/>
      <c r="T30" s="89"/>
      <c r="U30" s="89">
        <f t="shared" si="5"/>
        <v>0</v>
      </c>
      <c r="V30" s="89"/>
      <c r="W30" s="91">
        <f t="shared" si="6"/>
        <v>0</v>
      </c>
      <c r="X30" s="92" t="str">
        <f t="shared" si="0"/>
        <v>○</v>
      </c>
    </row>
    <row r="31" spans="2:24" ht="20.100000000000001" hidden="1" customHeight="1">
      <c r="B31" s="82">
        <v>24</v>
      </c>
      <c r="C31" s="97"/>
      <c r="D31" s="98"/>
      <c r="E31" s="82"/>
      <c r="F31" s="96"/>
      <c r="G31" s="87">
        <f t="shared" si="1"/>
        <v>0</v>
      </c>
      <c r="H31" s="88"/>
      <c r="I31" s="89"/>
      <c r="J31" s="89"/>
      <c r="K31" s="89"/>
      <c r="L31" s="90"/>
      <c r="M31" s="90"/>
      <c r="N31" s="90"/>
      <c r="O31" s="89"/>
      <c r="P31" s="89"/>
      <c r="Q31" s="89"/>
      <c r="R31" s="89"/>
      <c r="S31" s="89"/>
      <c r="T31" s="89"/>
      <c r="U31" s="89">
        <f t="shared" si="5"/>
        <v>0</v>
      </c>
      <c r="V31" s="89"/>
      <c r="W31" s="91">
        <f t="shared" si="6"/>
        <v>0</v>
      </c>
      <c r="X31" s="92" t="str">
        <f t="shared" si="0"/>
        <v>○</v>
      </c>
    </row>
    <row r="32" spans="2:24" ht="20.100000000000001" hidden="1" customHeight="1">
      <c r="B32" s="82">
        <v>25</v>
      </c>
      <c r="C32" s="97"/>
      <c r="D32" s="98"/>
      <c r="E32" s="82"/>
      <c r="F32" s="96"/>
      <c r="G32" s="87">
        <f t="shared" si="1"/>
        <v>0</v>
      </c>
      <c r="H32" s="88"/>
      <c r="I32" s="89"/>
      <c r="J32" s="89"/>
      <c r="K32" s="89"/>
      <c r="L32" s="90"/>
      <c r="M32" s="90"/>
      <c r="N32" s="90"/>
      <c r="O32" s="89"/>
      <c r="P32" s="89"/>
      <c r="Q32" s="89"/>
      <c r="R32" s="89"/>
      <c r="S32" s="89"/>
      <c r="T32" s="89"/>
      <c r="U32" s="89">
        <f t="shared" si="5"/>
        <v>0</v>
      </c>
      <c r="V32" s="89"/>
      <c r="W32" s="91">
        <f t="shared" si="6"/>
        <v>0</v>
      </c>
      <c r="X32" s="92" t="str">
        <f t="shared" si="0"/>
        <v>○</v>
      </c>
    </row>
    <row r="33" spans="2:24" ht="20.100000000000001" hidden="1" customHeight="1">
      <c r="B33" s="82">
        <v>26</v>
      </c>
      <c r="C33" s="97"/>
      <c r="D33" s="98"/>
      <c r="E33" s="82"/>
      <c r="F33" s="96"/>
      <c r="G33" s="87">
        <f t="shared" si="1"/>
        <v>0</v>
      </c>
      <c r="H33" s="88"/>
      <c r="I33" s="89"/>
      <c r="J33" s="89"/>
      <c r="K33" s="89"/>
      <c r="L33" s="90"/>
      <c r="M33" s="90"/>
      <c r="N33" s="90"/>
      <c r="O33" s="89"/>
      <c r="P33" s="89"/>
      <c r="Q33" s="89"/>
      <c r="R33" s="89"/>
      <c r="S33" s="89"/>
      <c r="T33" s="89"/>
      <c r="U33" s="89">
        <f t="shared" si="5"/>
        <v>0</v>
      </c>
      <c r="V33" s="89"/>
      <c r="W33" s="91">
        <f t="shared" si="6"/>
        <v>0</v>
      </c>
      <c r="X33" s="92" t="str">
        <f t="shared" si="0"/>
        <v>○</v>
      </c>
    </row>
    <row r="34" spans="2:24" ht="20.100000000000001" hidden="1" customHeight="1">
      <c r="B34" s="82">
        <v>27</v>
      </c>
      <c r="C34" s="97"/>
      <c r="D34" s="98"/>
      <c r="E34" s="82"/>
      <c r="F34" s="96"/>
      <c r="G34" s="87">
        <f t="shared" si="1"/>
        <v>0</v>
      </c>
      <c r="H34" s="88"/>
      <c r="I34" s="89"/>
      <c r="J34" s="89"/>
      <c r="K34" s="89"/>
      <c r="L34" s="90"/>
      <c r="M34" s="90"/>
      <c r="N34" s="90"/>
      <c r="O34" s="89"/>
      <c r="P34" s="89"/>
      <c r="Q34" s="89"/>
      <c r="R34" s="89"/>
      <c r="S34" s="89"/>
      <c r="T34" s="89"/>
      <c r="U34" s="89">
        <f t="shared" si="5"/>
        <v>0</v>
      </c>
      <c r="V34" s="89"/>
      <c r="W34" s="91">
        <f t="shared" si="6"/>
        <v>0</v>
      </c>
      <c r="X34" s="92" t="str">
        <f t="shared" si="0"/>
        <v>○</v>
      </c>
    </row>
    <row r="35" spans="2:24" ht="20.100000000000001" hidden="1" customHeight="1">
      <c r="B35" s="82">
        <v>28</v>
      </c>
      <c r="C35" s="97"/>
      <c r="D35" s="98"/>
      <c r="E35" s="82"/>
      <c r="F35" s="96"/>
      <c r="G35" s="87">
        <f t="shared" si="1"/>
        <v>0</v>
      </c>
      <c r="H35" s="88"/>
      <c r="I35" s="89"/>
      <c r="J35" s="89"/>
      <c r="K35" s="89"/>
      <c r="L35" s="90"/>
      <c r="M35" s="90"/>
      <c r="N35" s="90"/>
      <c r="O35" s="89"/>
      <c r="P35" s="89"/>
      <c r="Q35" s="89"/>
      <c r="R35" s="89"/>
      <c r="S35" s="89"/>
      <c r="T35" s="89"/>
      <c r="U35" s="89">
        <f t="shared" si="5"/>
        <v>0</v>
      </c>
      <c r="V35" s="89"/>
      <c r="W35" s="91">
        <f t="shared" si="6"/>
        <v>0</v>
      </c>
      <c r="X35" s="92" t="str">
        <f t="shared" si="0"/>
        <v>○</v>
      </c>
    </row>
    <row r="36" spans="2:24" ht="20.100000000000001" hidden="1" customHeight="1">
      <c r="B36" s="82">
        <v>29</v>
      </c>
      <c r="C36" s="97"/>
      <c r="D36" s="98"/>
      <c r="E36" s="82"/>
      <c r="F36" s="96"/>
      <c r="G36" s="87">
        <f t="shared" si="1"/>
        <v>0</v>
      </c>
      <c r="H36" s="88"/>
      <c r="I36" s="89"/>
      <c r="J36" s="89"/>
      <c r="K36" s="89"/>
      <c r="L36" s="90"/>
      <c r="M36" s="90"/>
      <c r="N36" s="90"/>
      <c r="O36" s="89"/>
      <c r="P36" s="89"/>
      <c r="Q36" s="89"/>
      <c r="R36" s="89"/>
      <c r="S36" s="89"/>
      <c r="T36" s="89"/>
      <c r="U36" s="89">
        <f t="shared" si="5"/>
        <v>0</v>
      </c>
      <c r="V36" s="89"/>
      <c r="W36" s="91">
        <f t="shared" si="6"/>
        <v>0</v>
      </c>
      <c r="X36" s="92" t="str">
        <f t="shared" si="0"/>
        <v>○</v>
      </c>
    </row>
    <row r="37" spans="2:24" ht="20.100000000000001" hidden="1" customHeight="1">
      <c r="B37" s="82">
        <v>30</v>
      </c>
      <c r="C37" s="97"/>
      <c r="D37" s="98"/>
      <c r="E37" s="82"/>
      <c r="F37" s="96"/>
      <c r="G37" s="87">
        <f t="shared" si="1"/>
        <v>0</v>
      </c>
      <c r="H37" s="88"/>
      <c r="I37" s="89"/>
      <c r="J37" s="89"/>
      <c r="K37" s="89"/>
      <c r="L37" s="90"/>
      <c r="M37" s="90"/>
      <c r="N37" s="90"/>
      <c r="O37" s="89"/>
      <c r="P37" s="89"/>
      <c r="Q37" s="89"/>
      <c r="R37" s="89"/>
      <c r="S37" s="89"/>
      <c r="T37" s="89"/>
      <c r="U37" s="89">
        <f>SUM(I37:T37)</f>
        <v>0</v>
      </c>
      <c r="V37" s="89"/>
      <c r="W37" s="91">
        <f t="shared" si="6"/>
        <v>0</v>
      </c>
      <c r="X37" s="92" t="str">
        <f t="shared" si="0"/>
        <v>○</v>
      </c>
    </row>
    <row r="38" spans="2:24" ht="20.100000000000001" hidden="1" customHeight="1">
      <c r="B38" s="82">
        <v>31</v>
      </c>
      <c r="C38" s="97"/>
      <c r="D38" s="98"/>
      <c r="E38" s="82"/>
      <c r="F38" s="96"/>
      <c r="G38" s="87">
        <f t="shared" si="1"/>
        <v>0</v>
      </c>
      <c r="H38" s="88"/>
      <c r="I38" s="89"/>
      <c r="J38" s="89"/>
      <c r="K38" s="89"/>
      <c r="L38" s="90"/>
      <c r="M38" s="90"/>
      <c r="N38" s="90"/>
      <c r="O38" s="89"/>
      <c r="P38" s="89"/>
      <c r="Q38" s="89"/>
      <c r="R38" s="89"/>
      <c r="S38" s="89"/>
      <c r="T38" s="89"/>
      <c r="U38" s="89">
        <f t="shared" ref="U38:U101" si="7">SUM(I38:T38)</f>
        <v>0</v>
      </c>
      <c r="V38" s="89"/>
      <c r="W38" s="91">
        <f t="shared" si="6"/>
        <v>0</v>
      </c>
      <c r="X38" s="92" t="str">
        <f t="shared" si="0"/>
        <v>○</v>
      </c>
    </row>
    <row r="39" spans="2:24" ht="20.100000000000001" hidden="1" customHeight="1">
      <c r="B39" s="82">
        <v>32</v>
      </c>
      <c r="C39" s="97"/>
      <c r="D39" s="98"/>
      <c r="E39" s="82"/>
      <c r="F39" s="96"/>
      <c r="G39" s="87">
        <f t="shared" si="1"/>
        <v>0</v>
      </c>
      <c r="H39" s="88"/>
      <c r="I39" s="89"/>
      <c r="J39" s="89"/>
      <c r="K39" s="89"/>
      <c r="L39" s="90"/>
      <c r="M39" s="90"/>
      <c r="N39" s="90"/>
      <c r="O39" s="89"/>
      <c r="P39" s="89"/>
      <c r="Q39" s="89"/>
      <c r="R39" s="89"/>
      <c r="S39" s="89"/>
      <c r="T39" s="89"/>
      <c r="U39" s="89">
        <f t="shared" si="7"/>
        <v>0</v>
      </c>
      <c r="V39" s="89"/>
      <c r="W39" s="91">
        <f t="shared" si="6"/>
        <v>0</v>
      </c>
      <c r="X39" s="92" t="str">
        <f t="shared" si="0"/>
        <v>○</v>
      </c>
    </row>
    <row r="40" spans="2:24" ht="20.100000000000001" hidden="1" customHeight="1">
      <c r="B40" s="82">
        <v>33</v>
      </c>
      <c r="C40" s="97"/>
      <c r="D40" s="98"/>
      <c r="E40" s="82"/>
      <c r="F40" s="96"/>
      <c r="G40" s="87">
        <f t="shared" si="1"/>
        <v>0</v>
      </c>
      <c r="H40" s="88"/>
      <c r="I40" s="89"/>
      <c r="J40" s="89"/>
      <c r="K40" s="89"/>
      <c r="L40" s="90"/>
      <c r="M40" s="90"/>
      <c r="N40" s="90"/>
      <c r="O40" s="89"/>
      <c r="P40" s="89"/>
      <c r="Q40" s="89"/>
      <c r="R40" s="89"/>
      <c r="S40" s="89"/>
      <c r="T40" s="89"/>
      <c r="U40" s="89">
        <f t="shared" si="7"/>
        <v>0</v>
      </c>
      <c r="V40" s="89"/>
      <c r="W40" s="91">
        <f t="shared" si="6"/>
        <v>0</v>
      </c>
      <c r="X40" s="92" t="str">
        <f t="shared" si="0"/>
        <v>○</v>
      </c>
    </row>
    <row r="41" spans="2:24" ht="20.100000000000001" hidden="1" customHeight="1">
      <c r="B41" s="82">
        <v>34</v>
      </c>
      <c r="C41" s="97"/>
      <c r="D41" s="98"/>
      <c r="E41" s="82"/>
      <c r="F41" s="96"/>
      <c r="G41" s="87">
        <f t="shared" si="1"/>
        <v>0</v>
      </c>
      <c r="H41" s="88"/>
      <c r="I41" s="89"/>
      <c r="J41" s="89"/>
      <c r="K41" s="89"/>
      <c r="L41" s="90"/>
      <c r="M41" s="90"/>
      <c r="N41" s="90"/>
      <c r="O41" s="89"/>
      <c r="P41" s="89"/>
      <c r="Q41" s="89"/>
      <c r="R41" s="89"/>
      <c r="S41" s="89"/>
      <c r="T41" s="89"/>
      <c r="U41" s="89">
        <f t="shared" si="7"/>
        <v>0</v>
      </c>
      <c r="V41" s="89"/>
      <c r="W41" s="91">
        <f t="shared" si="6"/>
        <v>0</v>
      </c>
      <c r="X41" s="92" t="str">
        <f t="shared" si="0"/>
        <v>○</v>
      </c>
    </row>
    <row r="42" spans="2:24" ht="20.100000000000001" hidden="1" customHeight="1">
      <c r="B42" s="82">
        <v>35</v>
      </c>
      <c r="C42" s="97"/>
      <c r="D42" s="98"/>
      <c r="E42" s="82"/>
      <c r="F42" s="96"/>
      <c r="G42" s="87">
        <f t="shared" si="1"/>
        <v>0</v>
      </c>
      <c r="H42" s="88"/>
      <c r="I42" s="89"/>
      <c r="J42" s="89"/>
      <c r="K42" s="89"/>
      <c r="L42" s="90"/>
      <c r="M42" s="90"/>
      <c r="N42" s="90"/>
      <c r="O42" s="89"/>
      <c r="P42" s="89"/>
      <c r="Q42" s="89"/>
      <c r="R42" s="89"/>
      <c r="S42" s="89"/>
      <c r="T42" s="89"/>
      <c r="U42" s="89">
        <f t="shared" si="7"/>
        <v>0</v>
      </c>
      <c r="V42" s="89"/>
      <c r="W42" s="91">
        <f t="shared" si="6"/>
        <v>0</v>
      </c>
      <c r="X42" s="92" t="str">
        <f t="shared" si="0"/>
        <v>○</v>
      </c>
    </row>
    <row r="43" spans="2:24" ht="20.100000000000001" hidden="1" customHeight="1">
      <c r="B43" s="82">
        <v>36</v>
      </c>
      <c r="C43" s="97"/>
      <c r="D43" s="98"/>
      <c r="E43" s="82"/>
      <c r="F43" s="96"/>
      <c r="G43" s="87">
        <f t="shared" si="1"/>
        <v>0</v>
      </c>
      <c r="H43" s="88"/>
      <c r="I43" s="89"/>
      <c r="J43" s="89"/>
      <c r="K43" s="89"/>
      <c r="L43" s="90"/>
      <c r="M43" s="90"/>
      <c r="N43" s="90"/>
      <c r="O43" s="89"/>
      <c r="P43" s="89"/>
      <c r="Q43" s="89"/>
      <c r="R43" s="89"/>
      <c r="S43" s="89"/>
      <c r="T43" s="89"/>
      <c r="U43" s="89">
        <f t="shared" si="7"/>
        <v>0</v>
      </c>
      <c r="V43" s="89"/>
      <c r="W43" s="91">
        <f t="shared" si="6"/>
        <v>0</v>
      </c>
      <c r="X43" s="92" t="str">
        <f t="shared" si="0"/>
        <v>○</v>
      </c>
    </row>
    <row r="44" spans="2:24" ht="20.100000000000001" hidden="1" customHeight="1">
      <c r="B44" s="82">
        <v>37</v>
      </c>
      <c r="C44" s="97"/>
      <c r="D44" s="98"/>
      <c r="E44" s="82"/>
      <c r="F44" s="96"/>
      <c r="G44" s="87">
        <f t="shared" si="1"/>
        <v>0</v>
      </c>
      <c r="H44" s="88"/>
      <c r="I44" s="89"/>
      <c r="J44" s="89"/>
      <c r="K44" s="89"/>
      <c r="L44" s="90"/>
      <c r="M44" s="90"/>
      <c r="N44" s="90"/>
      <c r="O44" s="89"/>
      <c r="P44" s="89"/>
      <c r="Q44" s="89"/>
      <c r="R44" s="89"/>
      <c r="S44" s="89"/>
      <c r="T44" s="89"/>
      <c r="U44" s="89">
        <f t="shared" si="7"/>
        <v>0</v>
      </c>
      <c r="V44" s="89"/>
      <c r="W44" s="91">
        <f t="shared" si="6"/>
        <v>0</v>
      </c>
      <c r="X44" s="92" t="str">
        <f t="shared" si="0"/>
        <v>○</v>
      </c>
    </row>
    <row r="45" spans="2:24" ht="20.100000000000001" hidden="1" customHeight="1">
      <c r="B45" s="82">
        <v>38</v>
      </c>
      <c r="C45" s="97"/>
      <c r="D45" s="98"/>
      <c r="E45" s="82"/>
      <c r="F45" s="96"/>
      <c r="G45" s="87">
        <f t="shared" si="1"/>
        <v>0</v>
      </c>
      <c r="H45" s="88"/>
      <c r="I45" s="89"/>
      <c r="J45" s="89"/>
      <c r="K45" s="89"/>
      <c r="L45" s="90"/>
      <c r="M45" s="90"/>
      <c r="N45" s="90"/>
      <c r="O45" s="89"/>
      <c r="P45" s="89"/>
      <c r="Q45" s="89"/>
      <c r="R45" s="89"/>
      <c r="S45" s="89"/>
      <c r="T45" s="89"/>
      <c r="U45" s="89">
        <f t="shared" si="7"/>
        <v>0</v>
      </c>
      <c r="V45" s="89"/>
      <c r="W45" s="91">
        <f t="shared" si="6"/>
        <v>0</v>
      </c>
      <c r="X45" s="92" t="str">
        <f t="shared" si="0"/>
        <v>○</v>
      </c>
    </row>
    <row r="46" spans="2:24" ht="20.100000000000001" hidden="1" customHeight="1">
      <c r="B46" s="82">
        <v>39</v>
      </c>
      <c r="C46" s="97"/>
      <c r="D46" s="98"/>
      <c r="E46" s="82"/>
      <c r="F46" s="96"/>
      <c r="G46" s="87">
        <f t="shared" si="1"/>
        <v>0</v>
      </c>
      <c r="H46" s="88"/>
      <c r="I46" s="89"/>
      <c r="J46" s="89"/>
      <c r="K46" s="89"/>
      <c r="L46" s="90"/>
      <c r="M46" s="90"/>
      <c r="N46" s="90"/>
      <c r="O46" s="89"/>
      <c r="P46" s="89"/>
      <c r="Q46" s="89"/>
      <c r="R46" s="89"/>
      <c r="S46" s="89"/>
      <c r="T46" s="89"/>
      <c r="U46" s="89">
        <f t="shared" si="7"/>
        <v>0</v>
      </c>
      <c r="V46" s="89"/>
      <c r="W46" s="91">
        <f t="shared" si="6"/>
        <v>0</v>
      </c>
      <c r="X46" s="92" t="str">
        <f t="shared" si="0"/>
        <v>○</v>
      </c>
    </row>
    <row r="47" spans="2:24" ht="20.100000000000001" hidden="1" customHeight="1">
      <c r="B47" s="82">
        <v>40</v>
      </c>
      <c r="C47" s="97"/>
      <c r="D47" s="98"/>
      <c r="E47" s="82"/>
      <c r="F47" s="96"/>
      <c r="G47" s="87">
        <f t="shared" si="1"/>
        <v>0</v>
      </c>
      <c r="H47" s="88"/>
      <c r="I47" s="89"/>
      <c r="J47" s="89"/>
      <c r="K47" s="89"/>
      <c r="L47" s="90"/>
      <c r="M47" s="90"/>
      <c r="N47" s="90"/>
      <c r="O47" s="89"/>
      <c r="P47" s="89"/>
      <c r="Q47" s="89"/>
      <c r="R47" s="89"/>
      <c r="S47" s="89"/>
      <c r="T47" s="89"/>
      <c r="U47" s="89">
        <f t="shared" si="7"/>
        <v>0</v>
      </c>
      <c r="V47" s="89"/>
      <c r="W47" s="91">
        <f t="shared" si="6"/>
        <v>0</v>
      </c>
      <c r="X47" s="92" t="str">
        <f t="shared" si="0"/>
        <v>○</v>
      </c>
    </row>
    <row r="48" spans="2:24" ht="20.100000000000001" hidden="1" customHeight="1">
      <c r="B48" s="82">
        <v>41</v>
      </c>
      <c r="C48" s="97"/>
      <c r="D48" s="98"/>
      <c r="E48" s="82"/>
      <c r="F48" s="96"/>
      <c r="G48" s="87">
        <f t="shared" si="1"/>
        <v>0</v>
      </c>
      <c r="H48" s="88"/>
      <c r="I48" s="89"/>
      <c r="J48" s="89"/>
      <c r="K48" s="89"/>
      <c r="L48" s="90"/>
      <c r="M48" s="90"/>
      <c r="N48" s="90"/>
      <c r="O48" s="89"/>
      <c r="P48" s="89"/>
      <c r="Q48" s="89"/>
      <c r="R48" s="89"/>
      <c r="S48" s="89"/>
      <c r="T48" s="89"/>
      <c r="U48" s="89">
        <f t="shared" si="7"/>
        <v>0</v>
      </c>
      <c r="V48" s="89"/>
      <c r="W48" s="91">
        <f t="shared" si="6"/>
        <v>0</v>
      </c>
      <c r="X48" s="92" t="str">
        <f t="shared" si="0"/>
        <v>○</v>
      </c>
    </row>
    <row r="49" spans="2:24" ht="20.100000000000001" hidden="1" customHeight="1">
      <c r="B49" s="82">
        <v>42</v>
      </c>
      <c r="C49" s="97"/>
      <c r="D49" s="98"/>
      <c r="E49" s="82"/>
      <c r="F49" s="96"/>
      <c r="G49" s="87">
        <f t="shared" si="1"/>
        <v>0</v>
      </c>
      <c r="H49" s="88"/>
      <c r="I49" s="89"/>
      <c r="J49" s="89"/>
      <c r="K49" s="89"/>
      <c r="L49" s="90"/>
      <c r="M49" s="90"/>
      <c r="N49" s="90"/>
      <c r="O49" s="89"/>
      <c r="P49" s="89"/>
      <c r="Q49" s="89"/>
      <c r="R49" s="89"/>
      <c r="S49" s="89"/>
      <c r="T49" s="89"/>
      <c r="U49" s="89">
        <f t="shared" si="7"/>
        <v>0</v>
      </c>
      <c r="V49" s="89"/>
      <c r="W49" s="91">
        <f t="shared" si="6"/>
        <v>0</v>
      </c>
      <c r="X49" s="92" t="str">
        <f t="shared" si="0"/>
        <v>○</v>
      </c>
    </row>
    <row r="50" spans="2:24" ht="20.100000000000001" hidden="1" customHeight="1">
      <c r="B50" s="82">
        <v>43</v>
      </c>
      <c r="C50" s="97"/>
      <c r="D50" s="98"/>
      <c r="E50" s="82"/>
      <c r="F50" s="96"/>
      <c r="G50" s="87">
        <f t="shared" si="1"/>
        <v>0</v>
      </c>
      <c r="H50" s="88"/>
      <c r="I50" s="89"/>
      <c r="J50" s="89"/>
      <c r="K50" s="89"/>
      <c r="L50" s="90"/>
      <c r="M50" s="90"/>
      <c r="N50" s="90"/>
      <c r="O50" s="89"/>
      <c r="P50" s="89"/>
      <c r="Q50" s="89"/>
      <c r="R50" s="89"/>
      <c r="S50" s="89"/>
      <c r="T50" s="89"/>
      <c r="U50" s="89">
        <f t="shared" si="7"/>
        <v>0</v>
      </c>
      <c r="V50" s="89"/>
      <c r="W50" s="91">
        <f t="shared" si="6"/>
        <v>0</v>
      </c>
      <c r="X50" s="92" t="str">
        <f t="shared" si="0"/>
        <v>○</v>
      </c>
    </row>
    <row r="51" spans="2:24" ht="20.100000000000001" hidden="1" customHeight="1">
      <c r="B51" s="82">
        <v>44</v>
      </c>
      <c r="C51" s="97"/>
      <c r="D51" s="98"/>
      <c r="E51" s="82"/>
      <c r="F51" s="96"/>
      <c r="G51" s="87">
        <f t="shared" si="1"/>
        <v>0</v>
      </c>
      <c r="H51" s="88"/>
      <c r="I51" s="89"/>
      <c r="J51" s="89"/>
      <c r="K51" s="89"/>
      <c r="L51" s="90"/>
      <c r="M51" s="90"/>
      <c r="N51" s="90"/>
      <c r="O51" s="89"/>
      <c r="P51" s="89"/>
      <c r="Q51" s="89"/>
      <c r="R51" s="89"/>
      <c r="S51" s="89"/>
      <c r="T51" s="89"/>
      <c r="U51" s="89">
        <f t="shared" si="7"/>
        <v>0</v>
      </c>
      <c r="V51" s="89"/>
      <c r="W51" s="91">
        <f t="shared" si="6"/>
        <v>0</v>
      </c>
      <c r="X51" s="92" t="str">
        <f t="shared" si="0"/>
        <v>○</v>
      </c>
    </row>
    <row r="52" spans="2:24" ht="20.100000000000001" hidden="1" customHeight="1">
      <c r="B52" s="82">
        <v>45</v>
      </c>
      <c r="C52" s="97"/>
      <c r="D52" s="98"/>
      <c r="E52" s="82"/>
      <c r="F52" s="96"/>
      <c r="G52" s="87">
        <f t="shared" si="1"/>
        <v>0</v>
      </c>
      <c r="H52" s="88"/>
      <c r="I52" s="89"/>
      <c r="J52" s="89"/>
      <c r="K52" s="89"/>
      <c r="L52" s="90"/>
      <c r="M52" s="90"/>
      <c r="N52" s="90"/>
      <c r="O52" s="89"/>
      <c r="P52" s="89"/>
      <c r="Q52" s="89"/>
      <c r="R52" s="89"/>
      <c r="S52" s="89"/>
      <c r="T52" s="89"/>
      <c r="U52" s="89">
        <f t="shared" si="7"/>
        <v>0</v>
      </c>
      <c r="V52" s="89"/>
      <c r="W52" s="91">
        <f t="shared" si="6"/>
        <v>0</v>
      </c>
      <c r="X52" s="92" t="str">
        <f t="shared" si="0"/>
        <v>○</v>
      </c>
    </row>
    <row r="53" spans="2:24" ht="20.100000000000001" hidden="1" customHeight="1">
      <c r="B53" s="82">
        <v>46</v>
      </c>
      <c r="C53" s="97"/>
      <c r="D53" s="98"/>
      <c r="E53" s="82"/>
      <c r="F53" s="96"/>
      <c r="G53" s="87">
        <f t="shared" si="1"/>
        <v>0</v>
      </c>
      <c r="H53" s="88"/>
      <c r="I53" s="89"/>
      <c r="J53" s="89"/>
      <c r="K53" s="89"/>
      <c r="L53" s="90"/>
      <c r="M53" s="90"/>
      <c r="N53" s="90"/>
      <c r="O53" s="89"/>
      <c r="P53" s="89"/>
      <c r="Q53" s="89"/>
      <c r="R53" s="89"/>
      <c r="S53" s="89"/>
      <c r="T53" s="89"/>
      <c r="U53" s="89">
        <f t="shared" si="7"/>
        <v>0</v>
      </c>
      <c r="V53" s="89"/>
      <c r="W53" s="91">
        <f t="shared" si="6"/>
        <v>0</v>
      </c>
      <c r="X53" s="92" t="str">
        <f t="shared" si="0"/>
        <v>○</v>
      </c>
    </row>
    <row r="54" spans="2:24" ht="20.100000000000001" hidden="1" customHeight="1">
      <c r="B54" s="82">
        <v>47</v>
      </c>
      <c r="C54" s="97"/>
      <c r="D54" s="98"/>
      <c r="E54" s="82"/>
      <c r="F54" s="96"/>
      <c r="G54" s="87">
        <f t="shared" si="1"/>
        <v>0</v>
      </c>
      <c r="H54" s="88"/>
      <c r="I54" s="89"/>
      <c r="J54" s="89"/>
      <c r="K54" s="89"/>
      <c r="L54" s="90"/>
      <c r="M54" s="90"/>
      <c r="N54" s="90"/>
      <c r="O54" s="89"/>
      <c r="P54" s="89"/>
      <c r="Q54" s="89"/>
      <c r="R54" s="89"/>
      <c r="S54" s="89"/>
      <c r="T54" s="89"/>
      <c r="U54" s="89">
        <f t="shared" si="7"/>
        <v>0</v>
      </c>
      <c r="V54" s="89"/>
      <c r="W54" s="91">
        <f t="shared" si="6"/>
        <v>0</v>
      </c>
      <c r="X54" s="92" t="str">
        <f t="shared" si="0"/>
        <v>○</v>
      </c>
    </row>
    <row r="55" spans="2:24" ht="20.100000000000001" hidden="1" customHeight="1">
      <c r="B55" s="82">
        <v>48</v>
      </c>
      <c r="C55" s="97"/>
      <c r="D55" s="98"/>
      <c r="E55" s="82"/>
      <c r="F55" s="96"/>
      <c r="G55" s="87">
        <f t="shared" si="1"/>
        <v>0</v>
      </c>
      <c r="H55" s="88"/>
      <c r="I55" s="89"/>
      <c r="J55" s="89"/>
      <c r="K55" s="89"/>
      <c r="L55" s="90"/>
      <c r="M55" s="90"/>
      <c r="N55" s="90"/>
      <c r="O55" s="89"/>
      <c r="P55" s="89"/>
      <c r="Q55" s="89"/>
      <c r="R55" s="89"/>
      <c r="S55" s="89"/>
      <c r="T55" s="89"/>
      <c r="U55" s="89">
        <f t="shared" si="7"/>
        <v>0</v>
      </c>
      <c r="V55" s="89"/>
      <c r="W55" s="91">
        <f t="shared" si="6"/>
        <v>0</v>
      </c>
      <c r="X55" s="92" t="str">
        <f t="shared" si="0"/>
        <v>○</v>
      </c>
    </row>
    <row r="56" spans="2:24" ht="20.100000000000001" hidden="1" customHeight="1">
      <c r="B56" s="82">
        <v>49</v>
      </c>
      <c r="C56" s="97"/>
      <c r="D56" s="98"/>
      <c r="E56" s="82"/>
      <c r="F56" s="96"/>
      <c r="G56" s="87">
        <f t="shared" si="1"/>
        <v>0</v>
      </c>
      <c r="H56" s="88"/>
      <c r="I56" s="89"/>
      <c r="J56" s="89"/>
      <c r="K56" s="89"/>
      <c r="L56" s="90"/>
      <c r="M56" s="90"/>
      <c r="N56" s="90"/>
      <c r="O56" s="89"/>
      <c r="P56" s="89"/>
      <c r="Q56" s="89"/>
      <c r="R56" s="89"/>
      <c r="S56" s="89"/>
      <c r="T56" s="89"/>
      <c r="U56" s="89">
        <f t="shared" si="7"/>
        <v>0</v>
      </c>
      <c r="V56" s="89"/>
      <c r="W56" s="91">
        <f t="shared" si="6"/>
        <v>0</v>
      </c>
      <c r="X56" s="92" t="str">
        <f t="shared" si="0"/>
        <v>○</v>
      </c>
    </row>
    <row r="57" spans="2:24" ht="20.100000000000001" hidden="1" customHeight="1">
      <c r="B57" s="82">
        <v>50</v>
      </c>
      <c r="C57" s="97"/>
      <c r="D57" s="98"/>
      <c r="E57" s="82"/>
      <c r="F57" s="96"/>
      <c r="G57" s="87">
        <f t="shared" si="1"/>
        <v>0</v>
      </c>
      <c r="H57" s="88"/>
      <c r="I57" s="89"/>
      <c r="J57" s="89"/>
      <c r="K57" s="89"/>
      <c r="L57" s="90"/>
      <c r="M57" s="90"/>
      <c r="N57" s="90"/>
      <c r="O57" s="89"/>
      <c r="P57" s="89"/>
      <c r="Q57" s="89"/>
      <c r="R57" s="89"/>
      <c r="S57" s="89"/>
      <c r="T57" s="89"/>
      <c r="U57" s="89">
        <f t="shared" si="7"/>
        <v>0</v>
      </c>
      <c r="V57" s="89"/>
      <c r="W57" s="91">
        <f t="shared" si="6"/>
        <v>0</v>
      </c>
      <c r="X57" s="92" t="str">
        <f t="shared" si="0"/>
        <v>○</v>
      </c>
    </row>
    <row r="58" spans="2:24" ht="20.100000000000001" hidden="1" customHeight="1">
      <c r="B58" s="82">
        <v>51</v>
      </c>
      <c r="C58" s="97"/>
      <c r="D58" s="98"/>
      <c r="E58" s="82"/>
      <c r="F58" s="96"/>
      <c r="G58" s="87">
        <f t="shared" si="1"/>
        <v>0</v>
      </c>
      <c r="H58" s="88"/>
      <c r="I58" s="89"/>
      <c r="J58" s="89"/>
      <c r="K58" s="89"/>
      <c r="L58" s="90"/>
      <c r="M58" s="90"/>
      <c r="N58" s="90"/>
      <c r="O58" s="89"/>
      <c r="P58" s="89"/>
      <c r="Q58" s="89"/>
      <c r="R58" s="89"/>
      <c r="S58" s="89"/>
      <c r="T58" s="89"/>
      <c r="U58" s="89">
        <f t="shared" si="7"/>
        <v>0</v>
      </c>
      <c r="V58" s="89"/>
      <c r="W58" s="91">
        <f t="shared" si="6"/>
        <v>0</v>
      </c>
      <c r="X58" s="92" t="str">
        <f t="shared" si="0"/>
        <v>○</v>
      </c>
    </row>
    <row r="59" spans="2:24" ht="20.100000000000001" hidden="1" customHeight="1">
      <c r="B59" s="82">
        <v>52</v>
      </c>
      <c r="C59" s="97"/>
      <c r="D59" s="98"/>
      <c r="E59" s="82"/>
      <c r="F59" s="96"/>
      <c r="G59" s="87">
        <f t="shared" si="1"/>
        <v>0</v>
      </c>
      <c r="H59" s="88"/>
      <c r="I59" s="89"/>
      <c r="J59" s="89"/>
      <c r="K59" s="89"/>
      <c r="L59" s="90"/>
      <c r="M59" s="90"/>
      <c r="N59" s="90"/>
      <c r="O59" s="89"/>
      <c r="P59" s="89"/>
      <c r="Q59" s="89"/>
      <c r="R59" s="89"/>
      <c r="S59" s="89"/>
      <c r="T59" s="89"/>
      <c r="U59" s="89">
        <f t="shared" si="7"/>
        <v>0</v>
      </c>
      <c r="V59" s="89"/>
      <c r="W59" s="91">
        <f t="shared" si="6"/>
        <v>0</v>
      </c>
      <c r="X59" s="92" t="str">
        <f t="shared" si="0"/>
        <v>○</v>
      </c>
    </row>
    <row r="60" spans="2:24" ht="20.100000000000001" hidden="1" customHeight="1">
      <c r="B60" s="82">
        <v>53</v>
      </c>
      <c r="C60" s="97"/>
      <c r="D60" s="98"/>
      <c r="E60" s="82"/>
      <c r="F60" s="96"/>
      <c r="G60" s="87">
        <f t="shared" si="1"/>
        <v>0</v>
      </c>
      <c r="H60" s="88"/>
      <c r="I60" s="89"/>
      <c r="J60" s="89"/>
      <c r="K60" s="89"/>
      <c r="L60" s="90"/>
      <c r="M60" s="90"/>
      <c r="N60" s="90"/>
      <c r="O60" s="89"/>
      <c r="P60" s="89"/>
      <c r="Q60" s="89"/>
      <c r="R60" s="89"/>
      <c r="S60" s="89"/>
      <c r="T60" s="89"/>
      <c r="U60" s="89">
        <f t="shared" si="7"/>
        <v>0</v>
      </c>
      <c r="V60" s="89"/>
      <c r="W60" s="91">
        <f t="shared" si="6"/>
        <v>0</v>
      </c>
      <c r="X60" s="92" t="str">
        <f t="shared" si="0"/>
        <v>○</v>
      </c>
    </row>
    <row r="61" spans="2:24" ht="20.100000000000001" hidden="1" customHeight="1">
      <c r="B61" s="82">
        <v>54</v>
      </c>
      <c r="C61" s="97"/>
      <c r="D61" s="98"/>
      <c r="E61" s="82"/>
      <c r="F61" s="96"/>
      <c r="G61" s="87">
        <f t="shared" si="1"/>
        <v>0</v>
      </c>
      <c r="H61" s="88"/>
      <c r="I61" s="89"/>
      <c r="J61" s="89"/>
      <c r="K61" s="89"/>
      <c r="L61" s="90"/>
      <c r="M61" s="90"/>
      <c r="N61" s="90"/>
      <c r="O61" s="89"/>
      <c r="P61" s="89"/>
      <c r="Q61" s="89"/>
      <c r="R61" s="89"/>
      <c r="S61" s="89"/>
      <c r="T61" s="89"/>
      <c r="U61" s="89">
        <f t="shared" si="7"/>
        <v>0</v>
      </c>
      <c r="V61" s="89"/>
      <c r="W61" s="91">
        <f t="shared" si="6"/>
        <v>0</v>
      </c>
      <c r="X61" s="92" t="str">
        <f t="shared" si="0"/>
        <v>○</v>
      </c>
    </row>
    <row r="62" spans="2:24" ht="20.100000000000001" hidden="1" customHeight="1">
      <c r="B62" s="82">
        <v>55</v>
      </c>
      <c r="C62" s="97"/>
      <c r="D62" s="98"/>
      <c r="E62" s="82"/>
      <c r="F62" s="96"/>
      <c r="G62" s="87">
        <f t="shared" si="1"/>
        <v>0</v>
      </c>
      <c r="H62" s="88"/>
      <c r="I62" s="89"/>
      <c r="J62" s="89"/>
      <c r="K62" s="89"/>
      <c r="L62" s="90"/>
      <c r="M62" s="90"/>
      <c r="N62" s="90"/>
      <c r="O62" s="89"/>
      <c r="P62" s="89"/>
      <c r="Q62" s="89"/>
      <c r="R62" s="89"/>
      <c r="S62" s="89"/>
      <c r="T62" s="89"/>
      <c r="U62" s="89">
        <f t="shared" si="7"/>
        <v>0</v>
      </c>
      <c r="V62" s="89"/>
      <c r="W62" s="91">
        <f t="shared" si="6"/>
        <v>0</v>
      </c>
      <c r="X62" s="92" t="str">
        <f t="shared" si="0"/>
        <v>○</v>
      </c>
    </row>
    <row r="63" spans="2:24" ht="20.100000000000001" hidden="1" customHeight="1">
      <c r="B63" s="82">
        <v>56</v>
      </c>
      <c r="C63" s="97"/>
      <c r="D63" s="98"/>
      <c r="E63" s="82"/>
      <c r="F63" s="96"/>
      <c r="G63" s="87">
        <f t="shared" si="1"/>
        <v>0</v>
      </c>
      <c r="H63" s="88"/>
      <c r="I63" s="89"/>
      <c r="J63" s="89"/>
      <c r="K63" s="89"/>
      <c r="L63" s="90"/>
      <c r="M63" s="90"/>
      <c r="N63" s="90"/>
      <c r="O63" s="89"/>
      <c r="P63" s="89"/>
      <c r="Q63" s="89"/>
      <c r="R63" s="89"/>
      <c r="S63" s="89"/>
      <c r="T63" s="89"/>
      <c r="U63" s="89">
        <f t="shared" si="7"/>
        <v>0</v>
      </c>
      <c r="V63" s="89"/>
      <c r="W63" s="91">
        <f t="shared" si="6"/>
        <v>0</v>
      </c>
      <c r="X63" s="92" t="str">
        <f t="shared" si="0"/>
        <v>○</v>
      </c>
    </row>
    <row r="64" spans="2:24" ht="20.100000000000001" hidden="1" customHeight="1">
      <c r="B64" s="82">
        <v>57</v>
      </c>
      <c r="C64" s="97"/>
      <c r="D64" s="98"/>
      <c r="E64" s="82"/>
      <c r="F64" s="96"/>
      <c r="G64" s="87">
        <f t="shared" si="1"/>
        <v>0</v>
      </c>
      <c r="H64" s="88"/>
      <c r="I64" s="89"/>
      <c r="J64" s="89"/>
      <c r="K64" s="89"/>
      <c r="L64" s="90"/>
      <c r="M64" s="90"/>
      <c r="N64" s="90"/>
      <c r="O64" s="89"/>
      <c r="P64" s="89"/>
      <c r="Q64" s="89"/>
      <c r="R64" s="89"/>
      <c r="S64" s="89"/>
      <c r="T64" s="89"/>
      <c r="U64" s="89">
        <f t="shared" si="7"/>
        <v>0</v>
      </c>
      <c r="V64" s="89"/>
      <c r="W64" s="91">
        <f t="shared" si="6"/>
        <v>0</v>
      </c>
      <c r="X64" s="92" t="str">
        <f t="shared" si="0"/>
        <v>○</v>
      </c>
    </row>
    <row r="65" spans="2:24" ht="20.100000000000001" hidden="1" customHeight="1">
      <c r="B65" s="82">
        <v>58</v>
      </c>
      <c r="C65" s="97"/>
      <c r="D65" s="98"/>
      <c r="E65" s="82"/>
      <c r="F65" s="96"/>
      <c r="G65" s="87">
        <f t="shared" si="1"/>
        <v>0</v>
      </c>
      <c r="H65" s="88"/>
      <c r="I65" s="89"/>
      <c r="J65" s="89"/>
      <c r="K65" s="89"/>
      <c r="L65" s="90"/>
      <c r="M65" s="90"/>
      <c r="N65" s="90"/>
      <c r="O65" s="89"/>
      <c r="P65" s="89"/>
      <c r="Q65" s="89"/>
      <c r="R65" s="89"/>
      <c r="S65" s="89"/>
      <c r="T65" s="89"/>
      <c r="U65" s="89">
        <f t="shared" si="7"/>
        <v>0</v>
      </c>
      <c r="V65" s="89"/>
      <c r="W65" s="91">
        <f t="shared" si="6"/>
        <v>0</v>
      </c>
      <c r="X65" s="92" t="str">
        <f t="shared" si="0"/>
        <v>○</v>
      </c>
    </row>
    <row r="66" spans="2:24" ht="20.100000000000001" hidden="1" customHeight="1">
      <c r="B66" s="82">
        <v>59</v>
      </c>
      <c r="C66" s="97"/>
      <c r="D66" s="98"/>
      <c r="E66" s="82"/>
      <c r="F66" s="96"/>
      <c r="G66" s="87">
        <f t="shared" si="1"/>
        <v>0</v>
      </c>
      <c r="H66" s="88"/>
      <c r="I66" s="89"/>
      <c r="J66" s="89"/>
      <c r="K66" s="89"/>
      <c r="L66" s="90"/>
      <c r="M66" s="90"/>
      <c r="N66" s="90"/>
      <c r="O66" s="89"/>
      <c r="P66" s="89"/>
      <c r="Q66" s="89"/>
      <c r="R66" s="89"/>
      <c r="S66" s="89"/>
      <c r="T66" s="89"/>
      <c r="U66" s="89">
        <f t="shared" si="7"/>
        <v>0</v>
      </c>
      <c r="V66" s="89"/>
      <c r="W66" s="91">
        <f t="shared" si="6"/>
        <v>0</v>
      </c>
      <c r="X66" s="92" t="str">
        <f t="shared" si="0"/>
        <v>○</v>
      </c>
    </row>
    <row r="67" spans="2:24" ht="20.100000000000001" hidden="1" customHeight="1">
      <c r="B67" s="82">
        <v>60</v>
      </c>
      <c r="C67" s="97"/>
      <c r="D67" s="98"/>
      <c r="E67" s="82"/>
      <c r="F67" s="96"/>
      <c r="G67" s="87">
        <f t="shared" si="1"/>
        <v>0</v>
      </c>
      <c r="H67" s="88"/>
      <c r="I67" s="89"/>
      <c r="J67" s="89"/>
      <c r="K67" s="89"/>
      <c r="L67" s="90"/>
      <c r="M67" s="90"/>
      <c r="N67" s="90"/>
      <c r="O67" s="89"/>
      <c r="P67" s="89"/>
      <c r="Q67" s="89"/>
      <c r="R67" s="89"/>
      <c r="S67" s="89"/>
      <c r="T67" s="89"/>
      <c r="U67" s="89">
        <f t="shared" si="7"/>
        <v>0</v>
      </c>
      <c r="V67" s="89"/>
      <c r="W67" s="91">
        <f t="shared" si="6"/>
        <v>0</v>
      </c>
      <c r="X67" s="92" t="str">
        <f t="shared" si="0"/>
        <v>○</v>
      </c>
    </row>
    <row r="68" spans="2:24" ht="20.100000000000001" hidden="1" customHeight="1">
      <c r="B68" s="82">
        <v>61</v>
      </c>
      <c r="C68" s="97"/>
      <c r="D68" s="98"/>
      <c r="E68" s="82"/>
      <c r="F68" s="96"/>
      <c r="G68" s="87">
        <f t="shared" si="1"/>
        <v>0</v>
      </c>
      <c r="H68" s="88"/>
      <c r="I68" s="89"/>
      <c r="J68" s="89"/>
      <c r="K68" s="89"/>
      <c r="L68" s="90"/>
      <c r="M68" s="90"/>
      <c r="N68" s="90"/>
      <c r="O68" s="89"/>
      <c r="P68" s="89"/>
      <c r="Q68" s="89"/>
      <c r="R68" s="89"/>
      <c r="S68" s="89"/>
      <c r="T68" s="89"/>
      <c r="U68" s="89">
        <f t="shared" si="7"/>
        <v>0</v>
      </c>
      <c r="V68" s="89"/>
      <c r="W68" s="91">
        <f t="shared" si="6"/>
        <v>0</v>
      </c>
      <c r="X68" s="92" t="str">
        <f t="shared" si="0"/>
        <v>○</v>
      </c>
    </row>
    <row r="69" spans="2:24" ht="20.100000000000001" hidden="1" customHeight="1">
      <c r="B69" s="82">
        <v>62</v>
      </c>
      <c r="C69" s="97"/>
      <c r="D69" s="98"/>
      <c r="E69" s="82"/>
      <c r="F69" s="96"/>
      <c r="G69" s="87">
        <f t="shared" si="1"/>
        <v>0</v>
      </c>
      <c r="H69" s="88"/>
      <c r="I69" s="89"/>
      <c r="J69" s="89"/>
      <c r="K69" s="89"/>
      <c r="L69" s="90"/>
      <c r="M69" s="90"/>
      <c r="N69" s="90"/>
      <c r="O69" s="89"/>
      <c r="P69" s="89"/>
      <c r="Q69" s="89"/>
      <c r="R69" s="89"/>
      <c r="S69" s="89"/>
      <c r="T69" s="89"/>
      <c r="U69" s="89">
        <f t="shared" si="7"/>
        <v>0</v>
      </c>
      <c r="V69" s="89"/>
      <c r="W69" s="91">
        <f t="shared" si="6"/>
        <v>0</v>
      </c>
      <c r="X69" s="92" t="str">
        <f t="shared" si="0"/>
        <v>○</v>
      </c>
    </row>
    <row r="70" spans="2:24" ht="20.100000000000001" hidden="1" customHeight="1">
      <c r="B70" s="82">
        <v>63</v>
      </c>
      <c r="C70" s="97"/>
      <c r="D70" s="98"/>
      <c r="E70" s="82"/>
      <c r="F70" s="96"/>
      <c r="G70" s="87">
        <f t="shared" si="1"/>
        <v>0</v>
      </c>
      <c r="H70" s="88"/>
      <c r="I70" s="89"/>
      <c r="J70" s="89"/>
      <c r="K70" s="89"/>
      <c r="L70" s="90"/>
      <c r="M70" s="90"/>
      <c r="N70" s="90"/>
      <c r="O70" s="89"/>
      <c r="P70" s="89"/>
      <c r="Q70" s="89"/>
      <c r="R70" s="89"/>
      <c r="S70" s="89"/>
      <c r="T70" s="89"/>
      <c r="U70" s="89">
        <f t="shared" si="7"/>
        <v>0</v>
      </c>
      <c r="V70" s="89"/>
      <c r="W70" s="91">
        <f t="shared" si="6"/>
        <v>0</v>
      </c>
      <c r="X70" s="92" t="str">
        <f t="shared" si="0"/>
        <v>○</v>
      </c>
    </row>
    <row r="71" spans="2:24" ht="20.100000000000001" hidden="1" customHeight="1">
      <c r="B71" s="82">
        <v>64</v>
      </c>
      <c r="C71" s="97"/>
      <c r="D71" s="98"/>
      <c r="E71" s="82"/>
      <c r="F71" s="96"/>
      <c r="G71" s="87">
        <f t="shared" si="1"/>
        <v>0</v>
      </c>
      <c r="H71" s="88"/>
      <c r="I71" s="89"/>
      <c r="J71" s="89"/>
      <c r="K71" s="89"/>
      <c r="L71" s="90"/>
      <c r="M71" s="90"/>
      <c r="N71" s="90"/>
      <c r="O71" s="89"/>
      <c r="P71" s="89"/>
      <c r="Q71" s="89"/>
      <c r="R71" s="89"/>
      <c r="S71" s="89"/>
      <c r="T71" s="89"/>
      <c r="U71" s="89">
        <f t="shared" si="7"/>
        <v>0</v>
      </c>
      <c r="V71" s="89"/>
      <c r="W71" s="91">
        <f t="shared" si="6"/>
        <v>0</v>
      </c>
      <c r="X71" s="92" t="str">
        <f t="shared" si="0"/>
        <v>○</v>
      </c>
    </row>
    <row r="72" spans="2:24" ht="20.100000000000001" hidden="1" customHeight="1">
      <c r="B72" s="82">
        <v>65</v>
      </c>
      <c r="C72" s="97"/>
      <c r="D72" s="98"/>
      <c r="E72" s="82"/>
      <c r="F72" s="96"/>
      <c r="G72" s="87">
        <f t="shared" si="1"/>
        <v>0</v>
      </c>
      <c r="H72" s="88"/>
      <c r="I72" s="89"/>
      <c r="J72" s="89"/>
      <c r="K72" s="89"/>
      <c r="L72" s="90"/>
      <c r="M72" s="90"/>
      <c r="N72" s="90"/>
      <c r="O72" s="89"/>
      <c r="P72" s="89"/>
      <c r="Q72" s="89"/>
      <c r="R72" s="89"/>
      <c r="S72" s="89"/>
      <c r="T72" s="89"/>
      <c r="U72" s="89">
        <f t="shared" si="7"/>
        <v>0</v>
      </c>
      <c r="V72" s="89"/>
      <c r="W72" s="91">
        <f t="shared" si="6"/>
        <v>0</v>
      </c>
      <c r="X72" s="92" t="str">
        <f t="shared" si="0"/>
        <v>○</v>
      </c>
    </row>
    <row r="73" spans="2:24" ht="20.100000000000001" hidden="1" customHeight="1">
      <c r="B73" s="82">
        <v>66</v>
      </c>
      <c r="C73" s="97"/>
      <c r="D73" s="98"/>
      <c r="E73" s="82"/>
      <c r="F73" s="96"/>
      <c r="G73" s="87">
        <f t="shared" ref="G73:G107" si="8">E73*F73</f>
        <v>0</v>
      </c>
      <c r="H73" s="88"/>
      <c r="I73" s="89"/>
      <c r="J73" s="89"/>
      <c r="K73" s="89"/>
      <c r="L73" s="90"/>
      <c r="M73" s="90"/>
      <c r="N73" s="90"/>
      <c r="O73" s="89"/>
      <c r="P73" s="89"/>
      <c r="Q73" s="89"/>
      <c r="R73" s="89"/>
      <c r="S73" s="89"/>
      <c r="T73" s="89"/>
      <c r="U73" s="89">
        <f t="shared" si="7"/>
        <v>0</v>
      </c>
      <c r="V73" s="89"/>
      <c r="W73" s="91">
        <f t="shared" si="6"/>
        <v>0</v>
      </c>
      <c r="X73" s="92" t="str">
        <f t="shared" si="0"/>
        <v>○</v>
      </c>
    </row>
    <row r="74" spans="2:24" ht="20.100000000000001" hidden="1" customHeight="1">
      <c r="B74" s="82">
        <v>67</v>
      </c>
      <c r="C74" s="97"/>
      <c r="D74" s="98"/>
      <c r="E74" s="82"/>
      <c r="F74" s="96"/>
      <c r="G74" s="87">
        <f t="shared" si="8"/>
        <v>0</v>
      </c>
      <c r="H74" s="88"/>
      <c r="I74" s="89"/>
      <c r="J74" s="89"/>
      <c r="K74" s="89"/>
      <c r="L74" s="90"/>
      <c r="M74" s="90"/>
      <c r="N74" s="90"/>
      <c r="O74" s="89"/>
      <c r="P74" s="89"/>
      <c r="Q74" s="89"/>
      <c r="R74" s="89"/>
      <c r="S74" s="89"/>
      <c r="T74" s="89"/>
      <c r="U74" s="89">
        <f t="shared" si="7"/>
        <v>0</v>
      </c>
      <c r="V74" s="89"/>
      <c r="W74" s="91">
        <f t="shared" si="6"/>
        <v>0</v>
      </c>
      <c r="X74" s="92" t="str">
        <f t="shared" si="0"/>
        <v>○</v>
      </c>
    </row>
    <row r="75" spans="2:24" ht="20.100000000000001" hidden="1" customHeight="1">
      <c r="B75" s="82">
        <v>68</v>
      </c>
      <c r="C75" s="97"/>
      <c r="D75" s="98"/>
      <c r="E75" s="82"/>
      <c r="F75" s="96"/>
      <c r="G75" s="87">
        <f t="shared" si="8"/>
        <v>0</v>
      </c>
      <c r="H75" s="88"/>
      <c r="I75" s="89"/>
      <c r="J75" s="89"/>
      <c r="K75" s="89"/>
      <c r="L75" s="90"/>
      <c r="M75" s="90"/>
      <c r="N75" s="90"/>
      <c r="O75" s="89"/>
      <c r="P75" s="89"/>
      <c r="Q75" s="89"/>
      <c r="R75" s="89"/>
      <c r="S75" s="89"/>
      <c r="T75" s="89"/>
      <c r="U75" s="89">
        <f t="shared" si="7"/>
        <v>0</v>
      </c>
      <c r="V75" s="89"/>
      <c r="W75" s="91">
        <f t="shared" si="6"/>
        <v>0</v>
      </c>
      <c r="X75" s="92" t="str">
        <f t="shared" si="0"/>
        <v>○</v>
      </c>
    </row>
    <row r="76" spans="2:24" ht="20.100000000000001" hidden="1" customHeight="1">
      <c r="B76" s="82">
        <v>69</v>
      </c>
      <c r="C76" s="97"/>
      <c r="D76" s="98"/>
      <c r="E76" s="82"/>
      <c r="F76" s="96"/>
      <c r="G76" s="87">
        <f t="shared" si="8"/>
        <v>0</v>
      </c>
      <c r="H76" s="88"/>
      <c r="I76" s="89"/>
      <c r="J76" s="89"/>
      <c r="K76" s="89"/>
      <c r="L76" s="90"/>
      <c r="M76" s="90"/>
      <c r="N76" s="90"/>
      <c r="O76" s="89"/>
      <c r="P76" s="89"/>
      <c r="Q76" s="89"/>
      <c r="R76" s="89"/>
      <c r="S76" s="89"/>
      <c r="T76" s="89"/>
      <c r="U76" s="89">
        <f t="shared" si="7"/>
        <v>0</v>
      </c>
      <c r="V76" s="89"/>
      <c r="W76" s="91">
        <f t="shared" si="6"/>
        <v>0</v>
      </c>
      <c r="X76" s="92" t="str">
        <f t="shared" si="0"/>
        <v>○</v>
      </c>
    </row>
    <row r="77" spans="2:24" ht="20.100000000000001" hidden="1" customHeight="1">
      <c r="B77" s="82">
        <v>70</v>
      </c>
      <c r="C77" s="97"/>
      <c r="D77" s="98"/>
      <c r="E77" s="82"/>
      <c r="F77" s="96"/>
      <c r="G77" s="87">
        <f t="shared" si="8"/>
        <v>0</v>
      </c>
      <c r="H77" s="88"/>
      <c r="I77" s="89"/>
      <c r="J77" s="89"/>
      <c r="K77" s="89"/>
      <c r="L77" s="90"/>
      <c r="M77" s="90"/>
      <c r="N77" s="90"/>
      <c r="O77" s="89"/>
      <c r="P77" s="89"/>
      <c r="Q77" s="89"/>
      <c r="R77" s="89"/>
      <c r="S77" s="89"/>
      <c r="T77" s="89"/>
      <c r="U77" s="89">
        <f t="shared" si="7"/>
        <v>0</v>
      </c>
      <c r="V77" s="89"/>
      <c r="W77" s="91">
        <f t="shared" si="6"/>
        <v>0</v>
      </c>
      <c r="X77" s="92" t="str">
        <f t="shared" si="0"/>
        <v>○</v>
      </c>
    </row>
    <row r="78" spans="2:24" ht="20.100000000000001" hidden="1" customHeight="1">
      <c r="B78" s="82">
        <v>71</v>
      </c>
      <c r="C78" s="97"/>
      <c r="D78" s="98"/>
      <c r="E78" s="82"/>
      <c r="F78" s="96"/>
      <c r="G78" s="87">
        <f t="shared" si="8"/>
        <v>0</v>
      </c>
      <c r="H78" s="88"/>
      <c r="I78" s="89"/>
      <c r="J78" s="89"/>
      <c r="K78" s="89"/>
      <c r="L78" s="90"/>
      <c r="M78" s="90"/>
      <c r="N78" s="90"/>
      <c r="O78" s="89"/>
      <c r="P78" s="89"/>
      <c r="Q78" s="89"/>
      <c r="R78" s="89"/>
      <c r="S78" s="89"/>
      <c r="T78" s="89"/>
      <c r="U78" s="89">
        <f t="shared" si="7"/>
        <v>0</v>
      </c>
      <c r="V78" s="89"/>
      <c r="W78" s="91">
        <f t="shared" si="6"/>
        <v>0</v>
      </c>
      <c r="X78" s="92" t="str">
        <f t="shared" si="0"/>
        <v>○</v>
      </c>
    </row>
    <row r="79" spans="2:24" ht="20.100000000000001" hidden="1" customHeight="1">
      <c r="B79" s="82">
        <v>72</v>
      </c>
      <c r="C79" s="97"/>
      <c r="D79" s="98"/>
      <c r="E79" s="82"/>
      <c r="F79" s="96"/>
      <c r="G79" s="87">
        <f t="shared" si="8"/>
        <v>0</v>
      </c>
      <c r="H79" s="88"/>
      <c r="I79" s="89"/>
      <c r="J79" s="89"/>
      <c r="K79" s="89"/>
      <c r="L79" s="90"/>
      <c r="M79" s="90"/>
      <c r="N79" s="90"/>
      <c r="O79" s="89"/>
      <c r="P79" s="89"/>
      <c r="Q79" s="89"/>
      <c r="R79" s="89"/>
      <c r="S79" s="89"/>
      <c r="T79" s="89"/>
      <c r="U79" s="89">
        <f t="shared" si="7"/>
        <v>0</v>
      </c>
      <c r="V79" s="89"/>
      <c r="W79" s="91">
        <f t="shared" si="6"/>
        <v>0</v>
      </c>
      <c r="X79" s="92" t="str">
        <f t="shared" si="0"/>
        <v>○</v>
      </c>
    </row>
    <row r="80" spans="2:24" ht="20.100000000000001" hidden="1" customHeight="1">
      <c r="B80" s="82">
        <v>73</v>
      </c>
      <c r="C80" s="97"/>
      <c r="D80" s="98"/>
      <c r="E80" s="82"/>
      <c r="F80" s="96"/>
      <c r="G80" s="87">
        <f t="shared" si="8"/>
        <v>0</v>
      </c>
      <c r="H80" s="88"/>
      <c r="I80" s="89"/>
      <c r="J80" s="89"/>
      <c r="K80" s="89"/>
      <c r="L80" s="90"/>
      <c r="M80" s="90"/>
      <c r="N80" s="90"/>
      <c r="O80" s="89"/>
      <c r="P80" s="89"/>
      <c r="Q80" s="89"/>
      <c r="R80" s="89"/>
      <c r="S80" s="89"/>
      <c r="T80" s="89"/>
      <c r="U80" s="89">
        <f t="shared" si="7"/>
        <v>0</v>
      </c>
      <c r="V80" s="89"/>
      <c r="W80" s="91">
        <f t="shared" si="6"/>
        <v>0</v>
      </c>
      <c r="X80" s="92" t="str">
        <f t="shared" si="0"/>
        <v>○</v>
      </c>
    </row>
    <row r="81" spans="2:24" ht="20.100000000000001" hidden="1" customHeight="1">
      <c r="B81" s="82">
        <v>74</v>
      </c>
      <c r="C81" s="97"/>
      <c r="D81" s="98"/>
      <c r="E81" s="82"/>
      <c r="F81" s="96"/>
      <c r="G81" s="87">
        <f t="shared" si="8"/>
        <v>0</v>
      </c>
      <c r="H81" s="88"/>
      <c r="I81" s="89"/>
      <c r="J81" s="89"/>
      <c r="K81" s="89"/>
      <c r="L81" s="90"/>
      <c r="M81" s="90"/>
      <c r="N81" s="90"/>
      <c r="O81" s="89"/>
      <c r="P81" s="89"/>
      <c r="Q81" s="89"/>
      <c r="R81" s="89"/>
      <c r="S81" s="89"/>
      <c r="T81" s="89"/>
      <c r="U81" s="89">
        <f t="shared" si="7"/>
        <v>0</v>
      </c>
      <c r="V81" s="89"/>
      <c r="W81" s="91">
        <f t="shared" si="6"/>
        <v>0</v>
      </c>
      <c r="X81" s="92" t="str">
        <f t="shared" si="0"/>
        <v>○</v>
      </c>
    </row>
    <row r="82" spans="2:24" ht="20.100000000000001" hidden="1" customHeight="1">
      <c r="B82" s="82">
        <v>75</v>
      </c>
      <c r="C82" s="97"/>
      <c r="D82" s="98"/>
      <c r="E82" s="82"/>
      <c r="F82" s="96"/>
      <c r="G82" s="87">
        <f t="shared" si="8"/>
        <v>0</v>
      </c>
      <c r="H82" s="88"/>
      <c r="I82" s="89"/>
      <c r="J82" s="89"/>
      <c r="K82" s="89"/>
      <c r="L82" s="90"/>
      <c r="M82" s="90"/>
      <c r="N82" s="90"/>
      <c r="O82" s="89"/>
      <c r="P82" s="89"/>
      <c r="Q82" s="89"/>
      <c r="R82" s="89"/>
      <c r="S82" s="89"/>
      <c r="T82" s="89"/>
      <c r="U82" s="89">
        <f t="shared" si="7"/>
        <v>0</v>
      </c>
      <c r="V82" s="89"/>
      <c r="W82" s="91">
        <f t="shared" si="6"/>
        <v>0</v>
      </c>
      <c r="X82" s="92" t="str">
        <f t="shared" si="0"/>
        <v>○</v>
      </c>
    </row>
    <row r="83" spans="2:24" ht="20.100000000000001" hidden="1" customHeight="1">
      <c r="B83" s="82">
        <v>76</v>
      </c>
      <c r="C83" s="97"/>
      <c r="D83" s="98"/>
      <c r="E83" s="82"/>
      <c r="F83" s="96"/>
      <c r="G83" s="87">
        <f t="shared" si="8"/>
        <v>0</v>
      </c>
      <c r="H83" s="88"/>
      <c r="I83" s="89"/>
      <c r="J83" s="89"/>
      <c r="K83" s="89"/>
      <c r="L83" s="90"/>
      <c r="M83" s="90"/>
      <c r="N83" s="90"/>
      <c r="O83" s="89"/>
      <c r="P83" s="89"/>
      <c r="Q83" s="89"/>
      <c r="R83" s="89"/>
      <c r="S83" s="89"/>
      <c r="T83" s="89"/>
      <c r="U83" s="89">
        <f t="shared" si="7"/>
        <v>0</v>
      </c>
      <c r="V83" s="89"/>
      <c r="W83" s="91">
        <f t="shared" si="6"/>
        <v>0</v>
      </c>
      <c r="X83" s="92" t="str">
        <f t="shared" si="0"/>
        <v>○</v>
      </c>
    </row>
    <row r="84" spans="2:24" ht="20.100000000000001" hidden="1" customHeight="1">
      <c r="B84" s="82">
        <v>77</v>
      </c>
      <c r="C84" s="97"/>
      <c r="D84" s="98"/>
      <c r="E84" s="82"/>
      <c r="F84" s="96"/>
      <c r="G84" s="87">
        <f t="shared" si="8"/>
        <v>0</v>
      </c>
      <c r="H84" s="88"/>
      <c r="I84" s="89"/>
      <c r="J84" s="89"/>
      <c r="K84" s="89"/>
      <c r="L84" s="90"/>
      <c r="M84" s="90"/>
      <c r="N84" s="90"/>
      <c r="O84" s="89"/>
      <c r="P84" s="89"/>
      <c r="Q84" s="89"/>
      <c r="R84" s="89"/>
      <c r="S84" s="89"/>
      <c r="T84" s="89"/>
      <c r="U84" s="89">
        <f t="shared" si="7"/>
        <v>0</v>
      </c>
      <c r="V84" s="89"/>
      <c r="W84" s="91">
        <f t="shared" si="6"/>
        <v>0</v>
      </c>
      <c r="X84" s="92" t="str">
        <f t="shared" si="0"/>
        <v>○</v>
      </c>
    </row>
    <row r="85" spans="2:24" ht="20.100000000000001" hidden="1" customHeight="1">
      <c r="B85" s="82">
        <v>78</v>
      </c>
      <c r="C85" s="97"/>
      <c r="D85" s="98"/>
      <c r="E85" s="82"/>
      <c r="F85" s="96"/>
      <c r="G85" s="87">
        <f t="shared" si="8"/>
        <v>0</v>
      </c>
      <c r="H85" s="88"/>
      <c r="I85" s="89"/>
      <c r="J85" s="89"/>
      <c r="K85" s="89"/>
      <c r="L85" s="90"/>
      <c r="M85" s="90"/>
      <c r="N85" s="90"/>
      <c r="O85" s="89"/>
      <c r="P85" s="89"/>
      <c r="Q85" s="89"/>
      <c r="R85" s="89"/>
      <c r="S85" s="89"/>
      <c r="T85" s="89"/>
      <c r="U85" s="89">
        <f t="shared" si="7"/>
        <v>0</v>
      </c>
      <c r="V85" s="89"/>
      <c r="W85" s="91">
        <f t="shared" si="6"/>
        <v>0</v>
      </c>
      <c r="X85" s="92" t="str">
        <f t="shared" si="0"/>
        <v>○</v>
      </c>
    </row>
    <row r="86" spans="2:24" ht="20.100000000000001" hidden="1" customHeight="1">
      <c r="B86" s="82">
        <v>79</v>
      </c>
      <c r="C86" s="97"/>
      <c r="D86" s="98"/>
      <c r="E86" s="82"/>
      <c r="F86" s="96"/>
      <c r="G86" s="87">
        <f t="shared" si="8"/>
        <v>0</v>
      </c>
      <c r="H86" s="88"/>
      <c r="I86" s="89"/>
      <c r="J86" s="89"/>
      <c r="K86" s="89"/>
      <c r="L86" s="90"/>
      <c r="M86" s="90"/>
      <c r="N86" s="90"/>
      <c r="O86" s="89"/>
      <c r="P86" s="89"/>
      <c r="Q86" s="89"/>
      <c r="R86" s="89"/>
      <c r="S86" s="89"/>
      <c r="T86" s="89"/>
      <c r="U86" s="89">
        <f t="shared" si="7"/>
        <v>0</v>
      </c>
      <c r="V86" s="89"/>
      <c r="W86" s="91">
        <f t="shared" si="6"/>
        <v>0</v>
      </c>
      <c r="X86" s="92" t="str">
        <f t="shared" si="0"/>
        <v>○</v>
      </c>
    </row>
    <row r="87" spans="2:24" ht="20.100000000000001" hidden="1" customHeight="1">
      <c r="B87" s="82">
        <v>80</v>
      </c>
      <c r="C87" s="97"/>
      <c r="D87" s="98"/>
      <c r="E87" s="82"/>
      <c r="F87" s="96"/>
      <c r="G87" s="87">
        <f t="shared" si="8"/>
        <v>0</v>
      </c>
      <c r="H87" s="88"/>
      <c r="I87" s="89"/>
      <c r="J87" s="89"/>
      <c r="K87" s="89"/>
      <c r="L87" s="90"/>
      <c r="M87" s="90"/>
      <c r="N87" s="90"/>
      <c r="O87" s="89"/>
      <c r="P87" s="89"/>
      <c r="Q87" s="89"/>
      <c r="R87" s="89"/>
      <c r="S87" s="89"/>
      <c r="T87" s="89"/>
      <c r="U87" s="89">
        <f t="shared" si="7"/>
        <v>0</v>
      </c>
      <c r="V87" s="89"/>
      <c r="W87" s="91">
        <f t="shared" si="6"/>
        <v>0</v>
      </c>
      <c r="X87" s="92" t="str">
        <f t="shared" si="0"/>
        <v>○</v>
      </c>
    </row>
    <row r="88" spans="2:24" ht="20.100000000000001" hidden="1" customHeight="1">
      <c r="B88" s="82">
        <v>81</v>
      </c>
      <c r="C88" s="97"/>
      <c r="D88" s="98"/>
      <c r="E88" s="82"/>
      <c r="F88" s="96"/>
      <c r="G88" s="87">
        <f t="shared" si="8"/>
        <v>0</v>
      </c>
      <c r="H88" s="88"/>
      <c r="I88" s="89"/>
      <c r="J88" s="89"/>
      <c r="K88" s="89"/>
      <c r="L88" s="90"/>
      <c r="M88" s="90"/>
      <c r="N88" s="90"/>
      <c r="O88" s="89"/>
      <c r="P88" s="89"/>
      <c r="Q88" s="89"/>
      <c r="R88" s="89"/>
      <c r="S88" s="89"/>
      <c r="T88" s="89"/>
      <c r="U88" s="89">
        <f t="shared" si="7"/>
        <v>0</v>
      </c>
      <c r="V88" s="89"/>
      <c r="W88" s="91">
        <f t="shared" si="6"/>
        <v>0</v>
      </c>
      <c r="X88" s="92" t="str">
        <f t="shared" si="0"/>
        <v>○</v>
      </c>
    </row>
    <row r="89" spans="2:24" ht="20.100000000000001" hidden="1" customHeight="1">
      <c r="B89" s="82">
        <v>82</v>
      </c>
      <c r="C89" s="97"/>
      <c r="D89" s="98"/>
      <c r="E89" s="82"/>
      <c r="F89" s="96"/>
      <c r="G89" s="87">
        <f t="shared" si="8"/>
        <v>0</v>
      </c>
      <c r="H89" s="88"/>
      <c r="I89" s="89"/>
      <c r="J89" s="89"/>
      <c r="K89" s="89"/>
      <c r="L89" s="90"/>
      <c r="M89" s="90"/>
      <c r="N89" s="90"/>
      <c r="O89" s="89"/>
      <c r="P89" s="89"/>
      <c r="Q89" s="89"/>
      <c r="R89" s="89"/>
      <c r="S89" s="89"/>
      <c r="T89" s="89"/>
      <c r="U89" s="89">
        <f t="shared" si="7"/>
        <v>0</v>
      </c>
      <c r="V89" s="89"/>
      <c r="W89" s="91">
        <f t="shared" si="6"/>
        <v>0</v>
      </c>
      <c r="X89" s="92" t="str">
        <f t="shared" si="0"/>
        <v>○</v>
      </c>
    </row>
    <row r="90" spans="2:24" ht="20.100000000000001" hidden="1" customHeight="1">
      <c r="B90" s="82">
        <v>83</v>
      </c>
      <c r="C90" s="97"/>
      <c r="D90" s="98"/>
      <c r="E90" s="82"/>
      <c r="F90" s="96"/>
      <c r="G90" s="87">
        <f t="shared" si="8"/>
        <v>0</v>
      </c>
      <c r="H90" s="88"/>
      <c r="I90" s="89"/>
      <c r="J90" s="89"/>
      <c r="K90" s="89"/>
      <c r="L90" s="90"/>
      <c r="M90" s="90"/>
      <c r="N90" s="90"/>
      <c r="O90" s="89"/>
      <c r="P90" s="89"/>
      <c r="Q90" s="89"/>
      <c r="R90" s="89"/>
      <c r="S90" s="89"/>
      <c r="T90" s="89"/>
      <c r="U90" s="89">
        <f t="shared" si="7"/>
        <v>0</v>
      </c>
      <c r="V90" s="89"/>
      <c r="W90" s="91">
        <f t="shared" si="6"/>
        <v>0</v>
      </c>
      <c r="X90" s="92" t="str">
        <f t="shared" si="0"/>
        <v>○</v>
      </c>
    </row>
    <row r="91" spans="2:24" ht="20.100000000000001" hidden="1" customHeight="1">
      <c r="B91" s="82">
        <v>84</v>
      </c>
      <c r="C91" s="97"/>
      <c r="D91" s="98"/>
      <c r="E91" s="82"/>
      <c r="F91" s="96"/>
      <c r="G91" s="87">
        <f t="shared" si="8"/>
        <v>0</v>
      </c>
      <c r="H91" s="88"/>
      <c r="I91" s="89"/>
      <c r="J91" s="89"/>
      <c r="K91" s="89"/>
      <c r="L91" s="90"/>
      <c r="M91" s="90"/>
      <c r="N91" s="90"/>
      <c r="O91" s="89"/>
      <c r="P91" s="89"/>
      <c r="Q91" s="89"/>
      <c r="R91" s="89"/>
      <c r="S91" s="89"/>
      <c r="T91" s="89"/>
      <c r="U91" s="89">
        <f t="shared" si="7"/>
        <v>0</v>
      </c>
      <c r="V91" s="89"/>
      <c r="W91" s="91">
        <f t="shared" si="6"/>
        <v>0</v>
      </c>
      <c r="X91" s="92" t="str">
        <f t="shared" si="0"/>
        <v>○</v>
      </c>
    </row>
    <row r="92" spans="2:24" ht="20.100000000000001" hidden="1" customHeight="1">
      <c r="B92" s="82">
        <v>85</v>
      </c>
      <c r="C92" s="97"/>
      <c r="D92" s="98"/>
      <c r="E92" s="82"/>
      <c r="F92" s="96"/>
      <c r="G92" s="87">
        <f t="shared" si="8"/>
        <v>0</v>
      </c>
      <c r="H92" s="88"/>
      <c r="I92" s="89"/>
      <c r="J92" s="89"/>
      <c r="K92" s="89"/>
      <c r="L92" s="90"/>
      <c r="M92" s="90"/>
      <c r="N92" s="90"/>
      <c r="O92" s="89"/>
      <c r="P92" s="89"/>
      <c r="Q92" s="89"/>
      <c r="R92" s="89"/>
      <c r="S92" s="89"/>
      <c r="T92" s="89"/>
      <c r="U92" s="89">
        <f t="shared" si="7"/>
        <v>0</v>
      </c>
      <c r="V92" s="89"/>
      <c r="W92" s="91">
        <f t="shared" ref="W92:W107" si="9">SUM(U92,V92)</f>
        <v>0</v>
      </c>
      <c r="X92" s="92" t="str">
        <f t="shared" si="0"/>
        <v>○</v>
      </c>
    </row>
    <row r="93" spans="2:24" ht="20.100000000000001" hidden="1" customHeight="1">
      <c r="B93" s="82">
        <v>86</v>
      </c>
      <c r="C93" s="97"/>
      <c r="D93" s="98"/>
      <c r="E93" s="82"/>
      <c r="F93" s="96"/>
      <c r="G93" s="87">
        <f t="shared" si="8"/>
        <v>0</v>
      </c>
      <c r="H93" s="88"/>
      <c r="I93" s="89"/>
      <c r="J93" s="89"/>
      <c r="K93" s="89"/>
      <c r="L93" s="90"/>
      <c r="M93" s="90"/>
      <c r="N93" s="90"/>
      <c r="O93" s="89"/>
      <c r="P93" s="89"/>
      <c r="Q93" s="89"/>
      <c r="R93" s="89"/>
      <c r="S93" s="89"/>
      <c r="T93" s="89"/>
      <c r="U93" s="89">
        <f t="shared" si="7"/>
        <v>0</v>
      </c>
      <c r="V93" s="89"/>
      <c r="W93" s="91">
        <f t="shared" si="9"/>
        <v>0</v>
      </c>
      <c r="X93" s="92" t="str">
        <f t="shared" si="0"/>
        <v>○</v>
      </c>
    </row>
    <row r="94" spans="2:24" ht="20.100000000000001" hidden="1" customHeight="1">
      <c r="B94" s="82">
        <v>87</v>
      </c>
      <c r="C94" s="97"/>
      <c r="D94" s="98"/>
      <c r="E94" s="82"/>
      <c r="F94" s="96"/>
      <c r="G94" s="87">
        <f t="shared" si="8"/>
        <v>0</v>
      </c>
      <c r="H94" s="88"/>
      <c r="I94" s="89"/>
      <c r="J94" s="89"/>
      <c r="K94" s="89"/>
      <c r="L94" s="90"/>
      <c r="M94" s="90"/>
      <c r="N94" s="90"/>
      <c r="O94" s="89"/>
      <c r="P94" s="89"/>
      <c r="Q94" s="89"/>
      <c r="R94" s="89"/>
      <c r="S94" s="89"/>
      <c r="T94" s="89"/>
      <c r="U94" s="89">
        <f t="shared" si="7"/>
        <v>0</v>
      </c>
      <c r="V94" s="89"/>
      <c r="W94" s="91">
        <f t="shared" si="9"/>
        <v>0</v>
      </c>
      <c r="X94" s="92" t="str">
        <f t="shared" si="0"/>
        <v>○</v>
      </c>
    </row>
    <row r="95" spans="2:24" ht="20.100000000000001" hidden="1" customHeight="1">
      <c r="B95" s="82">
        <v>88</v>
      </c>
      <c r="C95" s="97"/>
      <c r="D95" s="98"/>
      <c r="E95" s="82"/>
      <c r="F95" s="96"/>
      <c r="G95" s="87">
        <f t="shared" si="8"/>
        <v>0</v>
      </c>
      <c r="H95" s="88"/>
      <c r="I95" s="89"/>
      <c r="J95" s="89"/>
      <c r="K95" s="89"/>
      <c r="L95" s="90"/>
      <c r="M95" s="90"/>
      <c r="N95" s="90"/>
      <c r="O95" s="89"/>
      <c r="P95" s="89"/>
      <c r="Q95" s="89"/>
      <c r="R95" s="89"/>
      <c r="S95" s="89"/>
      <c r="T95" s="89"/>
      <c r="U95" s="89">
        <f t="shared" si="7"/>
        <v>0</v>
      </c>
      <c r="V95" s="89"/>
      <c r="W95" s="91">
        <f t="shared" si="9"/>
        <v>0</v>
      </c>
      <c r="X95" s="92" t="str">
        <f t="shared" si="0"/>
        <v>○</v>
      </c>
    </row>
    <row r="96" spans="2:24" ht="20.100000000000001" hidden="1" customHeight="1">
      <c r="B96" s="82">
        <v>89</v>
      </c>
      <c r="C96" s="97"/>
      <c r="D96" s="98"/>
      <c r="E96" s="82"/>
      <c r="F96" s="96"/>
      <c r="G96" s="87">
        <f t="shared" si="8"/>
        <v>0</v>
      </c>
      <c r="H96" s="88"/>
      <c r="I96" s="89"/>
      <c r="J96" s="89"/>
      <c r="K96" s="89"/>
      <c r="L96" s="90"/>
      <c r="M96" s="90"/>
      <c r="N96" s="90"/>
      <c r="O96" s="89"/>
      <c r="P96" s="89"/>
      <c r="Q96" s="89"/>
      <c r="R96" s="89"/>
      <c r="S96" s="89"/>
      <c r="T96" s="89"/>
      <c r="U96" s="89">
        <f t="shared" si="7"/>
        <v>0</v>
      </c>
      <c r="V96" s="89"/>
      <c r="W96" s="91">
        <f t="shared" si="9"/>
        <v>0</v>
      </c>
      <c r="X96" s="92" t="str">
        <f t="shared" si="0"/>
        <v>○</v>
      </c>
    </row>
    <row r="97" spans="2:24" ht="20.100000000000001" hidden="1" customHeight="1">
      <c r="B97" s="82">
        <v>90</v>
      </c>
      <c r="C97" s="97"/>
      <c r="D97" s="98"/>
      <c r="E97" s="82"/>
      <c r="F97" s="96"/>
      <c r="G97" s="87">
        <f t="shared" si="8"/>
        <v>0</v>
      </c>
      <c r="H97" s="88"/>
      <c r="I97" s="89"/>
      <c r="J97" s="89"/>
      <c r="K97" s="89"/>
      <c r="L97" s="90"/>
      <c r="M97" s="90"/>
      <c r="N97" s="90"/>
      <c r="O97" s="89"/>
      <c r="P97" s="89"/>
      <c r="Q97" s="89"/>
      <c r="R97" s="89"/>
      <c r="S97" s="89"/>
      <c r="T97" s="89"/>
      <c r="U97" s="89">
        <f t="shared" si="7"/>
        <v>0</v>
      </c>
      <c r="V97" s="89"/>
      <c r="W97" s="91">
        <f t="shared" si="9"/>
        <v>0</v>
      </c>
      <c r="X97" s="92" t="str">
        <f t="shared" si="0"/>
        <v>○</v>
      </c>
    </row>
    <row r="98" spans="2:24" ht="20.100000000000001" hidden="1" customHeight="1">
      <c r="B98" s="82">
        <v>91</v>
      </c>
      <c r="C98" s="97"/>
      <c r="D98" s="98"/>
      <c r="E98" s="82"/>
      <c r="F98" s="96"/>
      <c r="G98" s="87">
        <f t="shared" si="8"/>
        <v>0</v>
      </c>
      <c r="H98" s="88"/>
      <c r="I98" s="89"/>
      <c r="J98" s="89"/>
      <c r="K98" s="89"/>
      <c r="L98" s="90"/>
      <c r="M98" s="90"/>
      <c r="N98" s="90"/>
      <c r="O98" s="89"/>
      <c r="P98" s="89"/>
      <c r="Q98" s="89"/>
      <c r="R98" s="89"/>
      <c r="S98" s="89"/>
      <c r="T98" s="89"/>
      <c r="U98" s="89">
        <f t="shared" si="7"/>
        <v>0</v>
      </c>
      <c r="V98" s="89"/>
      <c r="W98" s="91">
        <f t="shared" si="9"/>
        <v>0</v>
      </c>
      <c r="X98" s="92" t="str">
        <f t="shared" si="0"/>
        <v>○</v>
      </c>
    </row>
    <row r="99" spans="2:24" ht="20.100000000000001" hidden="1" customHeight="1">
      <c r="B99" s="82">
        <v>92</v>
      </c>
      <c r="C99" s="97"/>
      <c r="D99" s="98"/>
      <c r="E99" s="82"/>
      <c r="F99" s="96"/>
      <c r="G99" s="87">
        <f t="shared" si="8"/>
        <v>0</v>
      </c>
      <c r="H99" s="88"/>
      <c r="I99" s="89"/>
      <c r="J99" s="89"/>
      <c r="K99" s="89"/>
      <c r="L99" s="90"/>
      <c r="M99" s="90"/>
      <c r="N99" s="90"/>
      <c r="O99" s="89"/>
      <c r="P99" s="89"/>
      <c r="Q99" s="89"/>
      <c r="R99" s="89"/>
      <c r="S99" s="89"/>
      <c r="T99" s="89"/>
      <c r="U99" s="89">
        <f t="shared" si="7"/>
        <v>0</v>
      </c>
      <c r="V99" s="89"/>
      <c r="W99" s="91">
        <f t="shared" si="9"/>
        <v>0</v>
      </c>
      <c r="X99" s="92" t="str">
        <f t="shared" si="0"/>
        <v>○</v>
      </c>
    </row>
    <row r="100" spans="2:24" ht="20.100000000000001" hidden="1" customHeight="1">
      <c r="B100" s="82">
        <v>93</v>
      </c>
      <c r="C100" s="97"/>
      <c r="D100" s="98"/>
      <c r="E100" s="82"/>
      <c r="F100" s="96"/>
      <c r="G100" s="87">
        <f t="shared" si="8"/>
        <v>0</v>
      </c>
      <c r="H100" s="88"/>
      <c r="I100" s="89"/>
      <c r="J100" s="89"/>
      <c r="K100" s="89"/>
      <c r="L100" s="90"/>
      <c r="M100" s="90"/>
      <c r="N100" s="90"/>
      <c r="O100" s="89"/>
      <c r="P100" s="89"/>
      <c r="Q100" s="89"/>
      <c r="R100" s="89"/>
      <c r="S100" s="89"/>
      <c r="T100" s="89"/>
      <c r="U100" s="89">
        <f t="shared" si="7"/>
        <v>0</v>
      </c>
      <c r="V100" s="89"/>
      <c r="W100" s="91">
        <f t="shared" si="9"/>
        <v>0</v>
      </c>
      <c r="X100" s="92" t="str">
        <f t="shared" si="0"/>
        <v>○</v>
      </c>
    </row>
    <row r="101" spans="2:24" ht="20.100000000000001" hidden="1" customHeight="1">
      <c r="B101" s="82">
        <v>94</v>
      </c>
      <c r="C101" s="97"/>
      <c r="D101" s="98"/>
      <c r="E101" s="82"/>
      <c r="F101" s="96"/>
      <c r="G101" s="87">
        <f t="shared" si="8"/>
        <v>0</v>
      </c>
      <c r="H101" s="88"/>
      <c r="I101" s="89"/>
      <c r="J101" s="89"/>
      <c r="K101" s="89"/>
      <c r="L101" s="90"/>
      <c r="M101" s="90"/>
      <c r="N101" s="90"/>
      <c r="O101" s="89"/>
      <c r="P101" s="89"/>
      <c r="Q101" s="89"/>
      <c r="R101" s="89"/>
      <c r="S101" s="89"/>
      <c r="T101" s="89"/>
      <c r="U101" s="89">
        <f t="shared" si="7"/>
        <v>0</v>
      </c>
      <c r="V101" s="89"/>
      <c r="W101" s="91">
        <f t="shared" si="9"/>
        <v>0</v>
      </c>
      <c r="X101" s="92" t="str">
        <f t="shared" si="0"/>
        <v>○</v>
      </c>
    </row>
    <row r="102" spans="2:24" ht="20.100000000000001" hidden="1" customHeight="1">
      <c r="B102" s="82">
        <v>95</v>
      </c>
      <c r="C102" s="97"/>
      <c r="D102" s="98"/>
      <c r="E102" s="82"/>
      <c r="F102" s="96"/>
      <c r="G102" s="87">
        <f t="shared" si="8"/>
        <v>0</v>
      </c>
      <c r="H102" s="88"/>
      <c r="I102" s="89"/>
      <c r="J102" s="89"/>
      <c r="K102" s="89"/>
      <c r="L102" s="90"/>
      <c r="M102" s="90"/>
      <c r="N102" s="90"/>
      <c r="O102" s="89"/>
      <c r="P102" s="89"/>
      <c r="Q102" s="89"/>
      <c r="R102" s="89"/>
      <c r="S102" s="89"/>
      <c r="T102" s="89"/>
      <c r="U102" s="89">
        <f t="shared" ref="U102:U107" si="10">SUM(I102:T102)</f>
        <v>0</v>
      </c>
      <c r="V102" s="89"/>
      <c r="W102" s="91">
        <f t="shared" si="9"/>
        <v>0</v>
      </c>
      <c r="X102" s="92" t="str">
        <f t="shared" si="0"/>
        <v>○</v>
      </c>
    </row>
    <row r="103" spans="2:24" ht="20.100000000000001" hidden="1" customHeight="1">
      <c r="B103" s="82">
        <v>96</v>
      </c>
      <c r="C103" s="97"/>
      <c r="D103" s="98"/>
      <c r="E103" s="82"/>
      <c r="F103" s="96"/>
      <c r="G103" s="87">
        <f t="shared" si="8"/>
        <v>0</v>
      </c>
      <c r="H103" s="88"/>
      <c r="I103" s="89"/>
      <c r="J103" s="89"/>
      <c r="K103" s="89"/>
      <c r="L103" s="90"/>
      <c r="M103" s="90"/>
      <c r="N103" s="90"/>
      <c r="O103" s="89"/>
      <c r="P103" s="89"/>
      <c r="Q103" s="89"/>
      <c r="R103" s="89"/>
      <c r="S103" s="89"/>
      <c r="T103" s="89"/>
      <c r="U103" s="89">
        <f t="shared" si="10"/>
        <v>0</v>
      </c>
      <c r="V103" s="89"/>
      <c r="W103" s="91">
        <f t="shared" si="9"/>
        <v>0</v>
      </c>
      <c r="X103" s="92" t="str">
        <f t="shared" si="0"/>
        <v>○</v>
      </c>
    </row>
    <row r="104" spans="2:24" ht="20.100000000000001" hidden="1" customHeight="1">
      <c r="B104" s="82">
        <v>97</v>
      </c>
      <c r="C104" s="97"/>
      <c r="D104" s="98"/>
      <c r="E104" s="82"/>
      <c r="F104" s="96"/>
      <c r="G104" s="87">
        <f t="shared" si="8"/>
        <v>0</v>
      </c>
      <c r="H104" s="88"/>
      <c r="I104" s="89"/>
      <c r="J104" s="89"/>
      <c r="K104" s="89"/>
      <c r="L104" s="90"/>
      <c r="M104" s="90"/>
      <c r="N104" s="90"/>
      <c r="O104" s="89"/>
      <c r="P104" s="89"/>
      <c r="Q104" s="89"/>
      <c r="R104" s="89"/>
      <c r="S104" s="89"/>
      <c r="T104" s="89"/>
      <c r="U104" s="89">
        <f t="shared" si="10"/>
        <v>0</v>
      </c>
      <c r="V104" s="89"/>
      <c r="W104" s="91">
        <f t="shared" si="9"/>
        <v>0</v>
      </c>
      <c r="X104" s="92" t="str">
        <f t="shared" si="0"/>
        <v>○</v>
      </c>
    </row>
    <row r="105" spans="2:24" ht="20.100000000000001" hidden="1" customHeight="1">
      <c r="B105" s="82">
        <v>98</v>
      </c>
      <c r="C105" s="97"/>
      <c r="D105" s="98"/>
      <c r="E105" s="82"/>
      <c r="F105" s="96"/>
      <c r="G105" s="87">
        <f t="shared" si="8"/>
        <v>0</v>
      </c>
      <c r="H105" s="88"/>
      <c r="I105" s="89"/>
      <c r="J105" s="89"/>
      <c r="K105" s="89"/>
      <c r="L105" s="90"/>
      <c r="M105" s="90"/>
      <c r="N105" s="90"/>
      <c r="O105" s="89"/>
      <c r="P105" s="89"/>
      <c r="Q105" s="89"/>
      <c r="R105" s="89"/>
      <c r="S105" s="89"/>
      <c r="T105" s="89"/>
      <c r="U105" s="89">
        <f t="shared" si="10"/>
        <v>0</v>
      </c>
      <c r="V105" s="89"/>
      <c r="W105" s="91">
        <f t="shared" si="9"/>
        <v>0</v>
      </c>
      <c r="X105" s="92" t="str">
        <f t="shared" si="0"/>
        <v>○</v>
      </c>
    </row>
    <row r="106" spans="2:24" ht="20.100000000000001" hidden="1" customHeight="1">
      <c r="B106" s="82">
        <v>99</v>
      </c>
      <c r="C106" s="97"/>
      <c r="D106" s="98"/>
      <c r="E106" s="82"/>
      <c r="F106" s="96"/>
      <c r="G106" s="87">
        <f t="shared" si="8"/>
        <v>0</v>
      </c>
      <c r="H106" s="88"/>
      <c r="I106" s="89"/>
      <c r="J106" s="89"/>
      <c r="K106" s="89"/>
      <c r="L106" s="90"/>
      <c r="M106" s="90"/>
      <c r="N106" s="90"/>
      <c r="O106" s="89"/>
      <c r="P106" s="89"/>
      <c r="Q106" s="89"/>
      <c r="R106" s="89"/>
      <c r="S106" s="89"/>
      <c r="T106" s="89"/>
      <c r="U106" s="89">
        <f t="shared" si="10"/>
        <v>0</v>
      </c>
      <c r="V106" s="89"/>
      <c r="W106" s="91">
        <f t="shared" si="9"/>
        <v>0</v>
      </c>
      <c r="X106" s="92" t="str">
        <f t="shared" si="0"/>
        <v>○</v>
      </c>
    </row>
    <row r="107" spans="2:24" ht="20.100000000000001" hidden="1" customHeight="1">
      <c r="B107" s="82">
        <v>100</v>
      </c>
      <c r="C107" s="97"/>
      <c r="D107" s="98"/>
      <c r="E107" s="82"/>
      <c r="F107" s="96"/>
      <c r="G107" s="87">
        <f t="shared" si="8"/>
        <v>0</v>
      </c>
      <c r="H107" s="88"/>
      <c r="I107" s="89"/>
      <c r="J107" s="89"/>
      <c r="K107" s="89"/>
      <c r="L107" s="90"/>
      <c r="M107" s="90"/>
      <c r="N107" s="90"/>
      <c r="O107" s="89"/>
      <c r="P107" s="89"/>
      <c r="Q107" s="89"/>
      <c r="R107" s="89"/>
      <c r="S107" s="89"/>
      <c r="T107" s="89"/>
      <c r="U107" s="89">
        <f t="shared" si="10"/>
        <v>0</v>
      </c>
      <c r="V107" s="89"/>
      <c r="W107" s="91">
        <f t="shared" si="9"/>
        <v>0</v>
      </c>
      <c r="X107" s="92" t="str">
        <f t="shared" si="0"/>
        <v>○</v>
      </c>
    </row>
    <row r="108" spans="2:24" ht="20.100000000000001" customHeight="1">
      <c r="B108" s="99"/>
      <c r="C108" s="100"/>
      <c r="D108" s="101"/>
      <c r="E108" s="99"/>
      <c r="F108" s="102"/>
      <c r="G108" s="103"/>
      <c r="H108" s="104"/>
      <c r="I108" s="105"/>
      <c r="J108" s="105"/>
      <c r="K108" s="105"/>
      <c r="L108" s="106"/>
      <c r="M108" s="106"/>
      <c r="N108" s="106"/>
      <c r="O108" s="105"/>
      <c r="P108" s="105"/>
      <c r="Q108" s="105"/>
      <c r="R108" s="105"/>
      <c r="S108" s="105"/>
      <c r="T108" s="105"/>
      <c r="U108" s="105"/>
      <c r="V108" s="105"/>
      <c r="W108" s="107"/>
      <c r="X108" s="108"/>
    </row>
    <row r="109" spans="2:24" ht="20.100000000000001" customHeight="1">
      <c r="B109" s="99"/>
      <c r="C109" s="100"/>
      <c r="D109" s="101"/>
      <c r="E109" s="99"/>
      <c r="F109" s="102"/>
      <c r="G109" s="103"/>
      <c r="H109" s="104"/>
      <c r="I109" s="105"/>
      <c r="J109" s="105"/>
      <c r="K109" s="105"/>
      <c r="L109" s="106"/>
      <c r="M109" s="106"/>
      <c r="N109" s="106"/>
      <c r="O109" s="105"/>
      <c r="P109" s="105"/>
      <c r="Q109" s="105"/>
      <c r="R109" s="105"/>
      <c r="S109" s="105"/>
      <c r="T109" s="105"/>
      <c r="U109" s="105"/>
      <c r="V109" s="105"/>
      <c r="W109" s="107"/>
      <c r="X109" s="108"/>
    </row>
    <row r="110" spans="2:24" ht="20.100000000000001" customHeight="1">
      <c r="B110" s="99"/>
      <c r="C110" s="100"/>
      <c r="D110" s="101"/>
      <c r="E110" s="99"/>
      <c r="F110" s="102"/>
      <c r="G110" s="103"/>
      <c r="H110" s="104"/>
      <c r="I110" s="105"/>
      <c r="J110" s="105"/>
      <c r="K110" s="105"/>
      <c r="L110" s="106"/>
      <c r="M110" s="106"/>
      <c r="N110" s="106"/>
      <c r="O110" s="105"/>
      <c r="P110" s="105"/>
      <c r="Q110" s="105"/>
      <c r="R110" s="105"/>
      <c r="S110" s="105"/>
      <c r="T110" s="105"/>
      <c r="U110" s="105"/>
      <c r="V110" s="105"/>
      <c r="W110" s="107"/>
      <c r="X110" s="108"/>
    </row>
    <row r="111" spans="2:24" ht="20.100000000000001" customHeight="1" thickBot="1">
      <c r="B111" s="109" t="s">
        <v>44</v>
      </c>
      <c r="C111" s="110"/>
      <c r="D111" s="110"/>
      <c r="E111" s="110"/>
      <c r="F111" s="111"/>
      <c r="G111" s="112">
        <f>SUM(G8:G27)</f>
        <v>0</v>
      </c>
      <c r="H111" s="113"/>
      <c r="I111" s="114">
        <f>SUM(I8:I27)</f>
        <v>0</v>
      </c>
      <c r="J111" s="114">
        <f>SUM(J8:J27)</f>
        <v>0</v>
      </c>
      <c r="K111" s="114">
        <f>SUM(K8:K27)</f>
        <v>0</v>
      </c>
      <c r="L111" s="115"/>
      <c r="M111" s="115"/>
      <c r="N111" s="115"/>
      <c r="O111" s="114">
        <f t="shared" ref="O111:V111" si="11">SUM(O8:O27)</f>
        <v>0</v>
      </c>
      <c r="P111" s="114">
        <f t="shared" si="11"/>
        <v>0</v>
      </c>
      <c r="Q111" s="114">
        <f t="shared" si="11"/>
        <v>0</v>
      </c>
      <c r="R111" s="114">
        <f t="shared" si="11"/>
        <v>0</v>
      </c>
      <c r="S111" s="114">
        <f t="shared" si="11"/>
        <v>0</v>
      </c>
      <c r="T111" s="114">
        <f t="shared" si="11"/>
        <v>0</v>
      </c>
      <c r="U111" s="114">
        <f t="shared" si="11"/>
        <v>0</v>
      </c>
      <c r="V111" s="114">
        <f t="shared" si="11"/>
        <v>0</v>
      </c>
      <c r="W111" s="116">
        <f>SUM(U111,V111)</f>
        <v>0</v>
      </c>
      <c r="X111" s="117" t="str">
        <f t="shared" si="0"/>
        <v>○</v>
      </c>
    </row>
    <row r="112" spans="2:24" ht="20.100000000000001" customHeight="1">
      <c r="B112" s="369" t="s">
        <v>45</v>
      </c>
      <c r="C112" s="118" t="s">
        <v>46</v>
      </c>
      <c r="D112" s="119"/>
      <c r="E112" s="120"/>
      <c r="F112" s="121"/>
      <c r="G112" s="122"/>
      <c r="H112" s="123" t="s">
        <v>47</v>
      </c>
      <c r="I112" s="124"/>
      <c r="J112" s="124"/>
      <c r="K112" s="124"/>
      <c r="L112" s="125" t="str">
        <f>IF(G112="","",U112)</f>
        <v/>
      </c>
      <c r="M112" s="124"/>
      <c r="N112" s="124"/>
      <c r="O112" s="124"/>
      <c r="P112" s="124"/>
      <c r="Q112" s="124"/>
      <c r="R112" s="124"/>
      <c r="S112" s="124"/>
      <c r="T112" s="124"/>
      <c r="U112" s="125" t="str">
        <f>IF(OR($U$111=0,G112=""),"",ROUNDDOWN(G112*$U$111/$W$111,0))</f>
        <v/>
      </c>
      <c r="V112" s="125" t="str">
        <f>IF(U112="","",G112-U112)</f>
        <v/>
      </c>
      <c r="W112" s="126">
        <f>SUM(U112,V112)</f>
        <v>0</v>
      </c>
      <c r="X112" s="127" t="str">
        <f t="shared" si="0"/>
        <v>○</v>
      </c>
    </row>
    <row r="113" spans="2:24" ht="20.100000000000001" customHeight="1">
      <c r="B113" s="370"/>
      <c r="C113" s="97" t="s">
        <v>48</v>
      </c>
      <c r="D113" s="128"/>
      <c r="E113" s="129"/>
      <c r="F113" s="130"/>
      <c r="G113" s="87"/>
      <c r="H113" s="131" t="s">
        <v>47</v>
      </c>
      <c r="I113" s="90"/>
      <c r="J113" s="90"/>
      <c r="K113" s="90"/>
      <c r="L113" s="90"/>
      <c r="M113" s="89" t="str">
        <f>IF(G113="","",U113)</f>
        <v/>
      </c>
      <c r="N113" s="90"/>
      <c r="O113" s="90"/>
      <c r="P113" s="90"/>
      <c r="Q113" s="90"/>
      <c r="R113" s="90"/>
      <c r="S113" s="90"/>
      <c r="T113" s="90"/>
      <c r="U113" s="89" t="str">
        <f>IF(OR($U$111=0,G113=""),"",ROUNDDOWN(G113*$U$111/$W$111,0))</f>
        <v/>
      </c>
      <c r="V113" s="89" t="str">
        <f>IF(U113="","",G113-U113)</f>
        <v/>
      </c>
      <c r="W113" s="91">
        <f>SUM(U113,V113)</f>
        <v>0</v>
      </c>
      <c r="X113" s="92" t="str">
        <f t="shared" si="0"/>
        <v>○</v>
      </c>
    </row>
    <row r="114" spans="2:24" ht="20.100000000000001" customHeight="1" thickBot="1">
      <c r="B114" s="371"/>
      <c r="C114" s="132" t="s">
        <v>49</v>
      </c>
      <c r="D114" s="133"/>
      <c r="E114" s="134"/>
      <c r="F114" s="135"/>
      <c r="G114" s="112"/>
      <c r="H114" s="136" t="s">
        <v>47</v>
      </c>
      <c r="I114" s="115"/>
      <c r="J114" s="115"/>
      <c r="K114" s="115"/>
      <c r="L114" s="115"/>
      <c r="M114" s="115"/>
      <c r="N114" s="114" t="str">
        <f>IF(G114="","",U114)</f>
        <v/>
      </c>
      <c r="O114" s="115"/>
      <c r="P114" s="115"/>
      <c r="Q114" s="115"/>
      <c r="R114" s="115"/>
      <c r="S114" s="115"/>
      <c r="T114" s="115"/>
      <c r="U114" s="114" t="str">
        <f>IF(OR($U$111=0,G114=""),"",ROUNDDOWN(G114*$U$111/$W$111,0))</f>
        <v/>
      </c>
      <c r="V114" s="114" t="str">
        <f t="shared" ref="V114:V116" si="12">IF(U114="","",G114-U114)</f>
        <v/>
      </c>
      <c r="W114" s="116">
        <f t="shared" ref="W114:W116" si="13">SUM(U114,V114)</f>
        <v>0</v>
      </c>
      <c r="X114" s="117" t="str">
        <f>IF(G114=W114,"○","×")</f>
        <v>○</v>
      </c>
    </row>
    <row r="115" spans="2:24" ht="20.100000000000001" customHeight="1">
      <c r="B115" s="137"/>
      <c r="C115" s="138" t="s">
        <v>50</v>
      </c>
      <c r="D115" s="139"/>
      <c r="E115" s="137"/>
      <c r="F115" s="140"/>
      <c r="G115" s="141"/>
      <c r="H115" s="142" t="s">
        <v>47</v>
      </c>
      <c r="I115" s="143"/>
      <c r="J115" s="143"/>
      <c r="K115" s="143"/>
      <c r="L115" s="143"/>
      <c r="M115" s="143"/>
      <c r="N115" s="143"/>
      <c r="O115" s="143"/>
      <c r="P115" s="143"/>
      <c r="Q115" s="144" t="str">
        <f>IF(G115="","",U115)</f>
        <v/>
      </c>
      <c r="R115" s="143"/>
      <c r="S115" s="143"/>
      <c r="T115" s="143"/>
      <c r="U115" s="144" t="str">
        <f>IF(OR($U$111=0,G115=""),"",ROUNDDOWN(G115*$U$111/$W$111,0))</f>
        <v/>
      </c>
      <c r="V115" s="144" t="str">
        <f>IF(U115="","",G115-U115)</f>
        <v/>
      </c>
      <c r="W115" s="145">
        <f t="shared" si="13"/>
        <v>0</v>
      </c>
      <c r="X115" s="146" t="str">
        <f t="shared" ref="X115:X116" si="14">IF(G115=W115,"○","×")</f>
        <v>○</v>
      </c>
    </row>
    <row r="116" spans="2:24" ht="20.100000000000001" customHeight="1">
      <c r="B116" s="129"/>
      <c r="C116" s="147" t="s">
        <v>51</v>
      </c>
      <c r="D116" s="128"/>
      <c r="E116" s="129"/>
      <c r="F116" s="130"/>
      <c r="G116" s="87"/>
      <c r="H116" s="131"/>
      <c r="I116" s="90"/>
      <c r="J116" s="90"/>
      <c r="K116" s="90"/>
      <c r="L116" s="90"/>
      <c r="M116" s="90"/>
      <c r="N116" s="90"/>
      <c r="O116" s="90"/>
      <c r="P116" s="90"/>
      <c r="Q116" s="89" t="str">
        <f>IF(G116="","",U116)</f>
        <v/>
      </c>
      <c r="R116" s="90"/>
      <c r="S116" s="90"/>
      <c r="T116" s="90"/>
      <c r="U116" s="89" t="str">
        <f>IF(OR($U$111=0,G116=""),"",ROUNDDOWN(G116*$U$111/$W$111,0))</f>
        <v/>
      </c>
      <c r="V116" s="89" t="str">
        <f t="shared" si="12"/>
        <v/>
      </c>
      <c r="W116" s="91">
        <f t="shared" si="13"/>
        <v>0</v>
      </c>
      <c r="X116" s="92" t="str">
        <f t="shared" si="14"/>
        <v>○</v>
      </c>
    </row>
    <row r="117" spans="2:24" ht="20.100000000000001" customHeight="1" thickBot="1">
      <c r="B117" s="109" t="s">
        <v>44</v>
      </c>
      <c r="C117" s="148"/>
      <c r="D117" s="148"/>
      <c r="E117" s="148"/>
      <c r="F117" s="148"/>
      <c r="G117" s="112">
        <f>SUM(G112:G116)</f>
        <v>0</v>
      </c>
      <c r="H117" s="132"/>
      <c r="I117" s="114">
        <f>SUM(I112:I116)</f>
        <v>0</v>
      </c>
      <c r="J117" s="114">
        <f t="shared" ref="J117:T117" si="15">SUM(J112:J116)</f>
        <v>0</v>
      </c>
      <c r="K117" s="114">
        <f t="shared" si="15"/>
        <v>0</v>
      </c>
      <c r="L117" s="114">
        <f t="shared" si="15"/>
        <v>0</v>
      </c>
      <c r="M117" s="114">
        <f t="shared" si="15"/>
        <v>0</v>
      </c>
      <c r="N117" s="114">
        <f t="shared" si="15"/>
        <v>0</v>
      </c>
      <c r="O117" s="114">
        <f t="shared" si="15"/>
        <v>0</v>
      </c>
      <c r="P117" s="114">
        <f t="shared" si="15"/>
        <v>0</v>
      </c>
      <c r="Q117" s="114">
        <f>SUM(Q112:Q116)</f>
        <v>0</v>
      </c>
      <c r="R117" s="114">
        <f t="shared" si="15"/>
        <v>0</v>
      </c>
      <c r="S117" s="114">
        <f t="shared" si="15"/>
        <v>0</v>
      </c>
      <c r="T117" s="114">
        <f t="shared" si="15"/>
        <v>0</v>
      </c>
      <c r="U117" s="114">
        <f>SUM(U112:U116)</f>
        <v>0</v>
      </c>
      <c r="V117" s="114">
        <f>SUM(V112:V116)</f>
        <v>0</v>
      </c>
      <c r="W117" s="114">
        <f>SUM(W112:W116)</f>
        <v>0</v>
      </c>
      <c r="X117" s="117" t="str">
        <f>IF(G117=W117,"○","×")</f>
        <v>○</v>
      </c>
    </row>
    <row r="118" spans="2:24" ht="20.100000000000001" customHeight="1">
      <c r="B118" s="149" t="s">
        <v>52</v>
      </c>
      <c r="C118" s="150"/>
      <c r="D118" s="150"/>
      <c r="E118" s="151"/>
      <c r="F118" s="150"/>
      <c r="G118" s="152">
        <f>G111+G117</f>
        <v>0</v>
      </c>
      <c r="H118" s="153"/>
      <c r="I118" s="154">
        <f>I111+I117</f>
        <v>0</v>
      </c>
      <c r="J118" s="154">
        <f t="shared" ref="J118:T118" si="16">J111+J117</f>
        <v>0</v>
      </c>
      <c r="K118" s="154">
        <f t="shared" si="16"/>
        <v>0</v>
      </c>
      <c r="L118" s="154">
        <f t="shared" si="16"/>
        <v>0</v>
      </c>
      <c r="M118" s="154">
        <f t="shared" si="16"/>
        <v>0</v>
      </c>
      <c r="N118" s="154">
        <f t="shared" si="16"/>
        <v>0</v>
      </c>
      <c r="O118" s="154">
        <f t="shared" si="16"/>
        <v>0</v>
      </c>
      <c r="P118" s="154">
        <f t="shared" si="16"/>
        <v>0</v>
      </c>
      <c r="Q118" s="154">
        <f>Q111+Q117</f>
        <v>0</v>
      </c>
      <c r="R118" s="154">
        <f t="shared" si="16"/>
        <v>0</v>
      </c>
      <c r="S118" s="154">
        <f t="shared" si="16"/>
        <v>0</v>
      </c>
      <c r="T118" s="154">
        <f t="shared" si="16"/>
        <v>0</v>
      </c>
      <c r="U118" s="144">
        <f>U111+U117</f>
        <v>0</v>
      </c>
      <c r="V118" s="144">
        <f>V111+V117</f>
        <v>0</v>
      </c>
      <c r="W118" s="145">
        <f>SUM(U118,V118)</f>
        <v>0</v>
      </c>
      <c r="X118" s="146" t="str">
        <f>IF(G118=W118,"○","×")</f>
        <v>○</v>
      </c>
    </row>
    <row r="119" spans="2:24" ht="20.100000000000001" customHeight="1">
      <c r="B119" s="155"/>
      <c r="C119" s="156"/>
      <c r="D119" s="156"/>
      <c r="E119" s="155"/>
      <c r="F119" s="156"/>
      <c r="G119" s="157"/>
      <c r="H119" s="156"/>
      <c r="I119" s="158"/>
      <c r="J119" s="158"/>
      <c r="K119" s="158"/>
      <c r="L119" s="158"/>
      <c r="M119" s="159" t="s">
        <v>53</v>
      </c>
      <c r="N119" s="144">
        <f>SUM(I118:N118)</f>
        <v>0</v>
      </c>
      <c r="O119" s="158"/>
      <c r="P119" s="159" t="s">
        <v>54</v>
      </c>
      <c r="Q119" s="144">
        <f>SUM(I118:Q118)</f>
        <v>0</v>
      </c>
      <c r="R119" s="158"/>
      <c r="S119" s="158"/>
      <c r="T119" s="158"/>
      <c r="U119" s="158"/>
      <c r="V119" s="159" t="s">
        <v>55</v>
      </c>
      <c r="W119" s="91">
        <v>0</v>
      </c>
    </row>
    <row r="120" spans="2:24" ht="20.100000000000001" customHeight="1">
      <c r="S120" s="158"/>
      <c r="T120" s="158"/>
      <c r="U120" s="158"/>
      <c r="V120" s="162" t="s">
        <v>52</v>
      </c>
      <c r="W120" s="91">
        <f>W118+W119</f>
        <v>0</v>
      </c>
    </row>
    <row r="121" spans="2:24" ht="20.100000000000001" customHeight="1">
      <c r="C121" s="163" t="s">
        <v>56</v>
      </c>
    </row>
    <row r="122" spans="2:24" ht="18" customHeight="1"/>
    <row r="123" spans="2:24" ht="18" customHeight="1"/>
  </sheetData>
  <mergeCells count="24">
    <mergeCell ref="B112:B114"/>
    <mergeCell ref="U5:U7"/>
    <mergeCell ref="D6:D7"/>
    <mergeCell ref="E6:E7"/>
    <mergeCell ref="F6:F7"/>
    <mergeCell ref="G6:G7"/>
    <mergeCell ref="H6:H7"/>
    <mergeCell ref="I6:N6"/>
    <mergeCell ref="O6:O7"/>
    <mergeCell ref="P6:P7"/>
    <mergeCell ref="Q6:Q7"/>
    <mergeCell ref="P2:W2"/>
    <mergeCell ref="B4:H4"/>
    <mergeCell ref="I4:U4"/>
    <mergeCell ref="V4:V7"/>
    <mergeCell ref="W4:W7"/>
    <mergeCell ref="R6:R7"/>
    <mergeCell ref="S6:S7"/>
    <mergeCell ref="T6:T7"/>
    <mergeCell ref="X4:X7"/>
    <mergeCell ref="B5:B7"/>
    <mergeCell ref="C5:C7"/>
    <mergeCell ref="D5:H5"/>
    <mergeCell ref="I5:Q5"/>
  </mergeCells>
  <phoneticPr fontId="3"/>
  <conditionalFormatting sqref="H8:H107">
    <cfRule type="containsBlanks" dxfId="1" priority="2">
      <formula>LEN(TRIM(H8))=0</formula>
    </cfRule>
  </conditionalFormatting>
  <conditionalFormatting sqref="H112:H116">
    <cfRule type="containsBlanks" dxfId="0" priority="1">
      <formula>LEN(TRIM(H112))=0</formula>
    </cfRule>
  </conditionalFormatting>
  <dataValidations count="2">
    <dataValidation imeMode="off" allowBlank="1" showInputMessage="1" showErrorMessage="1" sqref="E112:T116 V112:V116 V8:V110 E8:T110" xr:uid="{00000000-0002-0000-0200-000000000000}"/>
    <dataValidation imeMode="hiragana" allowBlank="1" showInputMessage="1" showErrorMessage="1" sqref="L2:N2" xr:uid="{00000000-0002-0000-0200-000001000000}"/>
  </dataValidations>
  <pageMargins left="0.47244094488188981" right="0.19685039370078741" top="0.74803149606299213" bottom="0.74803149606299213" header="0.31496062992125984" footer="0.31496062992125984"/>
  <pageSetup paperSize="9" scale="6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0"/>
  <sheetViews>
    <sheetView showGridLines="0" view="pageBreakPreview" zoomScale="70" zoomScaleNormal="85" zoomScaleSheetLayoutView="70" workbookViewId="0"/>
  </sheetViews>
  <sheetFormatPr defaultColWidth="8.375" defaultRowHeight="15.75"/>
  <cols>
    <col min="1" max="1" width="4.375" style="69" customWidth="1"/>
    <col min="2" max="2" width="8" style="70" customWidth="1"/>
    <col min="3" max="3" width="23.625" style="69" customWidth="1"/>
    <col min="4" max="4" width="11.625" style="69" customWidth="1"/>
    <col min="5" max="5" width="5.25" style="70" customWidth="1"/>
    <col min="6" max="6" width="10.625" style="69" bestFit="1" customWidth="1"/>
    <col min="7" max="7" width="9.875" style="160" customWidth="1"/>
    <col min="8" max="8" width="9.625" style="69" customWidth="1"/>
    <col min="9" max="20" width="8.875" style="161" customWidth="1"/>
    <col min="21" max="22" width="9.875" style="161" customWidth="1"/>
    <col min="23" max="23" width="9.875" style="164" customWidth="1"/>
    <col min="24" max="24" width="11.875" style="69" customWidth="1"/>
    <col min="25" max="16384" width="8.375" style="69"/>
  </cols>
  <sheetData>
    <row r="1" spans="1:24" s="70" customFormat="1" ht="16.5">
      <c r="A1" s="69"/>
      <c r="B1" s="233" t="s">
        <v>139</v>
      </c>
      <c r="G1" s="71"/>
      <c r="I1" s="72"/>
      <c r="J1" s="72"/>
      <c r="K1" s="72"/>
      <c r="L1" s="72"/>
      <c r="M1" s="72"/>
      <c r="N1" s="72"/>
      <c r="O1" s="72"/>
      <c r="P1" s="72"/>
      <c r="Q1" s="72"/>
      <c r="R1" s="72"/>
      <c r="S1" s="72"/>
      <c r="T1" s="72"/>
      <c r="U1" s="72"/>
      <c r="V1" s="72"/>
      <c r="W1" s="71"/>
    </row>
    <row r="2" spans="1:24" s="70" customFormat="1" ht="24">
      <c r="A2" s="69"/>
      <c r="B2" s="74" t="s">
        <v>102</v>
      </c>
      <c r="G2" s="71"/>
      <c r="I2" s="72"/>
      <c r="J2" s="72"/>
      <c r="K2" s="75"/>
      <c r="L2" s="76"/>
      <c r="M2" s="76"/>
      <c r="N2" s="76"/>
      <c r="O2" s="77" t="s">
        <v>15</v>
      </c>
      <c r="P2" s="360" t="s">
        <v>85</v>
      </c>
      <c r="Q2" s="360"/>
      <c r="R2" s="360"/>
      <c r="S2" s="360"/>
      <c r="T2" s="360"/>
      <c r="U2" s="360"/>
      <c r="V2" s="360"/>
      <c r="W2" s="360"/>
    </row>
    <row r="3" spans="1:24" s="70" customFormat="1" ht="25.5" customHeight="1">
      <c r="A3" s="69"/>
      <c r="G3" s="71"/>
      <c r="I3" s="72"/>
      <c r="J3" s="72"/>
      <c r="K3" s="78"/>
      <c r="L3" s="78"/>
      <c r="M3" s="78"/>
      <c r="N3" s="78"/>
      <c r="O3" s="78"/>
      <c r="P3" s="78"/>
      <c r="Q3" s="72"/>
      <c r="R3" s="72"/>
      <c r="S3" s="72"/>
      <c r="T3" s="72"/>
      <c r="U3" s="72"/>
      <c r="V3" s="72"/>
      <c r="W3" s="71"/>
    </row>
    <row r="4" spans="1:24" s="70" customFormat="1" ht="18" customHeight="1">
      <c r="B4" s="384" t="s">
        <v>16</v>
      </c>
      <c r="C4" s="385"/>
      <c r="D4" s="385"/>
      <c r="E4" s="385"/>
      <c r="F4" s="385"/>
      <c r="G4" s="385"/>
      <c r="H4" s="386"/>
      <c r="I4" s="387" t="s">
        <v>17</v>
      </c>
      <c r="J4" s="388"/>
      <c r="K4" s="388"/>
      <c r="L4" s="388"/>
      <c r="M4" s="388"/>
      <c r="N4" s="388"/>
      <c r="O4" s="388"/>
      <c r="P4" s="388"/>
      <c r="Q4" s="388"/>
      <c r="R4" s="388"/>
      <c r="S4" s="388"/>
      <c r="T4" s="388"/>
      <c r="U4" s="389"/>
      <c r="V4" s="372" t="s">
        <v>18</v>
      </c>
      <c r="W4" s="378" t="s">
        <v>19</v>
      </c>
      <c r="X4" s="380" t="s">
        <v>20</v>
      </c>
    </row>
    <row r="5" spans="1:24" s="70" customFormat="1" ht="18" customHeight="1">
      <c r="B5" s="382" t="s">
        <v>21</v>
      </c>
      <c r="C5" s="382" t="s">
        <v>22</v>
      </c>
      <c r="D5" s="384" t="s">
        <v>23</v>
      </c>
      <c r="E5" s="385"/>
      <c r="F5" s="385"/>
      <c r="G5" s="385"/>
      <c r="H5" s="386"/>
      <c r="I5" s="387" t="s">
        <v>24</v>
      </c>
      <c r="J5" s="388"/>
      <c r="K5" s="388"/>
      <c r="L5" s="388"/>
      <c r="M5" s="388"/>
      <c r="N5" s="388"/>
      <c r="O5" s="388"/>
      <c r="P5" s="388"/>
      <c r="Q5" s="389"/>
      <c r="R5" s="80" t="s">
        <v>25</v>
      </c>
      <c r="S5" s="80" t="s">
        <v>26</v>
      </c>
      <c r="T5" s="80" t="s">
        <v>27</v>
      </c>
      <c r="U5" s="372" t="s">
        <v>28</v>
      </c>
      <c r="V5" s="373"/>
      <c r="W5" s="379"/>
      <c r="X5" s="381"/>
    </row>
    <row r="6" spans="1:24" s="70" customFormat="1" ht="55.5" customHeight="1">
      <c r="B6" s="383"/>
      <c r="C6" s="383"/>
      <c r="D6" s="382" t="s">
        <v>29</v>
      </c>
      <c r="E6" s="375" t="s">
        <v>30</v>
      </c>
      <c r="F6" s="375" t="s">
        <v>31</v>
      </c>
      <c r="G6" s="378" t="s">
        <v>32</v>
      </c>
      <c r="H6" s="375" t="s">
        <v>33</v>
      </c>
      <c r="I6" s="387" t="s">
        <v>34</v>
      </c>
      <c r="J6" s="388"/>
      <c r="K6" s="388"/>
      <c r="L6" s="388"/>
      <c r="M6" s="388"/>
      <c r="N6" s="389"/>
      <c r="O6" s="372" t="s">
        <v>35</v>
      </c>
      <c r="P6" s="372" t="s">
        <v>36</v>
      </c>
      <c r="Q6" s="372" t="s">
        <v>37</v>
      </c>
      <c r="R6" s="367" t="s">
        <v>25</v>
      </c>
      <c r="S6" s="367" t="s">
        <v>26</v>
      </c>
      <c r="T6" s="367" t="s">
        <v>27</v>
      </c>
      <c r="U6" s="373"/>
      <c r="V6" s="373"/>
      <c r="W6" s="379"/>
      <c r="X6" s="381"/>
    </row>
    <row r="7" spans="1:24" s="70" customFormat="1" ht="31.5">
      <c r="B7" s="376"/>
      <c r="C7" s="376"/>
      <c r="D7" s="376"/>
      <c r="E7" s="376"/>
      <c r="F7" s="377"/>
      <c r="G7" s="379"/>
      <c r="H7" s="377"/>
      <c r="I7" s="80" t="s">
        <v>38</v>
      </c>
      <c r="J7" s="80" t="s">
        <v>39</v>
      </c>
      <c r="K7" s="81" t="s">
        <v>40</v>
      </c>
      <c r="L7" s="81" t="s">
        <v>41</v>
      </c>
      <c r="M7" s="81" t="s">
        <v>42</v>
      </c>
      <c r="N7" s="81" t="s">
        <v>43</v>
      </c>
      <c r="O7" s="374"/>
      <c r="P7" s="374"/>
      <c r="Q7" s="374"/>
      <c r="R7" s="368"/>
      <c r="S7" s="368"/>
      <c r="T7" s="368"/>
      <c r="U7" s="374"/>
      <c r="V7" s="374"/>
      <c r="W7" s="390"/>
      <c r="X7" s="381"/>
    </row>
    <row r="8" spans="1:24" ht="20.100000000000001" customHeight="1">
      <c r="B8" s="82">
        <v>1</v>
      </c>
      <c r="C8" s="165" t="s">
        <v>86</v>
      </c>
      <c r="D8" s="166" t="s">
        <v>87</v>
      </c>
      <c r="E8" s="167">
        <v>50</v>
      </c>
      <c r="F8" s="168">
        <v>30000</v>
      </c>
      <c r="G8" s="169">
        <f>E8*F8</f>
        <v>1500000</v>
      </c>
      <c r="H8" s="170">
        <v>1</v>
      </c>
      <c r="I8" s="171">
        <v>1500000</v>
      </c>
      <c r="J8" s="171"/>
      <c r="K8" s="171"/>
      <c r="L8" s="172"/>
      <c r="M8" s="172"/>
      <c r="N8" s="172"/>
      <c r="O8" s="171"/>
      <c r="P8" s="171"/>
      <c r="Q8" s="171"/>
      <c r="R8" s="171"/>
      <c r="S8" s="171"/>
      <c r="T8" s="171"/>
      <c r="U8" s="171">
        <f>SUM(I8:T8)</f>
        <v>1500000</v>
      </c>
      <c r="V8" s="171"/>
      <c r="W8" s="173">
        <f>SUM(U8,V8)</f>
        <v>1500000</v>
      </c>
      <c r="X8" s="92" t="str">
        <f t="shared" ref="X8:X21" si="0">IF(G8=W8,"○","×")</f>
        <v>○</v>
      </c>
    </row>
    <row r="9" spans="1:24" ht="20.100000000000001" customHeight="1">
      <c r="B9" s="82">
        <v>2</v>
      </c>
      <c r="C9" s="174" t="s">
        <v>88</v>
      </c>
      <c r="D9" s="175" t="s">
        <v>89</v>
      </c>
      <c r="E9" s="176">
        <v>2</v>
      </c>
      <c r="F9" s="177">
        <v>250000</v>
      </c>
      <c r="G9" s="169">
        <f t="shared" ref="G9:G18" si="1">E9*F9</f>
        <v>500000</v>
      </c>
      <c r="H9" s="170">
        <v>1</v>
      </c>
      <c r="I9" s="171">
        <v>500000</v>
      </c>
      <c r="J9" s="171"/>
      <c r="K9" s="171"/>
      <c r="L9" s="172"/>
      <c r="M9" s="172"/>
      <c r="N9" s="172"/>
      <c r="O9" s="171"/>
      <c r="P9" s="171"/>
      <c r="Q9" s="171"/>
      <c r="R9" s="171"/>
      <c r="S9" s="171"/>
      <c r="T9" s="171"/>
      <c r="U9" s="171">
        <f t="shared" ref="U9:U18" si="2">SUM(I9:T9)</f>
        <v>500000</v>
      </c>
      <c r="V9" s="171"/>
      <c r="W9" s="173">
        <f t="shared" ref="W9:W19" si="3">SUM(U9,V9)</f>
        <v>500000</v>
      </c>
      <c r="X9" s="92" t="str">
        <f t="shared" si="0"/>
        <v>○</v>
      </c>
    </row>
    <row r="10" spans="1:24" ht="20.100000000000001" customHeight="1">
      <c r="B10" s="82">
        <v>3</v>
      </c>
      <c r="C10" s="174" t="s">
        <v>90</v>
      </c>
      <c r="D10" s="175" t="s">
        <v>91</v>
      </c>
      <c r="E10" s="176">
        <v>1</v>
      </c>
      <c r="F10" s="177">
        <v>1500000</v>
      </c>
      <c r="G10" s="169">
        <f t="shared" si="1"/>
        <v>1500000</v>
      </c>
      <c r="H10" s="170">
        <v>2</v>
      </c>
      <c r="I10" s="171">
        <v>1500000</v>
      </c>
      <c r="J10" s="171"/>
      <c r="K10" s="171"/>
      <c r="L10" s="172"/>
      <c r="M10" s="172"/>
      <c r="N10" s="172"/>
      <c r="O10" s="171"/>
      <c r="P10" s="171"/>
      <c r="Q10" s="171"/>
      <c r="R10" s="171"/>
      <c r="S10" s="171"/>
      <c r="T10" s="171"/>
      <c r="U10" s="171">
        <f t="shared" si="2"/>
        <v>1500000</v>
      </c>
      <c r="V10" s="171"/>
      <c r="W10" s="173">
        <f t="shared" si="3"/>
        <v>1500000</v>
      </c>
      <c r="X10" s="92" t="str">
        <f t="shared" si="0"/>
        <v>○</v>
      </c>
    </row>
    <row r="11" spans="1:24" ht="20.100000000000001" customHeight="1">
      <c r="B11" s="82">
        <v>4</v>
      </c>
      <c r="C11" s="174" t="s">
        <v>92</v>
      </c>
      <c r="D11" s="175"/>
      <c r="E11" s="176">
        <v>1</v>
      </c>
      <c r="F11" s="177">
        <v>40000</v>
      </c>
      <c r="G11" s="169">
        <f t="shared" si="1"/>
        <v>40000</v>
      </c>
      <c r="H11" s="170">
        <v>3</v>
      </c>
      <c r="I11" s="171"/>
      <c r="J11" s="171">
        <v>40000</v>
      </c>
      <c r="K11" s="171"/>
      <c r="L11" s="172"/>
      <c r="M11" s="172"/>
      <c r="N11" s="172"/>
      <c r="O11" s="171"/>
      <c r="P11" s="171"/>
      <c r="Q11" s="171"/>
      <c r="R11" s="171"/>
      <c r="S11" s="171"/>
      <c r="T11" s="171"/>
      <c r="U11" s="171">
        <f t="shared" si="2"/>
        <v>40000</v>
      </c>
      <c r="V11" s="171"/>
      <c r="W11" s="173">
        <f t="shared" si="3"/>
        <v>40000</v>
      </c>
      <c r="X11" s="92" t="str">
        <f t="shared" si="0"/>
        <v>○</v>
      </c>
    </row>
    <row r="12" spans="1:24" ht="20.100000000000001" customHeight="1">
      <c r="B12" s="82">
        <v>5</v>
      </c>
      <c r="C12" s="174" t="s">
        <v>93</v>
      </c>
      <c r="D12" s="175"/>
      <c r="E12" s="176">
        <v>1</v>
      </c>
      <c r="F12" s="177">
        <v>20000</v>
      </c>
      <c r="G12" s="169">
        <f t="shared" si="1"/>
        <v>20000</v>
      </c>
      <c r="H12" s="170">
        <v>4</v>
      </c>
      <c r="I12" s="171"/>
      <c r="J12" s="171">
        <v>20000</v>
      </c>
      <c r="K12" s="171"/>
      <c r="L12" s="172"/>
      <c r="M12" s="172"/>
      <c r="N12" s="172"/>
      <c r="O12" s="171"/>
      <c r="P12" s="171"/>
      <c r="Q12" s="171"/>
      <c r="R12" s="171"/>
      <c r="S12" s="171"/>
      <c r="T12" s="171"/>
      <c r="U12" s="171">
        <f t="shared" si="2"/>
        <v>20000</v>
      </c>
      <c r="V12" s="171"/>
      <c r="W12" s="173">
        <f t="shared" si="3"/>
        <v>20000</v>
      </c>
      <c r="X12" s="92" t="str">
        <f t="shared" si="0"/>
        <v>○</v>
      </c>
    </row>
    <row r="13" spans="1:24" ht="20.100000000000001" customHeight="1">
      <c r="B13" s="82">
        <v>6</v>
      </c>
      <c r="C13" s="174" t="s">
        <v>94</v>
      </c>
      <c r="D13" s="175" t="s">
        <v>95</v>
      </c>
      <c r="E13" s="176">
        <v>5</v>
      </c>
      <c r="F13" s="177">
        <v>40000</v>
      </c>
      <c r="G13" s="169">
        <f t="shared" si="1"/>
        <v>200000</v>
      </c>
      <c r="H13" s="170">
        <v>5</v>
      </c>
      <c r="I13" s="171">
        <v>200000</v>
      </c>
      <c r="J13" s="171"/>
      <c r="K13" s="171"/>
      <c r="L13" s="172"/>
      <c r="M13" s="172"/>
      <c r="N13" s="172"/>
      <c r="O13" s="171"/>
      <c r="P13" s="171"/>
      <c r="Q13" s="171"/>
      <c r="R13" s="171"/>
      <c r="S13" s="171"/>
      <c r="T13" s="171"/>
      <c r="U13" s="171">
        <f t="shared" si="2"/>
        <v>200000</v>
      </c>
      <c r="V13" s="171"/>
      <c r="W13" s="173">
        <f t="shared" si="3"/>
        <v>200000</v>
      </c>
      <c r="X13" s="92" t="str">
        <f t="shared" si="0"/>
        <v>○</v>
      </c>
    </row>
    <row r="14" spans="1:24" ht="20.100000000000001" customHeight="1">
      <c r="B14" s="82">
        <v>7</v>
      </c>
      <c r="C14" s="174" t="s">
        <v>96</v>
      </c>
      <c r="D14" s="175"/>
      <c r="E14" s="176">
        <v>1</v>
      </c>
      <c r="F14" s="177">
        <v>10000</v>
      </c>
      <c r="G14" s="169">
        <f t="shared" si="1"/>
        <v>10000</v>
      </c>
      <c r="H14" s="170">
        <v>5</v>
      </c>
      <c r="I14" s="171"/>
      <c r="J14" s="171">
        <v>10000</v>
      </c>
      <c r="K14" s="171"/>
      <c r="L14" s="172"/>
      <c r="M14" s="172"/>
      <c r="N14" s="172"/>
      <c r="O14" s="171"/>
      <c r="P14" s="171"/>
      <c r="Q14" s="171"/>
      <c r="R14" s="171"/>
      <c r="S14" s="171"/>
      <c r="T14" s="171"/>
      <c r="U14" s="171">
        <f t="shared" si="2"/>
        <v>10000</v>
      </c>
      <c r="V14" s="171"/>
      <c r="W14" s="173">
        <f t="shared" si="3"/>
        <v>10000</v>
      </c>
      <c r="X14" s="92" t="str">
        <f t="shared" si="0"/>
        <v>○</v>
      </c>
    </row>
    <row r="15" spans="1:24" ht="68.25" customHeight="1">
      <c r="B15" s="82">
        <v>8</v>
      </c>
      <c r="C15" s="174" t="s">
        <v>97</v>
      </c>
      <c r="D15" s="178" t="s">
        <v>98</v>
      </c>
      <c r="E15" s="176">
        <v>25</v>
      </c>
      <c r="F15" s="177">
        <v>20000</v>
      </c>
      <c r="G15" s="169">
        <f t="shared" si="1"/>
        <v>500000</v>
      </c>
      <c r="H15" s="170">
        <v>5</v>
      </c>
      <c r="I15" s="171"/>
      <c r="J15" s="171">
        <v>500000</v>
      </c>
      <c r="K15" s="171"/>
      <c r="L15" s="172"/>
      <c r="M15" s="172"/>
      <c r="N15" s="172"/>
      <c r="O15" s="171"/>
      <c r="P15" s="171"/>
      <c r="Q15" s="171"/>
      <c r="R15" s="171"/>
      <c r="S15" s="171"/>
      <c r="T15" s="171"/>
      <c r="U15" s="171">
        <f t="shared" ref="U15" si="4">SUM(I15:T15)</f>
        <v>500000</v>
      </c>
      <c r="V15" s="171"/>
      <c r="W15" s="173">
        <f t="shared" si="3"/>
        <v>500000</v>
      </c>
      <c r="X15" s="92" t="str">
        <f t="shared" si="0"/>
        <v>○</v>
      </c>
    </row>
    <row r="16" spans="1:24" ht="68.25" customHeight="1">
      <c r="B16" s="82">
        <v>9</v>
      </c>
      <c r="C16" s="174" t="s">
        <v>99</v>
      </c>
      <c r="D16" s="178" t="s">
        <v>98</v>
      </c>
      <c r="E16" s="176">
        <v>20</v>
      </c>
      <c r="F16" s="177">
        <v>20000</v>
      </c>
      <c r="G16" s="169">
        <f t="shared" si="1"/>
        <v>400000</v>
      </c>
      <c r="H16" s="170">
        <v>5</v>
      </c>
      <c r="I16" s="171"/>
      <c r="J16" s="171">
        <v>400000</v>
      </c>
      <c r="K16" s="171"/>
      <c r="L16" s="172"/>
      <c r="M16" s="172"/>
      <c r="N16" s="172"/>
      <c r="O16" s="171"/>
      <c r="P16" s="171"/>
      <c r="Q16" s="171"/>
      <c r="R16" s="171"/>
      <c r="S16" s="171"/>
      <c r="T16" s="171"/>
      <c r="U16" s="171">
        <f t="shared" si="2"/>
        <v>400000</v>
      </c>
      <c r="V16" s="171"/>
      <c r="W16" s="173">
        <f t="shared" si="3"/>
        <v>400000</v>
      </c>
      <c r="X16" s="92" t="str">
        <f t="shared" si="0"/>
        <v>○</v>
      </c>
    </row>
    <row r="17" spans="2:24" ht="20.100000000000001" customHeight="1">
      <c r="B17" s="82">
        <v>10</v>
      </c>
      <c r="C17" s="174" t="s">
        <v>100</v>
      </c>
      <c r="D17" s="175"/>
      <c r="E17" s="176">
        <v>1</v>
      </c>
      <c r="F17" s="177">
        <v>100000</v>
      </c>
      <c r="G17" s="169">
        <f t="shared" si="1"/>
        <v>100000</v>
      </c>
      <c r="H17" s="170">
        <v>6</v>
      </c>
      <c r="I17" s="171"/>
      <c r="J17" s="171"/>
      <c r="K17" s="171"/>
      <c r="L17" s="172"/>
      <c r="M17" s="172"/>
      <c r="N17" s="172"/>
      <c r="O17" s="171"/>
      <c r="P17" s="171"/>
      <c r="Q17" s="171"/>
      <c r="R17" s="171"/>
      <c r="S17" s="171"/>
      <c r="T17" s="171"/>
      <c r="U17" s="171">
        <f t="shared" si="2"/>
        <v>0</v>
      </c>
      <c r="V17" s="171">
        <v>100000</v>
      </c>
      <c r="W17" s="173">
        <f t="shared" si="3"/>
        <v>100000</v>
      </c>
      <c r="X17" s="92" t="str">
        <f t="shared" si="0"/>
        <v>○</v>
      </c>
    </row>
    <row r="18" spans="2:24" ht="20.100000000000001" customHeight="1">
      <c r="B18" s="82">
        <v>11</v>
      </c>
      <c r="C18" s="174" t="s">
        <v>101</v>
      </c>
      <c r="D18" s="175"/>
      <c r="E18" s="176">
        <v>1</v>
      </c>
      <c r="F18" s="177">
        <v>20000</v>
      </c>
      <c r="G18" s="169">
        <f t="shared" si="1"/>
        <v>20000</v>
      </c>
      <c r="H18" s="170">
        <v>6</v>
      </c>
      <c r="I18" s="171"/>
      <c r="J18" s="171"/>
      <c r="K18" s="171"/>
      <c r="L18" s="172"/>
      <c r="M18" s="172"/>
      <c r="N18" s="172"/>
      <c r="O18" s="171"/>
      <c r="P18" s="171"/>
      <c r="Q18" s="171"/>
      <c r="R18" s="171"/>
      <c r="S18" s="171"/>
      <c r="T18" s="171"/>
      <c r="U18" s="171">
        <f t="shared" si="2"/>
        <v>0</v>
      </c>
      <c r="V18" s="171">
        <v>20000</v>
      </c>
      <c r="W18" s="173">
        <f t="shared" si="3"/>
        <v>20000</v>
      </c>
      <c r="X18" s="92" t="str">
        <f t="shared" si="0"/>
        <v>○</v>
      </c>
    </row>
    <row r="19" spans="2:24" ht="20.100000000000001" customHeight="1" thickBot="1">
      <c r="B19" s="109" t="s">
        <v>44</v>
      </c>
      <c r="C19" s="179"/>
      <c r="D19" s="179"/>
      <c r="E19" s="179"/>
      <c r="F19" s="180"/>
      <c r="G19" s="181">
        <f>SUM(G8:G18)</f>
        <v>4790000</v>
      </c>
      <c r="H19" s="182"/>
      <c r="I19" s="183">
        <f>SUM(I8:I18)</f>
        <v>3700000</v>
      </c>
      <c r="J19" s="183">
        <f>SUM(J8:J18)</f>
        <v>970000</v>
      </c>
      <c r="K19" s="183">
        <f>SUM(K8:K18)</f>
        <v>0</v>
      </c>
      <c r="L19" s="184"/>
      <c r="M19" s="184"/>
      <c r="N19" s="184"/>
      <c r="O19" s="183">
        <f t="shared" ref="O19:V19" si="5">SUM(O8:O18)</f>
        <v>0</v>
      </c>
      <c r="P19" s="183">
        <f t="shared" si="5"/>
        <v>0</v>
      </c>
      <c r="Q19" s="183">
        <f t="shared" si="5"/>
        <v>0</v>
      </c>
      <c r="R19" s="183">
        <f t="shared" si="5"/>
        <v>0</v>
      </c>
      <c r="S19" s="183">
        <f t="shared" si="5"/>
        <v>0</v>
      </c>
      <c r="T19" s="183">
        <f t="shared" si="5"/>
        <v>0</v>
      </c>
      <c r="U19" s="183">
        <f t="shared" si="5"/>
        <v>4670000</v>
      </c>
      <c r="V19" s="183">
        <f t="shared" si="5"/>
        <v>120000</v>
      </c>
      <c r="W19" s="185">
        <f t="shared" si="3"/>
        <v>4790000</v>
      </c>
      <c r="X19" s="117" t="str">
        <f t="shared" si="0"/>
        <v>○</v>
      </c>
    </row>
    <row r="20" spans="2:24" ht="20.100000000000001" customHeight="1">
      <c r="B20" s="369" t="s">
        <v>45</v>
      </c>
      <c r="C20" s="186" t="s">
        <v>46</v>
      </c>
      <c r="D20" s="187"/>
      <c r="E20" s="188"/>
      <c r="F20" s="189"/>
      <c r="G20" s="190">
        <v>200</v>
      </c>
      <c r="H20" s="191">
        <v>7</v>
      </c>
      <c r="I20" s="192"/>
      <c r="J20" s="192"/>
      <c r="K20" s="192"/>
      <c r="L20" s="193">
        <f>IF(G20="","",U20)</f>
        <v>194</v>
      </c>
      <c r="M20" s="192"/>
      <c r="N20" s="192"/>
      <c r="O20" s="192"/>
      <c r="P20" s="192"/>
      <c r="Q20" s="192"/>
      <c r="R20" s="192"/>
      <c r="S20" s="192"/>
      <c r="T20" s="192"/>
      <c r="U20" s="193">
        <f>IF(OR($U$19=0,G20=""),"",ROUNDDOWN(G20*$U$19/$W$19,0))</f>
        <v>194</v>
      </c>
      <c r="V20" s="193">
        <f>IF(U20="","",G20-U20)</f>
        <v>6</v>
      </c>
      <c r="W20" s="194">
        <f>SUM(U20,V20)</f>
        <v>200</v>
      </c>
      <c r="X20" s="127" t="str">
        <f t="shared" si="0"/>
        <v>○</v>
      </c>
    </row>
    <row r="21" spans="2:24" ht="20.100000000000001" customHeight="1">
      <c r="B21" s="370"/>
      <c r="C21" s="195" t="s">
        <v>48</v>
      </c>
      <c r="D21" s="196"/>
      <c r="E21" s="197"/>
      <c r="F21" s="198"/>
      <c r="G21" s="169">
        <v>95746</v>
      </c>
      <c r="H21" s="170">
        <v>8</v>
      </c>
      <c r="I21" s="172"/>
      <c r="J21" s="172"/>
      <c r="K21" s="172"/>
      <c r="L21" s="172"/>
      <c r="M21" s="171">
        <f>IF(G21="","",U21)</f>
        <v>93347</v>
      </c>
      <c r="N21" s="172"/>
      <c r="O21" s="172"/>
      <c r="P21" s="172"/>
      <c r="Q21" s="172"/>
      <c r="R21" s="172"/>
      <c r="S21" s="172"/>
      <c r="T21" s="172"/>
      <c r="U21" s="171">
        <f>IF(OR($U$19=0,G21=""),"",ROUNDDOWN(G21*$U$19/$W$19,0))</f>
        <v>93347</v>
      </c>
      <c r="V21" s="171">
        <f>IF(U21="","",G21-U21)</f>
        <v>2399</v>
      </c>
      <c r="W21" s="173">
        <f>SUM(U21,V21)</f>
        <v>95746</v>
      </c>
      <c r="X21" s="92" t="str">
        <f t="shared" si="0"/>
        <v>○</v>
      </c>
    </row>
    <row r="22" spans="2:24" ht="20.100000000000001" customHeight="1" thickBot="1">
      <c r="B22" s="371"/>
      <c r="C22" s="199" t="s">
        <v>49</v>
      </c>
      <c r="D22" s="200"/>
      <c r="E22" s="201"/>
      <c r="F22" s="202"/>
      <c r="G22" s="181">
        <v>76381</v>
      </c>
      <c r="H22" s="182">
        <v>9</v>
      </c>
      <c r="I22" s="184"/>
      <c r="J22" s="184"/>
      <c r="K22" s="184"/>
      <c r="L22" s="184"/>
      <c r="M22" s="184"/>
      <c r="N22" s="183">
        <f>IF(G22="","",U22)</f>
        <v>74467</v>
      </c>
      <c r="O22" s="184"/>
      <c r="P22" s="184"/>
      <c r="Q22" s="184"/>
      <c r="R22" s="184"/>
      <c r="S22" s="184"/>
      <c r="T22" s="184"/>
      <c r="U22" s="183">
        <f>IF(OR($U$19=0,G22=""),"",ROUNDDOWN(G22*$U$19/$W$19,0))</f>
        <v>74467</v>
      </c>
      <c r="V22" s="183">
        <f>IF(U22="","",G22-U22)</f>
        <v>1914</v>
      </c>
      <c r="W22" s="185">
        <f>SUM(U22,V22)</f>
        <v>76381</v>
      </c>
      <c r="X22" s="117" t="str">
        <f>IF(G22=W22,"○","×")</f>
        <v>○</v>
      </c>
    </row>
    <row r="23" spans="2:24" ht="20.100000000000001" customHeight="1">
      <c r="B23" s="137"/>
      <c r="C23" s="203" t="s">
        <v>50</v>
      </c>
      <c r="D23" s="204"/>
      <c r="E23" s="205"/>
      <c r="F23" s="206"/>
      <c r="G23" s="207">
        <v>500000</v>
      </c>
      <c r="H23" s="208">
        <v>10</v>
      </c>
      <c r="I23" s="209"/>
      <c r="J23" s="209"/>
      <c r="K23" s="209"/>
      <c r="L23" s="209"/>
      <c r="M23" s="209"/>
      <c r="N23" s="209"/>
      <c r="O23" s="209"/>
      <c r="P23" s="209"/>
      <c r="Q23" s="210">
        <f>IF(G23="","",U23)</f>
        <v>487472</v>
      </c>
      <c r="R23" s="209"/>
      <c r="S23" s="209"/>
      <c r="T23" s="209"/>
      <c r="U23" s="210">
        <f>IF(OR($U$21=0,G23=""),"",ROUNDDOWN(G23*$U$21/$W$21,0))</f>
        <v>487472</v>
      </c>
      <c r="V23" s="210">
        <f t="shared" ref="V23:V24" si="6">IF(U23="","",G23-U23)</f>
        <v>12528</v>
      </c>
      <c r="W23" s="211">
        <f t="shared" ref="W23" si="7">SUM(U23,V23)</f>
        <v>500000</v>
      </c>
      <c r="X23" s="146" t="str">
        <f t="shared" ref="X23:X24" si="8">IF(G23=W23,"○","×")</f>
        <v>○</v>
      </c>
    </row>
    <row r="24" spans="2:24" ht="20.100000000000001" customHeight="1">
      <c r="B24" s="129"/>
      <c r="C24" s="195" t="s">
        <v>51</v>
      </c>
      <c r="D24" s="196"/>
      <c r="E24" s="197"/>
      <c r="F24" s="198"/>
      <c r="G24" s="169">
        <v>800000</v>
      </c>
      <c r="H24" s="170">
        <v>11</v>
      </c>
      <c r="I24" s="172"/>
      <c r="J24" s="172"/>
      <c r="K24" s="172"/>
      <c r="L24" s="172"/>
      <c r="M24" s="172"/>
      <c r="N24" s="172"/>
      <c r="O24" s="172"/>
      <c r="P24" s="172"/>
      <c r="Q24" s="171">
        <f>IF(G24="","",U24)</f>
        <v>779955</v>
      </c>
      <c r="R24" s="172"/>
      <c r="S24" s="172"/>
      <c r="T24" s="172"/>
      <c r="U24" s="171">
        <f>IF(OR($U$21=0,G24=""),"",ROUNDDOWN(G24*$U$21/$W$21,0))</f>
        <v>779955</v>
      </c>
      <c r="V24" s="171">
        <f t="shared" si="6"/>
        <v>20045</v>
      </c>
      <c r="W24" s="173">
        <f>SUM(U24,V24)</f>
        <v>800000</v>
      </c>
      <c r="X24" s="92" t="str">
        <f t="shared" si="8"/>
        <v>○</v>
      </c>
    </row>
    <row r="25" spans="2:24" ht="20.100000000000001" customHeight="1" thickBot="1">
      <c r="B25" s="109" t="s">
        <v>44</v>
      </c>
      <c r="C25" s="212"/>
      <c r="D25" s="212"/>
      <c r="E25" s="212"/>
      <c r="F25" s="213"/>
      <c r="G25" s="181">
        <f>SUM(G20:G24)</f>
        <v>1472327</v>
      </c>
      <c r="H25" s="182"/>
      <c r="I25" s="183">
        <f>SUM(I20:I24)</f>
        <v>0</v>
      </c>
      <c r="J25" s="183">
        <f t="shared" ref="J25:T25" si="9">SUM(J20:J24)</f>
        <v>0</v>
      </c>
      <c r="K25" s="183">
        <f t="shared" si="9"/>
        <v>0</v>
      </c>
      <c r="L25" s="183">
        <f t="shared" si="9"/>
        <v>194</v>
      </c>
      <c r="M25" s="183">
        <f t="shared" si="9"/>
        <v>93347</v>
      </c>
      <c r="N25" s="183">
        <f t="shared" si="9"/>
        <v>74467</v>
      </c>
      <c r="O25" s="183">
        <f t="shared" si="9"/>
        <v>0</v>
      </c>
      <c r="P25" s="183">
        <f t="shared" si="9"/>
        <v>0</v>
      </c>
      <c r="Q25" s="183">
        <f>SUM(Q20:Q24)</f>
        <v>1267427</v>
      </c>
      <c r="R25" s="183">
        <f t="shared" si="9"/>
        <v>0</v>
      </c>
      <c r="S25" s="183">
        <f t="shared" si="9"/>
        <v>0</v>
      </c>
      <c r="T25" s="183">
        <f t="shared" si="9"/>
        <v>0</v>
      </c>
      <c r="U25" s="183">
        <f>SUM(U20:U24)</f>
        <v>1435435</v>
      </c>
      <c r="V25" s="183">
        <f>SUM(V20:V24)</f>
        <v>36892</v>
      </c>
      <c r="W25" s="183">
        <f>SUM(W20:W24)</f>
        <v>1472327</v>
      </c>
      <c r="X25" s="117" t="str">
        <f>IF(G25=W25,"○","×")</f>
        <v>○</v>
      </c>
    </row>
    <row r="26" spans="2:24" ht="20.100000000000001" customHeight="1">
      <c r="B26" s="149" t="s">
        <v>52</v>
      </c>
      <c r="C26" s="214"/>
      <c r="D26" s="214"/>
      <c r="E26" s="215"/>
      <c r="F26" s="214"/>
      <c r="G26" s="216">
        <f>G19+G25</f>
        <v>6262327</v>
      </c>
      <c r="H26" s="208"/>
      <c r="I26" s="217">
        <f t="shared" ref="I26:V26" si="10">I19+I25</f>
        <v>3700000</v>
      </c>
      <c r="J26" s="217">
        <f t="shared" si="10"/>
        <v>970000</v>
      </c>
      <c r="K26" s="217">
        <f t="shared" si="10"/>
        <v>0</v>
      </c>
      <c r="L26" s="217">
        <f t="shared" si="10"/>
        <v>194</v>
      </c>
      <c r="M26" s="217">
        <f t="shared" si="10"/>
        <v>93347</v>
      </c>
      <c r="N26" s="217">
        <f t="shared" si="10"/>
        <v>74467</v>
      </c>
      <c r="O26" s="217">
        <f t="shared" si="10"/>
        <v>0</v>
      </c>
      <c r="P26" s="217">
        <f t="shared" si="10"/>
        <v>0</v>
      </c>
      <c r="Q26" s="217">
        <f>Q19+Q25</f>
        <v>1267427</v>
      </c>
      <c r="R26" s="217">
        <f t="shared" si="10"/>
        <v>0</v>
      </c>
      <c r="S26" s="217">
        <f t="shared" si="10"/>
        <v>0</v>
      </c>
      <c r="T26" s="217">
        <f t="shared" si="10"/>
        <v>0</v>
      </c>
      <c r="U26" s="210">
        <f>U19+U25</f>
        <v>6105435</v>
      </c>
      <c r="V26" s="210">
        <f t="shared" si="10"/>
        <v>156892</v>
      </c>
      <c r="W26" s="211">
        <f>SUM(U26,V26)</f>
        <v>6262327</v>
      </c>
      <c r="X26" s="146" t="str">
        <f>IF(G26=W26,"○","×")</f>
        <v>○</v>
      </c>
    </row>
    <row r="27" spans="2:24" ht="20.100000000000001" customHeight="1">
      <c r="B27" s="155"/>
      <c r="C27" s="156"/>
      <c r="D27" s="156"/>
      <c r="E27" s="155"/>
      <c r="F27" s="156"/>
      <c r="G27" s="157"/>
      <c r="H27" s="156"/>
      <c r="I27" s="158"/>
      <c r="J27" s="158"/>
      <c r="K27" s="158"/>
      <c r="L27" s="158"/>
      <c r="M27" s="159" t="s">
        <v>53</v>
      </c>
      <c r="N27" s="210">
        <f>SUM(I26:N26)</f>
        <v>4838008</v>
      </c>
      <c r="O27" s="158"/>
      <c r="P27" s="159" t="s">
        <v>54</v>
      </c>
      <c r="Q27" s="210">
        <f>SUM(I26:Q26)</f>
        <v>6105435</v>
      </c>
      <c r="R27" s="158"/>
      <c r="S27" s="158"/>
      <c r="T27" s="158"/>
      <c r="U27" s="158"/>
      <c r="V27" s="159" t="s">
        <v>55</v>
      </c>
      <c r="W27" s="173">
        <f>IF('B-1'!E6="消費税抜き",0,ROUNDDOWN(W26*0.1,0))</f>
        <v>626232</v>
      </c>
    </row>
    <row r="28" spans="2:24" ht="20.100000000000001" customHeight="1">
      <c r="V28" s="162" t="s">
        <v>52</v>
      </c>
      <c r="W28" s="173">
        <f>W26+W27</f>
        <v>6888559</v>
      </c>
    </row>
    <row r="29" spans="2:24" ht="18" customHeight="1"/>
    <row r="30" spans="2:24" ht="18" customHeight="1"/>
  </sheetData>
  <mergeCells count="24">
    <mergeCell ref="B20:B22"/>
    <mergeCell ref="U5:U7"/>
    <mergeCell ref="D6:D7"/>
    <mergeCell ref="E6:E7"/>
    <mergeCell ref="F6:F7"/>
    <mergeCell ref="G6:G7"/>
    <mergeCell ref="H6:H7"/>
    <mergeCell ref="I6:N6"/>
    <mergeCell ref="O6:O7"/>
    <mergeCell ref="P6:P7"/>
    <mergeCell ref="Q6:Q7"/>
    <mergeCell ref="P2:W2"/>
    <mergeCell ref="B4:H4"/>
    <mergeCell ref="I4:U4"/>
    <mergeCell ref="V4:V7"/>
    <mergeCell ref="W4:W7"/>
    <mergeCell ref="R6:R7"/>
    <mergeCell ref="S6:S7"/>
    <mergeCell ref="T6:T7"/>
    <mergeCell ref="X4:X7"/>
    <mergeCell ref="B5:B7"/>
    <mergeCell ref="C5:C7"/>
    <mergeCell ref="D5:H5"/>
    <mergeCell ref="I5:Q5"/>
  </mergeCells>
  <phoneticPr fontId="3"/>
  <dataValidations count="2">
    <dataValidation imeMode="hiragana" allowBlank="1" showInputMessage="1" showErrorMessage="1" sqref="L2:N2" xr:uid="{00000000-0002-0000-0300-000000000000}"/>
    <dataValidation imeMode="off" allowBlank="1" showInputMessage="1" showErrorMessage="1" sqref="E8:T18 V8:V18 V20:V24 E20:T24" xr:uid="{00000000-0002-0000-0300-000001000000}"/>
  </dataValidations>
  <pageMargins left="0.47244094488188981" right="0.19685039370078741" top="0.74803149606299213" bottom="0.74803149606299213" header="0.31496062992125984" footer="0.31496062992125984"/>
  <pageSetup paperSize="9"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J24"/>
  <sheetViews>
    <sheetView showGridLines="0" view="pageBreakPreview" zoomScaleNormal="100" zoomScaleSheetLayoutView="100" workbookViewId="0"/>
  </sheetViews>
  <sheetFormatPr defaultColWidth="0" defaultRowHeight="16.5" zeroHeight="1"/>
  <cols>
    <col min="1" max="1" width="2.25" style="218" customWidth="1"/>
    <col min="2" max="2" width="7.375" style="218" customWidth="1"/>
    <col min="3" max="3" width="8.5" style="218" customWidth="1"/>
    <col min="4" max="4" width="8" style="218" customWidth="1"/>
    <col min="5" max="5" width="7.375" style="218" customWidth="1"/>
    <col min="6" max="7" width="8.125" style="218" customWidth="1"/>
    <col min="8" max="12" width="7.375" style="218" customWidth="1"/>
    <col min="13" max="14" width="2.25" style="218" customWidth="1"/>
    <col min="15" max="23" width="7.375" style="222" customWidth="1"/>
    <col min="24" max="24" width="7.375" style="223" customWidth="1"/>
    <col min="25" max="33" width="0" style="223" hidden="1" customWidth="1"/>
    <col min="34" max="36" width="0" style="218" hidden="1" customWidth="1"/>
    <col min="37" max="16384" width="7.375" style="218" hidden="1"/>
  </cols>
  <sheetData>
    <row r="1" spans="1:36" ht="15" customHeight="1">
      <c r="A1" s="221" t="s">
        <v>208</v>
      </c>
      <c r="B1" s="220"/>
      <c r="C1" s="220"/>
      <c r="D1" s="220"/>
      <c r="E1" s="220"/>
      <c r="F1" s="220"/>
      <c r="G1" s="220"/>
      <c r="H1" s="220"/>
      <c r="I1" s="220"/>
      <c r="J1" s="220"/>
      <c r="K1" s="220"/>
      <c r="L1" s="220"/>
      <c r="M1" s="220"/>
      <c r="N1" s="220"/>
      <c r="O1" s="221"/>
      <c r="AB1" s="220"/>
      <c r="AC1" s="220"/>
      <c r="AD1" s="220"/>
      <c r="AE1" s="220"/>
      <c r="AF1" s="220"/>
      <c r="AG1" s="220"/>
      <c r="AH1" s="220"/>
      <c r="AI1" s="220"/>
      <c r="AJ1" s="220"/>
    </row>
    <row r="2" spans="1:36" ht="60" customHeight="1">
      <c r="A2" s="220"/>
      <c r="B2" s="391" t="s">
        <v>140</v>
      </c>
      <c r="C2" s="391"/>
      <c r="D2" s="391"/>
      <c r="E2" s="391"/>
      <c r="F2" s="391"/>
      <c r="G2" s="391"/>
      <c r="H2" s="391"/>
      <c r="I2" s="391"/>
      <c r="J2" s="391"/>
      <c r="K2" s="391"/>
      <c r="L2" s="391"/>
      <c r="M2" s="224"/>
      <c r="N2" s="224"/>
      <c r="O2" s="392" t="s">
        <v>131</v>
      </c>
      <c r="P2" s="392"/>
      <c r="Q2" s="392"/>
      <c r="R2" s="392"/>
      <c r="S2" s="392"/>
      <c r="T2" s="392"/>
      <c r="U2" s="392"/>
      <c r="V2" s="392"/>
      <c r="AB2" s="220"/>
      <c r="AC2" s="220"/>
      <c r="AD2" s="220"/>
      <c r="AE2" s="220"/>
      <c r="AF2" s="220"/>
      <c r="AG2" s="220"/>
      <c r="AH2" s="220"/>
      <c r="AI2" s="220"/>
      <c r="AJ2" s="220"/>
    </row>
    <row r="3" spans="1:36" ht="20.100000000000001" customHeight="1">
      <c r="A3" s="220"/>
      <c r="B3" s="220"/>
      <c r="C3" s="220"/>
      <c r="D3" s="220"/>
      <c r="E3" s="220"/>
      <c r="F3" s="220"/>
      <c r="G3" s="220"/>
      <c r="H3" s="220"/>
      <c r="I3" s="220"/>
      <c r="J3" s="220"/>
      <c r="K3" s="220"/>
      <c r="L3" s="220"/>
      <c r="M3" s="220"/>
      <c r="N3" s="220"/>
      <c r="O3" s="221"/>
      <c r="AB3" s="220"/>
      <c r="AC3" s="220"/>
      <c r="AD3" s="220"/>
      <c r="AE3" s="220"/>
      <c r="AF3" s="220"/>
      <c r="AG3" s="220"/>
      <c r="AH3" s="220"/>
      <c r="AI3" s="220"/>
      <c r="AJ3" s="220"/>
    </row>
    <row r="4" spans="1:36" ht="39.950000000000003" customHeight="1">
      <c r="A4" s="220"/>
      <c r="C4" s="393" t="s">
        <v>144</v>
      </c>
      <c r="D4" s="394"/>
      <c r="E4" s="395"/>
      <c r="F4" s="396"/>
      <c r="G4" s="397"/>
      <c r="H4" s="397"/>
      <c r="I4" s="397"/>
      <c r="J4" s="397"/>
      <c r="K4" s="397"/>
      <c r="L4" s="398"/>
      <c r="M4" s="225"/>
      <c r="N4" s="225"/>
      <c r="O4" s="221"/>
      <c r="AB4" s="220"/>
      <c r="AC4" s="220"/>
      <c r="AD4" s="220"/>
      <c r="AE4" s="220"/>
      <c r="AF4" s="220"/>
      <c r="AG4" s="220"/>
      <c r="AH4" s="220"/>
      <c r="AI4" s="220"/>
      <c r="AJ4" s="220"/>
    </row>
    <row r="5" spans="1:36">
      <c r="A5" s="220"/>
      <c r="B5" s="220"/>
      <c r="C5" s="220"/>
      <c r="D5" s="220"/>
      <c r="E5" s="220"/>
      <c r="F5" s="220"/>
      <c r="G5" s="220"/>
      <c r="H5" s="220"/>
      <c r="I5" s="220"/>
      <c r="J5" s="220"/>
      <c r="K5" s="220"/>
      <c r="L5" s="220"/>
      <c r="M5" s="220"/>
      <c r="N5" s="220"/>
      <c r="O5" s="221"/>
      <c r="AB5" s="220"/>
      <c r="AC5" s="220"/>
      <c r="AD5" s="220"/>
      <c r="AE5" s="220"/>
      <c r="AF5" s="220"/>
      <c r="AG5" s="220"/>
      <c r="AH5" s="220"/>
      <c r="AI5" s="220"/>
      <c r="AJ5" s="220"/>
    </row>
    <row r="6" spans="1:36">
      <c r="A6" s="220"/>
      <c r="B6" s="226" t="s">
        <v>114</v>
      </c>
      <c r="C6" s="220"/>
      <c r="D6" s="220"/>
      <c r="E6" s="220"/>
      <c r="F6" s="220"/>
      <c r="G6" s="220"/>
      <c r="H6" s="220"/>
      <c r="I6" s="220"/>
      <c r="J6" s="220"/>
      <c r="K6" s="220"/>
      <c r="L6" s="220"/>
      <c r="M6" s="220"/>
      <c r="N6" s="220"/>
      <c r="O6" s="221"/>
      <c r="AB6" s="220"/>
      <c r="AC6" s="220"/>
      <c r="AD6" s="220"/>
      <c r="AE6" s="220"/>
      <c r="AF6" s="220"/>
      <c r="AG6" s="220"/>
      <c r="AH6" s="220"/>
      <c r="AI6" s="220"/>
      <c r="AJ6" s="220"/>
    </row>
    <row r="7" spans="1:36" ht="50.1" customHeight="1">
      <c r="A7" s="220"/>
      <c r="B7" s="219" t="s">
        <v>115</v>
      </c>
      <c r="C7" s="400" t="s">
        <v>116</v>
      </c>
      <c r="D7" s="400"/>
      <c r="E7" s="400"/>
      <c r="F7" s="400"/>
      <c r="G7" s="401"/>
      <c r="H7" s="401"/>
      <c r="I7" s="401"/>
      <c r="J7" s="401"/>
      <c r="K7" s="401"/>
      <c r="L7" s="227" t="s">
        <v>4</v>
      </c>
      <c r="M7" s="220"/>
      <c r="N7" s="220"/>
      <c r="O7" s="221"/>
      <c r="AB7" s="220"/>
      <c r="AC7" s="220"/>
      <c r="AD7" s="220"/>
      <c r="AE7" s="220"/>
      <c r="AF7" s="220"/>
      <c r="AG7" s="220"/>
      <c r="AH7" s="220"/>
      <c r="AI7" s="220"/>
      <c r="AJ7" s="220"/>
    </row>
    <row r="8" spans="1:36">
      <c r="A8" s="220"/>
      <c r="B8" s="220"/>
      <c r="C8" s="220"/>
      <c r="D8" s="220"/>
      <c r="E8" s="220"/>
      <c r="F8" s="220"/>
      <c r="G8" s="220"/>
      <c r="H8" s="220"/>
      <c r="I8" s="220"/>
      <c r="J8" s="220"/>
      <c r="K8" s="220"/>
      <c r="L8" s="220"/>
      <c r="M8" s="220"/>
      <c r="N8" s="220"/>
      <c r="O8" s="221"/>
      <c r="AB8" s="220"/>
      <c r="AC8" s="220"/>
      <c r="AD8" s="220"/>
      <c r="AE8" s="220"/>
      <c r="AF8" s="220"/>
      <c r="AG8" s="220"/>
      <c r="AH8" s="220"/>
      <c r="AI8" s="220"/>
      <c r="AJ8" s="220"/>
    </row>
    <row r="9" spans="1:36">
      <c r="A9" s="220"/>
      <c r="B9" s="226" t="s">
        <v>117</v>
      </c>
      <c r="C9" s="220"/>
      <c r="D9" s="220"/>
      <c r="E9" s="220"/>
      <c r="F9" s="220"/>
      <c r="G9" s="220"/>
      <c r="H9" s="220"/>
      <c r="I9" s="220"/>
      <c r="J9" s="220"/>
      <c r="K9" s="220"/>
      <c r="L9" s="220"/>
      <c r="M9" s="220"/>
      <c r="N9" s="220"/>
      <c r="O9" s="221"/>
      <c r="AB9" s="220"/>
      <c r="AC9" s="220"/>
      <c r="AD9" s="220"/>
      <c r="AE9" s="220"/>
      <c r="AF9" s="220"/>
      <c r="AG9" s="220"/>
      <c r="AH9" s="220"/>
      <c r="AI9" s="220"/>
      <c r="AJ9" s="220"/>
    </row>
    <row r="10" spans="1:36" ht="30" customHeight="1">
      <c r="A10" s="220"/>
      <c r="B10" s="219" t="s">
        <v>111</v>
      </c>
      <c r="C10" s="393" t="s">
        <v>118</v>
      </c>
      <c r="D10" s="394"/>
      <c r="E10" s="395"/>
      <c r="F10" s="399">
        <f>'B-1'!G10</f>
        <v>0</v>
      </c>
      <c r="G10" s="399"/>
      <c r="H10" s="218" t="s">
        <v>119</v>
      </c>
      <c r="I10" s="220"/>
      <c r="J10" s="220"/>
      <c r="K10" s="220"/>
      <c r="L10" s="220"/>
      <c r="M10" s="220"/>
      <c r="N10" s="220"/>
      <c r="O10" s="221"/>
      <c r="AB10" s="220"/>
      <c r="AC10" s="220"/>
      <c r="AD10" s="220"/>
      <c r="AE10" s="220"/>
      <c r="AF10" s="220"/>
      <c r="AG10" s="220"/>
      <c r="AH10" s="220"/>
      <c r="AI10" s="220"/>
      <c r="AJ10" s="220"/>
    </row>
    <row r="11" spans="1:36" ht="30" customHeight="1">
      <c r="A11" s="220"/>
      <c r="B11" s="219" t="s">
        <v>112</v>
      </c>
      <c r="C11" s="393" t="s">
        <v>120</v>
      </c>
      <c r="D11" s="394"/>
      <c r="E11" s="395"/>
      <c r="F11" s="402"/>
      <c r="G11" s="402"/>
      <c r="H11" s="218" t="s">
        <v>121</v>
      </c>
      <c r="I11" s="220"/>
      <c r="J11" s="220"/>
      <c r="K11" s="220"/>
      <c r="L11" s="220"/>
      <c r="M11" s="220"/>
      <c r="N11" s="220"/>
      <c r="O11" s="221"/>
      <c r="AB11" s="220"/>
      <c r="AC11" s="220"/>
      <c r="AD11" s="220"/>
      <c r="AE11" s="220"/>
      <c r="AF11" s="220"/>
      <c r="AG11" s="220"/>
      <c r="AH11" s="220"/>
      <c r="AI11" s="220"/>
      <c r="AJ11" s="220"/>
    </row>
    <row r="12" spans="1:36" ht="30" customHeight="1">
      <c r="A12" s="220"/>
      <c r="B12" s="219" t="s">
        <v>122</v>
      </c>
      <c r="C12" s="393" t="s">
        <v>123</v>
      </c>
      <c r="D12" s="394"/>
      <c r="E12" s="395"/>
      <c r="F12" s="402">
        <f>F11*12</f>
        <v>0</v>
      </c>
      <c r="G12" s="402"/>
      <c r="H12" s="218" t="s">
        <v>124</v>
      </c>
      <c r="I12" s="220"/>
      <c r="J12" s="220"/>
      <c r="K12" s="220"/>
      <c r="L12" s="220"/>
      <c r="M12" s="220"/>
      <c r="N12" s="220"/>
      <c r="O12" s="403" t="s">
        <v>125</v>
      </c>
      <c r="P12" s="403"/>
      <c r="Q12" s="403"/>
      <c r="R12" s="403"/>
      <c r="S12" s="403"/>
      <c r="T12" s="403"/>
      <c r="U12" s="403"/>
      <c r="V12" s="403"/>
      <c r="AB12" s="220"/>
      <c r="AC12" s="220"/>
      <c r="AD12" s="220"/>
      <c r="AE12" s="220"/>
      <c r="AF12" s="220"/>
      <c r="AG12" s="220"/>
      <c r="AH12" s="220"/>
      <c r="AI12" s="220"/>
      <c r="AJ12" s="220"/>
    </row>
    <row r="13" spans="1:36" ht="30" customHeight="1">
      <c r="A13" s="220"/>
      <c r="B13" s="219" t="s">
        <v>126</v>
      </c>
      <c r="C13" s="393" t="s">
        <v>127</v>
      </c>
      <c r="D13" s="394"/>
      <c r="E13" s="395"/>
      <c r="F13" s="399">
        <v>17</v>
      </c>
      <c r="G13" s="399"/>
      <c r="H13" s="218" t="s">
        <v>121</v>
      </c>
      <c r="I13" s="220"/>
      <c r="J13" s="220"/>
      <c r="K13" s="220"/>
      <c r="L13" s="220"/>
      <c r="M13" s="220"/>
      <c r="N13" s="220"/>
      <c r="AB13" s="220"/>
      <c r="AC13" s="220"/>
      <c r="AD13" s="220"/>
      <c r="AE13" s="220"/>
      <c r="AF13" s="220"/>
      <c r="AG13" s="220"/>
      <c r="AH13" s="220"/>
      <c r="AI13" s="220"/>
      <c r="AJ13" s="220"/>
    </row>
    <row r="14" spans="1:36">
      <c r="A14" s="220"/>
      <c r="B14" s="220"/>
      <c r="C14" s="220"/>
      <c r="D14" s="220"/>
      <c r="E14" s="220"/>
      <c r="F14" s="220"/>
      <c r="G14" s="220"/>
      <c r="H14" s="220"/>
      <c r="I14" s="220"/>
      <c r="J14" s="220"/>
      <c r="K14" s="220"/>
      <c r="L14" s="220"/>
      <c r="M14" s="220"/>
      <c r="N14" s="220"/>
      <c r="O14" s="221"/>
      <c r="AB14" s="220"/>
      <c r="AC14" s="220"/>
      <c r="AD14" s="220"/>
      <c r="AE14" s="220"/>
      <c r="AF14" s="220"/>
      <c r="AG14" s="220"/>
      <c r="AH14" s="220"/>
      <c r="AI14" s="220"/>
      <c r="AJ14" s="220"/>
    </row>
    <row r="15" spans="1:36">
      <c r="A15" s="220"/>
      <c r="B15" s="226" t="s">
        <v>128</v>
      </c>
      <c r="C15" s="220"/>
      <c r="D15" s="220"/>
      <c r="E15" s="220"/>
      <c r="F15" s="220"/>
      <c r="G15" s="220"/>
      <c r="H15" s="220"/>
      <c r="I15" s="220"/>
      <c r="J15" s="220"/>
      <c r="K15" s="220"/>
      <c r="L15" s="220"/>
      <c r="M15" s="220"/>
      <c r="N15" s="220"/>
      <c r="O15" s="221"/>
      <c r="AB15" s="220"/>
      <c r="AC15" s="220"/>
      <c r="AD15" s="220"/>
      <c r="AE15" s="220"/>
      <c r="AF15" s="220"/>
      <c r="AG15" s="220"/>
      <c r="AH15" s="220"/>
      <c r="AI15" s="220"/>
      <c r="AJ15" s="220"/>
    </row>
    <row r="16" spans="1:36" ht="69.95" customHeight="1">
      <c r="A16" s="220"/>
      <c r="B16" s="219" t="s">
        <v>113</v>
      </c>
      <c r="C16" s="393" t="s">
        <v>141</v>
      </c>
      <c r="D16" s="394"/>
      <c r="E16" s="395"/>
      <c r="F16" s="405"/>
      <c r="G16" s="405"/>
      <c r="H16" s="220" t="s">
        <v>60</v>
      </c>
      <c r="M16" s="220"/>
      <c r="N16" s="220"/>
      <c r="O16" s="228"/>
      <c r="AB16" s="220"/>
      <c r="AC16" s="220"/>
      <c r="AD16" s="220"/>
      <c r="AE16" s="220"/>
      <c r="AF16" s="220"/>
      <c r="AG16" s="220"/>
      <c r="AH16" s="220"/>
      <c r="AI16" s="220"/>
      <c r="AJ16" s="220"/>
    </row>
    <row r="17" spans="1:36" ht="69.95" customHeight="1">
      <c r="A17" s="220"/>
      <c r="B17" s="219" t="s">
        <v>129</v>
      </c>
      <c r="C17" s="393" t="s">
        <v>142</v>
      </c>
      <c r="D17" s="394"/>
      <c r="E17" s="395"/>
      <c r="F17" s="405"/>
      <c r="G17" s="405"/>
      <c r="H17" s="220" t="s">
        <v>60</v>
      </c>
      <c r="M17" s="220"/>
      <c r="N17" s="220"/>
      <c r="O17" s="221"/>
      <c r="AB17" s="220"/>
      <c r="AC17" s="220"/>
      <c r="AD17" s="220"/>
      <c r="AE17" s="220"/>
      <c r="AF17" s="220"/>
      <c r="AG17" s="220"/>
      <c r="AH17" s="220"/>
      <c r="AI17" s="220"/>
      <c r="AJ17" s="220"/>
    </row>
    <row r="18" spans="1:36" ht="127.5" customHeight="1">
      <c r="A18" s="220"/>
      <c r="B18" s="219" t="s">
        <v>130</v>
      </c>
      <c r="C18" s="393" t="s">
        <v>143</v>
      </c>
      <c r="D18" s="394"/>
      <c r="E18" s="395"/>
      <c r="F18" s="404"/>
      <c r="G18" s="404"/>
      <c r="H18" s="404"/>
      <c r="I18" s="404"/>
      <c r="J18" s="404"/>
      <c r="K18" s="404"/>
      <c r="L18" s="404"/>
      <c r="M18" s="220"/>
      <c r="N18" s="220"/>
      <c r="O18" s="221"/>
      <c r="AB18" s="220"/>
      <c r="AC18" s="220"/>
      <c r="AD18" s="220"/>
      <c r="AE18" s="220"/>
      <c r="AF18" s="220"/>
      <c r="AG18" s="220"/>
      <c r="AH18" s="220"/>
      <c r="AI18" s="220"/>
      <c r="AJ18" s="220"/>
    </row>
    <row r="19" spans="1:36" ht="13.5" customHeight="1">
      <c r="A19" s="220"/>
      <c r="B19" s="220"/>
      <c r="C19" s="220"/>
      <c r="D19" s="220"/>
      <c r="E19" s="220"/>
      <c r="F19" s="220"/>
      <c r="G19" s="220"/>
      <c r="H19" s="220"/>
      <c r="I19" s="229"/>
      <c r="J19" s="220"/>
      <c r="K19" s="230"/>
      <c r="L19" s="220"/>
      <c r="M19" s="220"/>
      <c r="N19" s="220"/>
      <c r="O19" s="221"/>
      <c r="AB19" s="220"/>
      <c r="AC19" s="220"/>
      <c r="AD19" s="220"/>
      <c r="AE19" s="220"/>
      <c r="AF19" s="220"/>
      <c r="AG19" s="220"/>
      <c r="AH19" s="220"/>
      <c r="AI19" s="220"/>
      <c r="AJ19" s="220"/>
    </row>
    <row r="20" spans="1:36">
      <c r="A20" s="220"/>
      <c r="B20" s="220"/>
      <c r="C20" s="220"/>
      <c r="D20" s="220"/>
      <c r="E20" s="220"/>
      <c r="F20" s="220"/>
      <c r="G20" s="220"/>
      <c r="H20" s="220"/>
      <c r="I20" s="220"/>
      <c r="J20" s="220"/>
      <c r="K20" s="220"/>
      <c r="L20" s="220"/>
      <c r="M20" s="220"/>
      <c r="N20" s="220"/>
      <c r="O20" s="221"/>
      <c r="AB20" s="220"/>
      <c r="AC20" s="220"/>
      <c r="AD20" s="220"/>
      <c r="AE20" s="220"/>
      <c r="AF20" s="220"/>
      <c r="AG20" s="220"/>
      <c r="AH20" s="220"/>
      <c r="AI20" s="220"/>
      <c r="AJ20" s="220"/>
    </row>
    <row r="21" spans="1:36"/>
    <row r="22" spans="1:36"/>
    <row r="23" spans="1:36"/>
    <row r="24" spans="1:36"/>
  </sheetData>
  <sheetProtection selectLockedCells="1"/>
  <mergeCells count="20">
    <mergeCell ref="C18:E18"/>
    <mergeCell ref="F18:L18"/>
    <mergeCell ref="C16:E16"/>
    <mergeCell ref="F16:G16"/>
    <mergeCell ref="C17:E17"/>
    <mergeCell ref="F17:G17"/>
    <mergeCell ref="B2:L2"/>
    <mergeCell ref="O2:V2"/>
    <mergeCell ref="C4:E4"/>
    <mergeCell ref="F4:L4"/>
    <mergeCell ref="C13:E13"/>
    <mergeCell ref="F13:G13"/>
    <mergeCell ref="C7:K7"/>
    <mergeCell ref="C10:E10"/>
    <mergeCell ref="F10:G10"/>
    <mergeCell ref="C11:E11"/>
    <mergeCell ref="F11:G11"/>
    <mergeCell ref="C12:E12"/>
    <mergeCell ref="F12:G12"/>
    <mergeCell ref="O12:V12"/>
  </mergeCells>
  <phoneticPr fontId="3"/>
  <dataValidations count="2">
    <dataValidation type="whole" allowBlank="1" showInputMessage="1" showErrorMessage="1" sqref="F11:G11" xr:uid="{00000000-0002-0000-0500-000000000000}">
      <formula1>0</formula1>
      <formula2>30</formula2>
    </dataValidation>
    <dataValidation type="list" allowBlank="1" showInputMessage="1" showErrorMessage="1" sqref="L7" xr:uid="{00000000-0002-0000-0500-000001000000}">
      <formula1>"✔,―"</formula1>
    </dataValidation>
  </dataValidations>
  <pageMargins left="0.70866141732283472" right="0.51181102362204722" top="0.35433070866141736" bottom="0.35433070866141736"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69F7B-E4C9-42F5-8762-8783943E06B4}">
  <dimension ref="A1:R17"/>
  <sheetViews>
    <sheetView view="pageBreakPreview" zoomScale="90" zoomScaleNormal="100" zoomScaleSheetLayoutView="90" workbookViewId="0"/>
  </sheetViews>
  <sheetFormatPr defaultColWidth="9" defaultRowHeight="15.75"/>
  <cols>
    <col min="1" max="1" width="18.375" style="240" customWidth="1"/>
    <col min="2" max="13" width="9.75" style="240" customWidth="1"/>
    <col min="14" max="14" width="12.625" style="240" bestFit="1" customWidth="1"/>
    <col min="15" max="17" width="9" style="240"/>
    <col min="18" max="18" width="11.375" style="240" bestFit="1" customWidth="1"/>
    <col min="19" max="16384" width="9" style="240"/>
  </cols>
  <sheetData>
    <row r="1" spans="1:18" ht="17.25">
      <c r="A1" s="238" t="s">
        <v>249</v>
      </c>
      <c r="B1" s="239"/>
    </row>
    <row r="2" spans="1:18" ht="16.5" thickBot="1"/>
    <row r="3" spans="1:18" ht="16.5" thickBot="1">
      <c r="A3" s="241"/>
      <c r="B3" s="242" t="s">
        <v>145</v>
      </c>
      <c r="C3" s="243"/>
      <c r="D3" s="244" t="s">
        <v>146</v>
      </c>
      <c r="E3" s="241"/>
      <c r="F3" s="241"/>
      <c r="G3" s="242" t="s">
        <v>147</v>
      </c>
      <c r="H3" s="245"/>
      <c r="I3" s="244" t="s">
        <v>146</v>
      </c>
      <c r="J3" s="241"/>
      <c r="K3" s="241"/>
    </row>
    <row r="5" spans="1:18">
      <c r="A5" s="246"/>
      <c r="B5" s="247" t="s">
        <v>148</v>
      </c>
      <c r="C5" s="247" t="s">
        <v>149</v>
      </c>
      <c r="D5" s="247" t="s">
        <v>150</v>
      </c>
      <c r="E5" s="247" t="s">
        <v>151</v>
      </c>
      <c r="F5" s="247" t="s">
        <v>152</v>
      </c>
      <c r="G5" s="247" t="s">
        <v>153</v>
      </c>
      <c r="H5" s="247" t="s">
        <v>154</v>
      </c>
      <c r="I5" s="247" t="s">
        <v>155</v>
      </c>
      <c r="J5" s="247" t="s">
        <v>156</v>
      </c>
      <c r="K5" s="247" t="s">
        <v>157</v>
      </c>
      <c r="L5" s="247" t="s">
        <v>158</v>
      </c>
      <c r="M5" s="247" t="s">
        <v>159</v>
      </c>
      <c r="N5" s="247" t="s">
        <v>160</v>
      </c>
    </row>
    <row r="6" spans="1:18" ht="17.25" hidden="1">
      <c r="A6" s="248"/>
      <c r="B6" s="247">
        <v>202304</v>
      </c>
      <c r="C6" s="247">
        <v>202305</v>
      </c>
      <c r="D6" s="247">
        <v>202306</v>
      </c>
      <c r="E6" s="247">
        <v>202307</v>
      </c>
      <c r="F6" s="247">
        <v>202308</v>
      </c>
      <c r="G6" s="247">
        <v>202309</v>
      </c>
      <c r="H6" s="247">
        <v>202310</v>
      </c>
      <c r="I6" s="247">
        <v>202311</v>
      </c>
      <c r="J6" s="247">
        <v>202312</v>
      </c>
      <c r="K6" s="247">
        <v>202401</v>
      </c>
      <c r="L6" s="247">
        <v>202402</v>
      </c>
      <c r="M6" s="247">
        <v>202303</v>
      </c>
      <c r="N6" s="247"/>
    </row>
    <row r="7" spans="1:18" ht="33" customHeight="1">
      <c r="A7" s="249" t="s">
        <v>161</v>
      </c>
      <c r="B7" s="250"/>
      <c r="C7" s="250"/>
      <c r="D7" s="250"/>
      <c r="E7" s="250"/>
      <c r="F7" s="250"/>
      <c r="G7" s="250"/>
      <c r="H7" s="250"/>
      <c r="I7" s="250"/>
      <c r="J7" s="250"/>
      <c r="K7" s="250"/>
      <c r="L7" s="250"/>
      <c r="M7" s="250"/>
      <c r="N7" s="250">
        <f>SUM(B7:M7)</f>
        <v>0</v>
      </c>
    </row>
    <row r="8" spans="1:18" ht="33" customHeight="1" thickBot="1">
      <c r="A8" s="249" t="s">
        <v>162</v>
      </c>
      <c r="B8" s="250"/>
      <c r="C8" s="250"/>
      <c r="D8" s="250"/>
      <c r="E8" s="250"/>
      <c r="F8" s="250"/>
      <c r="G8" s="250"/>
      <c r="H8" s="250"/>
      <c r="I8" s="250"/>
      <c r="J8" s="250"/>
      <c r="K8" s="250"/>
      <c r="L8" s="250"/>
      <c r="M8" s="250"/>
      <c r="N8" s="251">
        <f>MAX(B8:M8)</f>
        <v>0</v>
      </c>
      <c r="R8" s="252"/>
    </row>
    <row r="9" spans="1:18" ht="33" customHeight="1" thickBot="1">
      <c r="A9" s="253" t="s">
        <v>163</v>
      </c>
      <c r="B9" s="250"/>
      <c r="C9" s="250"/>
      <c r="D9" s="250"/>
      <c r="E9" s="250"/>
      <c r="F9" s="250"/>
      <c r="G9" s="250"/>
      <c r="H9" s="250"/>
      <c r="I9" s="250"/>
      <c r="J9" s="250"/>
      <c r="K9" s="250"/>
      <c r="L9" s="250"/>
      <c r="M9" s="254"/>
      <c r="N9" s="255">
        <f>SUM(B9:M9)</f>
        <v>0</v>
      </c>
      <c r="O9" s="256"/>
    </row>
    <row r="10" spans="1:18" ht="33" customHeight="1" thickBot="1">
      <c r="A10" s="253" t="s">
        <v>165</v>
      </c>
      <c r="B10" s="250" t="str">
        <f>IF(B9-B12=0,"",(B9-B12))</f>
        <v/>
      </c>
      <c r="C10" s="250" t="str">
        <f t="shared" ref="C10:M10" si="0">IF(C9-C12=0,"",(C9-C12))</f>
        <v/>
      </c>
      <c r="D10" s="250" t="str">
        <f t="shared" si="0"/>
        <v/>
      </c>
      <c r="E10" s="250" t="str">
        <f t="shared" si="0"/>
        <v/>
      </c>
      <c r="F10" s="250" t="str">
        <f t="shared" si="0"/>
        <v/>
      </c>
      <c r="G10" s="250" t="str">
        <f t="shared" si="0"/>
        <v/>
      </c>
      <c r="H10" s="250" t="str">
        <f t="shared" si="0"/>
        <v/>
      </c>
      <c r="I10" s="250" t="str">
        <f t="shared" si="0"/>
        <v/>
      </c>
      <c r="J10" s="250" t="str">
        <f t="shared" si="0"/>
        <v/>
      </c>
      <c r="K10" s="250" t="str">
        <f t="shared" si="0"/>
        <v/>
      </c>
      <c r="L10" s="250" t="str">
        <f t="shared" si="0"/>
        <v/>
      </c>
      <c r="M10" s="250" t="str">
        <f t="shared" si="0"/>
        <v/>
      </c>
      <c r="N10" s="255">
        <f>SUM(B10:M10)</f>
        <v>0</v>
      </c>
      <c r="O10" s="256"/>
    </row>
    <row r="11" spans="1:18" ht="33" customHeight="1" thickBot="1">
      <c r="A11" s="257" t="s">
        <v>166</v>
      </c>
      <c r="B11" s="258" t="str">
        <f>IFERROR(B10/B9,"")</f>
        <v/>
      </c>
      <c r="C11" s="258" t="str">
        <f t="shared" ref="C11:N11" si="1">IFERROR(C10/C9,"")</f>
        <v/>
      </c>
      <c r="D11" s="258" t="str">
        <f t="shared" si="1"/>
        <v/>
      </c>
      <c r="E11" s="258" t="str">
        <f t="shared" si="1"/>
        <v/>
      </c>
      <c r="F11" s="258" t="str">
        <f t="shared" si="1"/>
        <v/>
      </c>
      <c r="G11" s="258" t="str">
        <f t="shared" si="1"/>
        <v/>
      </c>
      <c r="H11" s="258" t="str">
        <f t="shared" si="1"/>
        <v/>
      </c>
      <c r="I11" s="258" t="str">
        <f t="shared" si="1"/>
        <v/>
      </c>
      <c r="J11" s="258" t="str">
        <f t="shared" si="1"/>
        <v/>
      </c>
      <c r="K11" s="258" t="str">
        <f t="shared" si="1"/>
        <v/>
      </c>
      <c r="L11" s="258" t="str">
        <f t="shared" si="1"/>
        <v/>
      </c>
      <c r="M11" s="258" t="str">
        <f t="shared" si="1"/>
        <v/>
      </c>
      <c r="N11" s="258" t="str">
        <f t="shared" si="1"/>
        <v/>
      </c>
    </row>
    <row r="12" spans="1:18" ht="33" customHeight="1" thickBot="1">
      <c r="A12" s="253" t="s">
        <v>191</v>
      </c>
      <c r="B12" s="250"/>
      <c r="C12" s="250"/>
      <c r="D12" s="250"/>
      <c r="E12" s="250"/>
      <c r="F12" s="250"/>
      <c r="G12" s="250"/>
      <c r="H12" s="250"/>
      <c r="I12" s="250"/>
      <c r="J12" s="250"/>
      <c r="K12" s="250"/>
      <c r="L12" s="250"/>
      <c r="M12" s="254"/>
      <c r="N12" s="255">
        <f>SUM(B12:M12)</f>
        <v>0</v>
      </c>
      <c r="O12" s="256"/>
    </row>
    <row r="13" spans="1:18" ht="33" customHeight="1" thickBot="1">
      <c r="A13" s="257" t="s">
        <v>164</v>
      </c>
      <c r="B13" s="258" t="str">
        <f>IFERROR(B12/B9,"")</f>
        <v/>
      </c>
      <c r="C13" s="258" t="str">
        <f t="shared" ref="C13:M13" si="2">IFERROR(C12/C9,"")</f>
        <v/>
      </c>
      <c r="D13" s="258" t="str">
        <f t="shared" si="2"/>
        <v/>
      </c>
      <c r="E13" s="258" t="str">
        <f t="shared" si="2"/>
        <v/>
      </c>
      <c r="F13" s="258" t="str">
        <f t="shared" si="2"/>
        <v/>
      </c>
      <c r="G13" s="258" t="str">
        <f t="shared" si="2"/>
        <v/>
      </c>
      <c r="H13" s="258" t="str">
        <f t="shared" si="2"/>
        <v/>
      </c>
      <c r="I13" s="258" t="str">
        <f t="shared" si="2"/>
        <v/>
      </c>
      <c r="J13" s="258" t="str">
        <f t="shared" si="2"/>
        <v/>
      </c>
      <c r="K13" s="258" t="str">
        <f t="shared" si="2"/>
        <v/>
      </c>
      <c r="L13" s="258" t="str">
        <f t="shared" si="2"/>
        <v/>
      </c>
      <c r="M13" s="258" t="str">
        <f t="shared" si="2"/>
        <v/>
      </c>
      <c r="N13" s="278" t="str">
        <f>IFERROR(N12/N9,"")</f>
        <v/>
      </c>
      <c r="O13" s="256"/>
    </row>
    <row r="14" spans="1:18" ht="33" customHeight="1">
      <c r="A14" s="259" t="s">
        <v>167</v>
      </c>
      <c r="B14" s="260" t="str">
        <f>IFERROR(B10/B7,"")</f>
        <v/>
      </c>
      <c r="C14" s="260" t="str">
        <f t="shared" ref="C14:M14" si="3">IFERROR(C10/C7,"")</f>
        <v/>
      </c>
      <c r="D14" s="260" t="str">
        <f t="shared" si="3"/>
        <v/>
      </c>
      <c r="E14" s="260" t="str">
        <f t="shared" si="3"/>
        <v/>
      </c>
      <c r="F14" s="260" t="str">
        <f t="shared" si="3"/>
        <v/>
      </c>
      <c r="G14" s="260" t="str">
        <f t="shared" si="3"/>
        <v/>
      </c>
      <c r="H14" s="260" t="str">
        <f t="shared" si="3"/>
        <v/>
      </c>
      <c r="I14" s="260" t="str">
        <f t="shared" si="3"/>
        <v/>
      </c>
      <c r="J14" s="260" t="str">
        <f t="shared" si="3"/>
        <v/>
      </c>
      <c r="K14" s="260" t="str">
        <f t="shared" si="3"/>
        <v/>
      </c>
      <c r="L14" s="260" t="str">
        <f t="shared" si="3"/>
        <v/>
      </c>
      <c r="M14" s="260" t="str">
        <f t="shared" si="3"/>
        <v/>
      </c>
      <c r="N14" s="260" t="str">
        <f>IFERROR(N10/N7,"")</f>
        <v/>
      </c>
    </row>
    <row r="15" spans="1:18" s="261" customFormat="1" ht="14.25"/>
    <row r="16" spans="1:18" s="261" customFormat="1" ht="14.25"/>
    <row r="17" s="262" customFormat="1" ht="14.25"/>
  </sheetData>
  <phoneticPr fontId="3"/>
  <pageMargins left="0.7" right="0.7" top="0.75" bottom="0.75" header="0.3" footer="0.3"/>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3785-6893-414F-9098-3101C2C6392C}">
  <dimension ref="A1:AM50"/>
  <sheetViews>
    <sheetView view="pageBreakPreview" zoomScale="85" zoomScaleNormal="100" zoomScaleSheetLayoutView="85" workbookViewId="0"/>
  </sheetViews>
  <sheetFormatPr defaultColWidth="9" defaultRowHeight="13.5"/>
  <cols>
    <col min="1" max="44" width="2.25" style="284" customWidth="1"/>
    <col min="45" max="16384" width="9" style="284"/>
  </cols>
  <sheetData>
    <row r="1" spans="1:39">
      <c r="A1" s="284" t="s">
        <v>250</v>
      </c>
    </row>
    <row r="2" spans="1:39" ht="13.5" customHeight="1"/>
    <row r="3" spans="1:39" ht="19.5" customHeight="1">
      <c r="A3" s="421" t="s">
        <v>220</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row>
    <row r="4" spans="1:39" ht="18.75" customHeight="1"/>
    <row r="5" spans="1:39" ht="27" customHeight="1">
      <c r="A5" s="284" t="s">
        <v>221</v>
      </c>
    </row>
    <row r="6" spans="1:39">
      <c r="A6" s="406" t="s">
        <v>242</v>
      </c>
      <c r="B6" s="406"/>
      <c r="C6" s="406"/>
      <c r="D6" s="406"/>
      <c r="E6" s="406"/>
      <c r="F6" s="406"/>
      <c r="G6" s="406"/>
      <c r="H6" s="406"/>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row>
    <row r="7" spans="1:39" ht="27" customHeight="1">
      <c r="A7" s="408" t="s">
        <v>222</v>
      </c>
      <c r="B7" s="408"/>
      <c r="C7" s="408"/>
      <c r="D7" s="408"/>
      <c r="E7" s="408"/>
      <c r="F7" s="408"/>
      <c r="G7" s="408"/>
      <c r="H7" s="408"/>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row>
    <row r="8" spans="1:39" ht="27" customHeight="1">
      <c r="A8" s="413" t="s">
        <v>223</v>
      </c>
      <c r="B8" s="411"/>
      <c r="C8" s="411"/>
      <c r="D8" s="411"/>
      <c r="E8" s="411"/>
      <c r="F8" s="411"/>
      <c r="G8" s="411"/>
      <c r="H8" s="411"/>
      <c r="I8" s="414"/>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row>
    <row r="9" spans="1:39" ht="27" customHeight="1">
      <c r="A9" s="413" t="s">
        <v>224</v>
      </c>
      <c r="B9" s="411"/>
      <c r="C9" s="411"/>
      <c r="D9" s="411"/>
      <c r="E9" s="411"/>
      <c r="F9" s="411"/>
      <c r="G9" s="411"/>
      <c r="H9" s="411"/>
      <c r="I9" s="414"/>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row>
    <row r="10" spans="1:39" ht="27" customHeight="1">
      <c r="A10" s="413" t="s">
        <v>225</v>
      </c>
      <c r="B10" s="411"/>
      <c r="C10" s="411"/>
      <c r="D10" s="411"/>
      <c r="E10" s="411"/>
      <c r="F10" s="411"/>
      <c r="G10" s="411"/>
      <c r="H10" s="411"/>
      <c r="I10" s="414"/>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row>
    <row r="11" spans="1:39" ht="27" customHeight="1">
      <c r="A11" s="413" t="s">
        <v>234</v>
      </c>
      <c r="B11" s="411"/>
      <c r="C11" s="411"/>
      <c r="D11" s="411"/>
      <c r="E11" s="411"/>
      <c r="F11" s="411"/>
      <c r="G11" s="411"/>
      <c r="H11" s="411"/>
      <c r="I11" s="414"/>
      <c r="J11" s="412"/>
      <c r="K11" s="412"/>
      <c r="L11" s="412"/>
      <c r="M11" s="412"/>
      <c r="N11" s="412"/>
      <c r="O11" s="412"/>
      <c r="P11" s="412"/>
      <c r="Q11" s="412"/>
      <c r="R11" s="412"/>
      <c r="S11" s="412"/>
      <c r="T11" s="412"/>
      <c r="U11" s="413" t="s">
        <v>226</v>
      </c>
      <c r="V11" s="411"/>
      <c r="W11" s="411"/>
      <c r="X11" s="411"/>
      <c r="Y11" s="411"/>
      <c r="Z11" s="411"/>
      <c r="AA11" s="411"/>
      <c r="AB11" s="412"/>
      <c r="AC11" s="412"/>
      <c r="AD11" s="412"/>
      <c r="AE11" s="412"/>
      <c r="AF11" s="412"/>
      <c r="AG11" s="412"/>
      <c r="AH11" s="412"/>
      <c r="AI11" s="412"/>
      <c r="AJ11" s="412"/>
      <c r="AK11" s="412"/>
      <c r="AL11" s="412"/>
      <c r="AM11" s="412"/>
    </row>
    <row r="12" spans="1:39" ht="12" customHeight="1">
      <c r="A12" s="280"/>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row>
    <row r="13" spans="1:39" ht="13.5" customHeight="1">
      <c r="A13" s="416" t="s">
        <v>227</v>
      </c>
      <c r="B13" s="406" t="s">
        <v>242</v>
      </c>
      <c r="C13" s="418"/>
      <c r="D13" s="418"/>
      <c r="E13" s="418"/>
      <c r="F13" s="418"/>
      <c r="G13" s="418"/>
      <c r="H13" s="418"/>
      <c r="I13" s="407"/>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row>
    <row r="14" spans="1:39" ht="27" customHeight="1">
      <c r="A14" s="416"/>
      <c r="B14" s="408" t="s">
        <v>228</v>
      </c>
      <c r="C14" s="419"/>
      <c r="D14" s="419"/>
      <c r="E14" s="419"/>
      <c r="F14" s="419"/>
      <c r="G14" s="419"/>
      <c r="H14" s="419"/>
      <c r="I14" s="409"/>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0"/>
      <c r="AM14" s="420"/>
    </row>
    <row r="15" spans="1:39" ht="27" customHeight="1">
      <c r="A15" s="417"/>
      <c r="B15" s="413" t="s">
        <v>229</v>
      </c>
      <c r="C15" s="411"/>
      <c r="D15" s="411"/>
      <c r="E15" s="411"/>
      <c r="F15" s="411"/>
      <c r="G15" s="411"/>
      <c r="H15" s="411"/>
      <c r="I15" s="414"/>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row>
    <row r="16" spans="1:39" ht="27" customHeight="1">
      <c r="A16" s="417"/>
      <c r="B16" s="410" t="s">
        <v>224</v>
      </c>
      <c r="C16" s="411"/>
      <c r="D16" s="411"/>
      <c r="E16" s="411"/>
      <c r="F16" s="411"/>
      <c r="G16" s="411"/>
      <c r="H16" s="411"/>
      <c r="I16" s="414"/>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row>
    <row r="17" spans="1:39" ht="27" customHeight="1">
      <c r="A17" s="417"/>
      <c r="B17" s="410" t="s">
        <v>230</v>
      </c>
      <c r="C17" s="411"/>
      <c r="D17" s="411"/>
      <c r="E17" s="411"/>
      <c r="F17" s="411"/>
      <c r="G17" s="411"/>
      <c r="H17" s="411"/>
      <c r="I17" s="414"/>
      <c r="J17" s="412"/>
      <c r="K17" s="412"/>
      <c r="L17" s="412"/>
      <c r="M17" s="412"/>
      <c r="N17" s="412"/>
      <c r="O17" s="412"/>
      <c r="P17" s="412"/>
      <c r="Q17" s="412"/>
      <c r="R17" s="412"/>
      <c r="S17" s="412"/>
      <c r="T17" s="412"/>
      <c r="U17" s="410" t="s">
        <v>231</v>
      </c>
      <c r="V17" s="411"/>
      <c r="W17" s="411"/>
      <c r="X17" s="411"/>
      <c r="Y17" s="411"/>
      <c r="Z17" s="411"/>
      <c r="AA17" s="411"/>
      <c r="AB17" s="412"/>
      <c r="AC17" s="412"/>
      <c r="AD17" s="412"/>
      <c r="AE17" s="412"/>
      <c r="AF17" s="412"/>
      <c r="AG17" s="412"/>
      <c r="AH17" s="412"/>
      <c r="AI17" s="412"/>
      <c r="AJ17" s="412"/>
      <c r="AK17" s="412"/>
      <c r="AL17" s="412"/>
      <c r="AM17" s="412"/>
    </row>
    <row r="18" spans="1:39" ht="27" customHeight="1">
      <c r="A18" s="417"/>
      <c r="B18" s="410" t="s">
        <v>232</v>
      </c>
      <c r="C18" s="411"/>
      <c r="D18" s="411"/>
      <c r="E18" s="411"/>
      <c r="F18" s="411"/>
      <c r="G18" s="411"/>
      <c r="H18" s="411"/>
      <c r="I18" s="414"/>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row>
    <row r="19" spans="1:39" ht="27" customHeight="1">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row>
    <row r="20" spans="1:39" ht="27" customHeight="1">
      <c r="A20" s="284" t="s">
        <v>233</v>
      </c>
      <c r="B20" s="281"/>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row>
    <row r="21" spans="1:39">
      <c r="A21" s="406" t="s">
        <v>242</v>
      </c>
      <c r="B21" s="406"/>
      <c r="C21" s="406"/>
      <c r="D21" s="406"/>
      <c r="E21" s="406"/>
      <c r="F21" s="406"/>
      <c r="G21" s="406"/>
      <c r="H21" s="406"/>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row>
    <row r="22" spans="1:39" ht="27" customHeight="1">
      <c r="A22" s="408" t="s">
        <v>222</v>
      </c>
      <c r="B22" s="408"/>
      <c r="C22" s="408"/>
      <c r="D22" s="408"/>
      <c r="E22" s="408"/>
      <c r="F22" s="408"/>
      <c r="G22" s="408"/>
      <c r="H22" s="408"/>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09"/>
      <c r="AM22" s="409"/>
    </row>
    <row r="23" spans="1:39" ht="27" customHeight="1">
      <c r="A23" s="413" t="s">
        <v>223</v>
      </c>
      <c r="B23" s="411"/>
      <c r="C23" s="411"/>
      <c r="D23" s="411"/>
      <c r="E23" s="411"/>
      <c r="F23" s="411"/>
      <c r="G23" s="411"/>
      <c r="H23" s="411"/>
      <c r="I23" s="414"/>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row>
    <row r="24" spans="1:39" ht="27" customHeight="1">
      <c r="A24" s="413" t="s">
        <v>224</v>
      </c>
      <c r="B24" s="411"/>
      <c r="C24" s="411"/>
      <c r="D24" s="411"/>
      <c r="E24" s="411"/>
      <c r="F24" s="411"/>
      <c r="G24" s="411"/>
      <c r="H24" s="411"/>
      <c r="I24" s="414"/>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row>
    <row r="25" spans="1:39" ht="27" customHeight="1">
      <c r="A25" s="413" t="s">
        <v>225</v>
      </c>
      <c r="B25" s="411"/>
      <c r="C25" s="411"/>
      <c r="D25" s="411"/>
      <c r="E25" s="411"/>
      <c r="F25" s="411"/>
      <c r="G25" s="411"/>
      <c r="H25" s="411"/>
      <c r="I25" s="414"/>
      <c r="J25" s="412"/>
      <c r="K25" s="412"/>
      <c r="L25" s="412"/>
      <c r="M25" s="412"/>
      <c r="N25" s="412"/>
      <c r="O25" s="412"/>
      <c r="P25" s="412"/>
      <c r="Q25" s="412"/>
      <c r="R25" s="412"/>
      <c r="S25" s="412"/>
      <c r="T25" s="412"/>
      <c r="U25" s="410" t="s">
        <v>235</v>
      </c>
      <c r="V25" s="411"/>
      <c r="W25" s="411"/>
      <c r="X25" s="411"/>
      <c r="Y25" s="411"/>
      <c r="Z25" s="411"/>
      <c r="AA25" s="411"/>
      <c r="AB25" s="412"/>
      <c r="AC25" s="412"/>
      <c r="AD25" s="412"/>
      <c r="AE25" s="412"/>
      <c r="AF25" s="412"/>
      <c r="AG25" s="412"/>
      <c r="AH25" s="412"/>
      <c r="AI25" s="412"/>
      <c r="AJ25" s="412"/>
      <c r="AK25" s="412"/>
      <c r="AL25" s="412"/>
      <c r="AM25" s="412"/>
    </row>
    <row r="26" spans="1:39" ht="27" customHeight="1">
      <c r="A26" s="413" t="s">
        <v>234</v>
      </c>
      <c r="B26" s="413"/>
      <c r="C26" s="413"/>
      <c r="D26" s="413"/>
      <c r="E26" s="413"/>
      <c r="F26" s="413"/>
      <c r="G26" s="413"/>
      <c r="H26" s="413"/>
      <c r="I26" s="414"/>
      <c r="J26" s="412"/>
      <c r="K26" s="412"/>
      <c r="L26" s="412"/>
      <c r="M26" s="412"/>
      <c r="N26" s="412"/>
      <c r="O26" s="412"/>
      <c r="P26" s="412"/>
      <c r="Q26" s="412"/>
      <c r="R26" s="412"/>
      <c r="S26" s="412"/>
      <c r="T26" s="412"/>
      <c r="U26" s="410" t="s">
        <v>226</v>
      </c>
      <c r="V26" s="411"/>
      <c r="W26" s="411"/>
      <c r="X26" s="411"/>
      <c r="Y26" s="411"/>
      <c r="Z26" s="411"/>
      <c r="AA26" s="411"/>
      <c r="AB26" s="412"/>
      <c r="AC26" s="412"/>
      <c r="AD26" s="412"/>
      <c r="AE26" s="412"/>
      <c r="AF26" s="412"/>
      <c r="AG26" s="412"/>
      <c r="AH26" s="412"/>
      <c r="AI26" s="412"/>
      <c r="AJ26" s="412"/>
      <c r="AK26" s="412"/>
      <c r="AL26" s="412"/>
      <c r="AM26" s="412"/>
    </row>
    <row r="27" spans="1:39" ht="27" customHeight="1">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row>
    <row r="28" spans="1:39" ht="27" customHeight="1">
      <c r="A28" s="284" t="s">
        <v>236</v>
      </c>
      <c r="B28" s="281"/>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row>
    <row r="29" spans="1:39">
      <c r="A29" s="406" t="s">
        <v>242</v>
      </c>
      <c r="B29" s="406"/>
      <c r="C29" s="406"/>
      <c r="D29" s="406"/>
      <c r="E29" s="406"/>
      <c r="F29" s="406"/>
      <c r="G29" s="406"/>
      <c r="H29" s="406"/>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row>
    <row r="30" spans="1:39" ht="27" customHeight="1">
      <c r="A30" s="408" t="s">
        <v>237</v>
      </c>
      <c r="B30" s="408"/>
      <c r="C30" s="408"/>
      <c r="D30" s="408"/>
      <c r="E30" s="408"/>
      <c r="F30" s="408"/>
      <c r="G30" s="408"/>
      <c r="H30" s="408"/>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row>
    <row r="31" spans="1:39" ht="27" customHeight="1">
      <c r="A31" s="413" t="s">
        <v>241</v>
      </c>
      <c r="B31" s="413"/>
      <c r="C31" s="413"/>
      <c r="D31" s="413"/>
      <c r="E31" s="413"/>
      <c r="F31" s="413"/>
      <c r="G31" s="413"/>
      <c r="H31" s="413"/>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row>
    <row r="32" spans="1:39" ht="11.25" customHeight="1">
      <c r="B32" s="28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row>
    <row r="33" spans="1:39" ht="13.5" customHeight="1">
      <c r="A33" s="416" t="s">
        <v>238</v>
      </c>
      <c r="B33" s="406" t="s">
        <v>242</v>
      </c>
      <c r="C33" s="418"/>
      <c r="D33" s="418"/>
      <c r="E33" s="418"/>
      <c r="F33" s="418"/>
      <c r="G33" s="418"/>
      <c r="H33" s="418"/>
      <c r="I33" s="407"/>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5"/>
      <c r="AM33" s="415"/>
    </row>
    <row r="34" spans="1:39" ht="27" customHeight="1">
      <c r="A34" s="416"/>
      <c r="B34" s="408" t="s">
        <v>228</v>
      </c>
      <c r="C34" s="419"/>
      <c r="D34" s="419"/>
      <c r="E34" s="419"/>
      <c r="F34" s="419"/>
      <c r="G34" s="419"/>
      <c r="H34" s="419"/>
      <c r="I34" s="409"/>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row>
    <row r="35" spans="1:39" ht="27" customHeight="1">
      <c r="A35" s="417"/>
      <c r="B35" s="413" t="s">
        <v>239</v>
      </c>
      <c r="C35" s="411"/>
      <c r="D35" s="411"/>
      <c r="E35" s="411"/>
      <c r="F35" s="411"/>
      <c r="G35" s="411"/>
      <c r="H35" s="411"/>
      <c r="I35" s="414"/>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row>
    <row r="36" spans="1:39" ht="27" customHeight="1">
      <c r="A36" s="417"/>
      <c r="B36" s="410" t="s">
        <v>224</v>
      </c>
      <c r="C36" s="411"/>
      <c r="D36" s="411"/>
      <c r="E36" s="411"/>
      <c r="F36" s="411"/>
      <c r="G36" s="411"/>
      <c r="H36" s="411"/>
      <c r="I36" s="414"/>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row>
    <row r="37" spans="1:39" ht="27" customHeight="1">
      <c r="A37" s="417"/>
      <c r="B37" s="410" t="s">
        <v>240</v>
      </c>
      <c r="C37" s="411"/>
      <c r="D37" s="411"/>
      <c r="E37" s="411"/>
      <c r="F37" s="411"/>
      <c r="G37" s="411"/>
      <c r="H37" s="411"/>
      <c r="I37" s="414"/>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row>
    <row r="38" spans="1:39" ht="27" customHeight="1">
      <c r="B38" s="281"/>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row>
    <row r="39" spans="1:39" ht="27" customHeight="1">
      <c r="A39" s="285"/>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row>
    <row r="40" spans="1:39" ht="27" customHeight="1">
      <c r="A40" s="286"/>
      <c r="B40" s="281"/>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row>
    <row r="41" spans="1:39" ht="27" customHeight="1">
      <c r="A41" s="286"/>
      <c r="B41" s="281"/>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row>
    <row r="42" spans="1:39" ht="27" customHeight="1">
      <c r="A42" s="286"/>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row>
    <row r="43" spans="1:39" ht="27" customHeight="1">
      <c r="A43" s="286"/>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row>
    <row r="44" spans="1:39" ht="27" customHeight="1">
      <c r="A44" s="286"/>
      <c r="B44" s="281"/>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row>
    <row r="45" spans="1:39" ht="27" customHeight="1">
      <c r="A45" s="286"/>
    </row>
    <row r="46" spans="1:39" ht="27" customHeight="1">
      <c r="A46" s="286"/>
    </row>
    <row r="47" spans="1:39" ht="27" customHeight="1">
      <c r="A47" s="286"/>
    </row>
    <row r="48" spans="1:39" ht="27" customHeight="1">
      <c r="A48" s="286"/>
    </row>
    <row r="49" spans="1:1" ht="27" customHeight="1">
      <c r="A49" s="286"/>
    </row>
    <row r="50" spans="1:1">
      <c r="A50" s="286"/>
    </row>
  </sheetData>
  <mergeCells count="63">
    <mergeCell ref="A11:H11"/>
    <mergeCell ref="A10:H10"/>
    <mergeCell ref="A9:H9"/>
    <mergeCell ref="A8:H8"/>
    <mergeCell ref="I9:AM9"/>
    <mergeCell ref="A3:AM3"/>
    <mergeCell ref="A7:H7"/>
    <mergeCell ref="I7:AM7"/>
    <mergeCell ref="I8:AM8"/>
    <mergeCell ref="A6:H6"/>
    <mergeCell ref="I6:AM6"/>
    <mergeCell ref="A21:H21"/>
    <mergeCell ref="I21:AM21"/>
    <mergeCell ref="I17:T17"/>
    <mergeCell ref="AB17:AM17"/>
    <mergeCell ref="A13:A18"/>
    <mergeCell ref="B18:H18"/>
    <mergeCell ref="U17:AA17"/>
    <mergeCell ref="B17:H17"/>
    <mergeCell ref="B16:H16"/>
    <mergeCell ref="B15:H15"/>
    <mergeCell ref="B13:H13"/>
    <mergeCell ref="B14:H14"/>
    <mergeCell ref="I14:AM14"/>
    <mergeCell ref="I36:AM36"/>
    <mergeCell ref="B37:H37"/>
    <mergeCell ref="I37:AM37"/>
    <mergeCell ref="A31:H31"/>
    <mergeCell ref="I31:AM31"/>
    <mergeCell ref="A33:A37"/>
    <mergeCell ref="B33:H33"/>
    <mergeCell ref="I33:AM33"/>
    <mergeCell ref="B35:H35"/>
    <mergeCell ref="I35:AM35"/>
    <mergeCell ref="B36:H36"/>
    <mergeCell ref="B34:H34"/>
    <mergeCell ref="I34:AM34"/>
    <mergeCell ref="I25:T25"/>
    <mergeCell ref="I10:AM10"/>
    <mergeCell ref="I13:AM13"/>
    <mergeCell ref="U11:AA11"/>
    <mergeCell ref="I11:T11"/>
    <mergeCell ref="AB11:AM11"/>
    <mergeCell ref="I24:AM24"/>
    <mergeCell ref="I15:AM15"/>
    <mergeCell ref="I16:AM16"/>
    <mergeCell ref="I18:AM18"/>
    <mergeCell ref="A29:H29"/>
    <mergeCell ref="I29:AM29"/>
    <mergeCell ref="A30:H30"/>
    <mergeCell ref="I30:AM30"/>
    <mergeCell ref="A22:H22"/>
    <mergeCell ref="I22:AM22"/>
    <mergeCell ref="U25:AA25"/>
    <mergeCell ref="AB25:AM25"/>
    <mergeCell ref="A25:H25"/>
    <mergeCell ref="A26:H26"/>
    <mergeCell ref="I26:T26"/>
    <mergeCell ref="U26:AA26"/>
    <mergeCell ref="AB26:AM26"/>
    <mergeCell ref="A23:H23"/>
    <mergeCell ref="I23:AM23"/>
    <mergeCell ref="A24:H24"/>
  </mergeCells>
  <phoneticPr fontId="3"/>
  <pageMargins left="0.9055118110236221" right="0.9055118110236221" top="0.94488188976377963" bottom="0.94488188976377963"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6BA13-A745-44A3-9683-D969FA263716}">
  <dimension ref="A1:AS39"/>
  <sheetViews>
    <sheetView view="pageBreakPreview" zoomScale="70" zoomScaleNormal="100" zoomScaleSheetLayoutView="70" workbookViewId="0"/>
  </sheetViews>
  <sheetFormatPr defaultColWidth="9" defaultRowHeight="13.5"/>
  <cols>
    <col min="1" max="44" width="2.25" style="276" customWidth="1"/>
    <col min="45" max="16384" width="9" style="276"/>
  </cols>
  <sheetData>
    <row r="1" spans="1:39">
      <c r="A1" s="276" t="s">
        <v>176</v>
      </c>
    </row>
    <row r="2" spans="1:39" ht="22.5" customHeight="1"/>
    <row r="3" spans="1:39">
      <c r="A3" s="276" t="s">
        <v>168</v>
      </c>
    </row>
    <row r="4" spans="1:39" ht="19.5" customHeight="1"/>
    <row r="5" spans="1:39" ht="19.5" customHeight="1">
      <c r="A5" s="421" t="s">
        <v>190</v>
      </c>
      <c r="B5" s="422"/>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M5" s="422"/>
    </row>
    <row r="7" spans="1:39">
      <c r="A7" s="276" t="s">
        <v>169</v>
      </c>
    </row>
    <row r="9" spans="1:39">
      <c r="R9" s="276" t="s">
        <v>192</v>
      </c>
    </row>
    <row r="10" spans="1:39">
      <c r="S10" s="427" t="s">
        <v>170</v>
      </c>
      <c r="T10" s="427"/>
      <c r="U10" s="427"/>
      <c r="W10" s="428"/>
      <c r="X10" s="428"/>
      <c r="Y10" s="428"/>
      <c r="Z10" s="428"/>
      <c r="AA10" s="428"/>
      <c r="AB10" s="428"/>
      <c r="AC10" s="428"/>
      <c r="AD10" s="428"/>
      <c r="AE10" s="428"/>
      <c r="AF10" s="428"/>
      <c r="AG10" s="428"/>
      <c r="AH10" s="428"/>
      <c r="AI10" s="428"/>
      <c r="AJ10" s="428"/>
      <c r="AK10" s="428"/>
      <c r="AL10" s="428"/>
      <c r="AM10" s="428"/>
    </row>
    <row r="11" spans="1:39">
      <c r="S11" s="427" t="s">
        <v>171</v>
      </c>
      <c r="T11" s="427"/>
      <c r="U11" s="427"/>
      <c r="W11" s="428"/>
      <c r="X11" s="428"/>
      <c r="Y11" s="428"/>
      <c r="Z11" s="428"/>
      <c r="AA11" s="428"/>
      <c r="AB11" s="428"/>
      <c r="AC11" s="428"/>
      <c r="AD11" s="428"/>
      <c r="AE11" s="428"/>
      <c r="AF11" s="428"/>
      <c r="AG11" s="428"/>
      <c r="AH11" s="428"/>
      <c r="AI11" s="428"/>
      <c r="AJ11" s="428"/>
      <c r="AK11" s="428"/>
      <c r="AL11" s="428"/>
      <c r="AM11" s="428"/>
    </row>
    <row r="12" spans="1:39">
      <c r="W12" s="428"/>
      <c r="X12" s="428"/>
      <c r="Y12" s="428"/>
      <c r="Z12" s="428"/>
      <c r="AA12" s="428"/>
      <c r="AB12" s="428"/>
      <c r="AC12" s="428"/>
      <c r="AD12" s="428"/>
      <c r="AE12" s="428"/>
      <c r="AF12" s="428"/>
      <c r="AG12" s="428"/>
      <c r="AH12" s="428"/>
      <c r="AI12" s="428"/>
      <c r="AJ12" s="428"/>
      <c r="AK12" s="428"/>
      <c r="AL12" s="428"/>
      <c r="AM12" s="428"/>
    </row>
    <row r="13" spans="1:39" ht="20.25" customHeight="1">
      <c r="V13" s="282" t="s">
        <v>172</v>
      </c>
    </row>
    <row r="15" spans="1:39" ht="70.5" customHeight="1">
      <c r="A15" s="423" t="s">
        <v>197</v>
      </c>
      <c r="B15" s="423"/>
      <c r="C15" s="423"/>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row>
    <row r="17" spans="1:45">
      <c r="A17" s="426" t="s">
        <v>173</v>
      </c>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row>
    <row r="18" spans="1:45">
      <c r="A18" s="283"/>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row>
    <row r="19" spans="1:45" ht="18.75" customHeight="1">
      <c r="A19" s="281" t="s">
        <v>198</v>
      </c>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row>
    <row r="20" spans="1:45" ht="18.75">
      <c r="A20" s="423" t="s">
        <v>199</v>
      </c>
      <c r="B20" s="425"/>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row>
    <row r="21" spans="1:45" ht="18.75">
      <c r="A21" s="423" t="s">
        <v>200</v>
      </c>
      <c r="B21" s="425"/>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row>
    <row r="22" spans="1:45" ht="29.25" customHeight="1">
      <c r="A22" s="423" t="s">
        <v>210</v>
      </c>
      <c r="B22" s="425"/>
      <c r="C22" s="425"/>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row>
    <row r="23" spans="1:45" ht="48.75" customHeight="1">
      <c r="A23" s="423" t="s">
        <v>211</v>
      </c>
      <c r="B23" s="425"/>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row>
    <row r="24" spans="1:45" ht="18.75">
      <c r="A24" s="423" t="s">
        <v>201</v>
      </c>
      <c r="B24" s="425"/>
      <c r="C24" s="425"/>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S24" s="282"/>
    </row>
    <row r="25" spans="1:45" ht="45" customHeight="1">
      <c r="A25" s="423" t="s">
        <v>212</v>
      </c>
      <c r="B25" s="425"/>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row>
    <row r="26" spans="1:45" ht="18.75">
      <c r="A26" s="423" t="s">
        <v>202</v>
      </c>
      <c r="B26" s="425"/>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row>
    <row r="27" spans="1:45" ht="18.75">
      <c r="A27" s="423" t="s">
        <v>203</v>
      </c>
      <c r="B27" s="425"/>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5"/>
      <c r="AM27" s="425"/>
    </row>
    <row r="28" spans="1:45" ht="18.75">
      <c r="A28" s="423" t="s">
        <v>204</v>
      </c>
      <c r="B28" s="425"/>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row>
    <row r="29" spans="1:45" ht="29.25" customHeight="1">
      <c r="A29" s="423" t="s">
        <v>213</v>
      </c>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row>
    <row r="30" spans="1:45" ht="32.25" customHeight="1">
      <c r="A30" s="423" t="s">
        <v>214</v>
      </c>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row>
    <row r="31" spans="1:45" ht="44.25" customHeight="1">
      <c r="A31" s="423" t="s">
        <v>215</v>
      </c>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row>
    <row r="32" spans="1:45" ht="18.75">
      <c r="A32" s="423" t="s">
        <v>205</v>
      </c>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5"/>
    </row>
    <row r="33" spans="1:39" ht="30" customHeight="1">
      <c r="A33" s="423" t="s">
        <v>216</v>
      </c>
      <c r="B33" s="425"/>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425"/>
      <c r="AL33" s="425"/>
      <c r="AM33" s="425"/>
    </row>
    <row r="34" spans="1:39" ht="18.75">
      <c r="A34" s="423" t="s">
        <v>243</v>
      </c>
      <c r="B34" s="424"/>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K34" s="424"/>
      <c r="AL34" s="424"/>
      <c r="AM34" s="424"/>
    </row>
    <row r="35" spans="1:39" ht="48" customHeight="1">
      <c r="A35" s="423" t="s">
        <v>217</v>
      </c>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K35" s="424"/>
      <c r="AL35" s="424"/>
      <c r="AM35" s="424"/>
    </row>
    <row r="36" spans="1:39" ht="18.75">
      <c r="A36" s="423" t="s">
        <v>206</v>
      </c>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row>
    <row r="37" spans="1:39" ht="18.75">
      <c r="A37" s="423" t="s">
        <v>207</v>
      </c>
      <c r="B37" s="424"/>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K37" s="424"/>
      <c r="AL37" s="424"/>
      <c r="AM37" s="424"/>
    </row>
    <row r="38" spans="1:39" ht="61.5" customHeight="1">
      <c r="A38" s="423" t="s">
        <v>218</v>
      </c>
      <c r="B38" s="424"/>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424"/>
      <c r="AM38" s="424"/>
    </row>
    <row r="39" spans="1:39" ht="29.25" customHeight="1">
      <c r="A39" s="423" t="s">
        <v>219</v>
      </c>
      <c r="B39" s="424"/>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row>
  </sheetData>
  <mergeCells count="28">
    <mergeCell ref="A25:AM25"/>
    <mergeCell ref="A26:AM26"/>
    <mergeCell ref="A20:AM20"/>
    <mergeCell ref="A21:AM21"/>
    <mergeCell ref="A22:AM22"/>
    <mergeCell ref="A23:AM23"/>
    <mergeCell ref="A24:AM24"/>
    <mergeCell ref="A15:AM15"/>
    <mergeCell ref="A17:AM17"/>
    <mergeCell ref="A5:AM5"/>
    <mergeCell ref="S10:U10"/>
    <mergeCell ref="W10:AM10"/>
    <mergeCell ref="S11:U11"/>
    <mergeCell ref="W11:AM11"/>
    <mergeCell ref="W12:AM12"/>
    <mergeCell ref="A27:AM27"/>
    <mergeCell ref="A28:AM28"/>
    <mergeCell ref="A29:AM29"/>
    <mergeCell ref="A30:AM30"/>
    <mergeCell ref="A31:AM31"/>
    <mergeCell ref="A37:AM37"/>
    <mergeCell ref="A38:AM38"/>
    <mergeCell ref="A39:AM39"/>
    <mergeCell ref="A32:AM32"/>
    <mergeCell ref="A33:AM33"/>
    <mergeCell ref="A34:AM34"/>
    <mergeCell ref="A35:AM35"/>
    <mergeCell ref="A36:AM36"/>
  </mergeCells>
  <phoneticPr fontId="3"/>
  <pageMargins left="0.9055118110236221" right="0.9055118110236221" top="0.94488188976377963" bottom="0.9448818897637796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BE0E6-8401-4BA9-9478-C5073AEBFB39}">
  <dimension ref="A1:AM36"/>
  <sheetViews>
    <sheetView view="pageBreakPreview" zoomScaleNormal="100" zoomScaleSheetLayoutView="100" workbookViewId="0"/>
  </sheetViews>
  <sheetFormatPr defaultColWidth="9" defaultRowHeight="13.5"/>
  <cols>
    <col min="1" max="44" width="2.25" style="263" customWidth="1"/>
    <col min="45" max="16384" width="9" style="263"/>
  </cols>
  <sheetData>
    <row r="1" spans="1:39">
      <c r="A1" s="263" t="s">
        <v>180</v>
      </c>
    </row>
    <row r="2" spans="1:39" ht="22.5" customHeight="1"/>
    <row r="3" spans="1:39">
      <c r="A3" s="263" t="s">
        <v>168</v>
      </c>
    </row>
    <row r="4" spans="1:39" ht="19.5" customHeight="1"/>
    <row r="5" spans="1:39" ht="19.5" customHeight="1">
      <c r="A5" s="430" t="s">
        <v>177</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row>
    <row r="7" spans="1:39">
      <c r="A7" s="263" t="s">
        <v>169</v>
      </c>
    </row>
    <row r="9" spans="1:39">
      <c r="R9" s="263" t="s">
        <v>178</v>
      </c>
    </row>
    <row r="10" spans="1:39">
      <c r="S10" s="432" t="s">
        <v>170</v>
      </c>
      <c r="T10" s="432"/>
      <c r="U10" s="432"/>
      <c r="W10" s="433"/>
      <c r="X10" s="433"/>
      <c r="Y10" s="433"/>
      <c r="Z10" s="433"/>
      <c r="AA10" s="433"/>
      <c r="AB10" s="433"/>
      <c r="AC10" s="433"/>
      <c r="AD10" s="433"/>
      <c r="AE10" s="433"/>
      <c r="AF10" s="433"/>
      <c r="AG10" s="433"/>
      <c r="AH10" s="433"/>
      <c r="AI10" s="433"/>
      <c r="AJ10" s="433"/>
      <c r="AK10" s="433"/>
      <c r="AL10" s="433"/>
      <c r="AM10" s="433"/>
    </row>
    <row r="11" spans="1:39">
      <c r="S11" s="432" t="s">
        <v>171</v>
      </c>
      <c r="T11" s="432"/>
      <c r="U11" s="432"/>
      <c r="W11" s="433"/>
      <c r="X11" s="433"/>
      <c r="Y11" s="433"/>
      <c r="Z11" s="433"/>
      <c r="AA11" s="433"/>
      <c r="AB11" s="433"/>
      <c r="AC11" s="433"/>
      <c r="AD11" s="433"/>
      <c r="AE11" s="433"/>
      <c r="AF11" s="433"/>
      <c r="AG11" s="433"/>
      <c r="AH11" s="433"/>
      <c r="AI11" s="433"/>
      <c r="AJ11" s="433"/>
      <c r="AK11" s="433"/>
      <c r="AL11" s="433"/>
      <c r="AM11" s="433"/>
    </row>
    <row r="12" spans="1:39">
      <c r="W12" s="433"/>
      <c r="X12" s="433"/>
      <c r="Y12" s="433"/>
      <c r="Z12" s="433"/>
      <c r="AA12" s="433"/>
      <c r="AB12" s="433"/>
      <c r="AC12" s="433"/>
      <c r="AD12" s="433"/>
      <c r="AE12" s="433"/>
      <c r="AF12" s="433"/>
      <c r="AG12" s="433"/>
      <c r="AH12" s="433"/>
      <c r="AI12" s="433"/>
      <c r="AJ12" s="433"/>
      <c r="AK12" s="433"/>
      <c r="AL12" s="433"/>
      <c r="AM12" s="433"/>
    </row>
    <row r="13" spans="1:39" ht="20.25" customHeight="1">
      <c r="V13" s="264" t="s">
        <v>172</v>
      </c>
    </row>
    <row r="15" spans="1:39" ht="36" customHeight="1">
      <c r="A15" s="423" t="s">
        <v>244</v>
      </c>
      <c r="B15" s="423"/>
      <c r="C15" s="423"/>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row>
    <row r="17" spans="1:39">
      <c r="A17" s="429" t="s">
        <v>173</v>
      </c>
      <c r="B17" s="429"/>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row>
    <row r="18" spans="1:39" s="265" customFormat="1" ht="18" customHeight="1">
      <c r="A18" s="266"/>
      <c r="B18" s="266"/>
      <c r="C18" s="266"/>
      <c r="D18" s="266"/>
      <c r="E18" s="266"/>
      <c r="F18" s="266"/>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row>
    <row r="19" spans="1:39" ht="18.75" customHeight="1">
      <c r="A19" s="263" t="s">
        <v>175</v>
      </c>
    </row>
    <row r="20" spans="1:39" ht="28.5" customHeight="1">
      <c r="A20" s="436" t="s">
        <v>174</v>
      </c>
      <c r="B20" s="436"/>
      <c r="C20" s="436"/>
      <c r="D20" s="436"/>
      <c r="E20" s="436"/>
      <c r="F20" s="436"/>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row>
    <row r="21" spans="1:39" ht="28.5" customHeight="1">
      <c r="A21" s="436" t="s">
        <v>170</v>
      </c>
      <c r="B21" s="436"/>
      <c r="C21" s="436"/>
      <c r="D21" s="436"/>
      <c r="E21" s="436"/>
      <c r="F21" s="436"/>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row>
    <row r="23" spans="1:39" s="265" customFormat="1" ht="18.75" customHeight="1">
      <c r="A23" s="265" t="s">
        <v>179</v>
      </c>
    </row>
    <row r="24" spans="1:39" s="265" customFormat="1" ht="28.5" customHeight="1">
      <c r="A24" s="434" t="s">
        <v>174</v>
      </c>
      <c r="B24" s="434"/>
      <c r="C24" s="434"/>
      <c r="D24" s="434"/>
      <c r="E24" s="434"/>
      <c r="F24" s="434"/>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row>
    <row r="26" spans="1:39">
      <c r="A26" s="281" t="s">
        <v>183</v>
      </c>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row>
    <row r="27" spans="1:39">
      <c r="A27" s="281"/>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row>
    <row r="28" spans="1:39">
      <c r="A28" s="276"/>
      <c r="B28" s="288" t="s">
        <v>184</v>
      </c>
      <c r="C28" s="276"/>
      <c r="D28" s="423" t="s">
        <v>194</v>
      </c>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row>
    <row r="29" spans="1:39">
      <c r="A29" s="276"/>
      <c r="B29" s="288"/>
      <c r="C29" s="276"/>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row>
    <row r="30" spans="1:39">
      <c r="A30" s="276"/>
      <c r="B30" s="288"/>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row>
    <row r="31" spans="1:39">
      <c r="A31" s="276"/>
      <c r="B31" s="288" t="s">
        <v>185</v>
      </c>
      <c r="C31" s="276"/>
      <c r="D31" s="423" t="s">
        <v>196</v>
      </c>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row>
    <row r="32" spans="1:39">
      <c r="A32" s="276"/>
      <c r="B32" s="288"/>
      <c r="C32" s="276"/>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row>
    <row r="33" spans="2:39" ht="13.5" customHeight="1">
      <c r="B33" s="268"/>
    </row>
    <row r="35" spans="2:3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row>
    <row r="36" spans="2:39">
      <c r="B36" s="268"/>
    </row>
  </sheetData>
  <mergeCells count="16">
    <mergeCell ref="D31:AM32"/>
    <mergeCell ref="D28:AM29"/>
    <mergeCell ref="A15:AM15"/>
    <mergeCell ref="A17:AM17"/>
    <mergeCell ref="A5:AM5"/>
    <mergeCell ref="S10:U10"/>
    <mergeCell ref="W10:AM10"/>
    <mergeCell ref="S11:U11"/>
    <mergeCell ref="W11:AM11"/>
    <mergeCell ref="W12:AM12"/>
    <mergeCell ref="A24:F24"/>
    <mergeCell ref="G24:AM24"/>
    <mergeCell ref="A20:F20"/>
    <mergeCell ref="A21:F21"/>
    <mergeCell ref="G20:AM20"/>
    <mergeCell ref="G21:AM21"/>
  </mergeCells>
  <phoneticPr fontId="3"/>
  <pageMargins left="0.9055118110236221" right="0.9055118110236221" top="0.94488188976377963" bottom="0.9448818897637796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vt:lpstr>
      <vt:lpstr>B-1</vt:lpstr>
      <vt:lpstr>B-2</vt:lpstr>
      <vt:lpstr>B-2 (記入例)</vt:lpstr>
      <vt:lpstr>B-3</vt:lpstr>
      <vt:lpstr>B-4</vt:lpstr>
      <vt:lpstr>B-5</vt:lpstr>
      <vt:lpstr>B-6</vt:lpstr>
      <vt:lpstr>B-7</vt:lpstr>
      <vt:lpstr>B-8</vt:lpstr>
      <vt:lpstr>'B-1'!Print_Area</vt:lpstr>
      <vt:lpstr>'B-2'!Print_Area</vt:lpstr>
      <vt:lpstr>'B-2 (記入例)'!Print_Area</vt:lpstr>
      <vt:lpstr>'B-3'!Print_Area</vt:lpstr>
      <vt:lpstr>'B-5'!Print_Area</vt:lpstr>
      <vt:lpstr>'B-6'!Print_Area</vt:lpstr>
      <vt:lpstr>'B-7'!Print_Area</vt:lpstr>
      <vt:lpstr>'B-8'!Print_Area</vt:lpstr>
      <vt:lpstr>チェックリスト!Print_Area</vt:lpstr>
      <vt:lpstr>'B-2'!Print_Titles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2024-12-20T06:55:20Z</dcterms:modified>
</cp:coreProperties>
</file>