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･20 施設係\☆Ｒ７光熱水費関係\☆彡電力入札（R7.10～）\3.契約書＆仕様書\R7電力供給契約書（全市）\R7.仕様書（全市）\"/>
    </mc:Choice>
  </mc:AlternateContent>
  <xr:revisionPtr revIDLastSave="0" documentId="13_ncr:1_{D44A5B98-EA5C-4941-96C9-6999F291E56D}" xr6:coauthVersionLast="47" xr6:coauthVersionMax="47" xr10:uidLastSave="{00000000-0000-0000-0000-000000000000}"/>
  <bookViews>
    <workbookView xWindow="1560" yWindow="1560" windowWidth="15375" windowHeight="7875" xr2:uid="{00000000-000D-0000-FFFF-FFFF00000000}"/>
  </bookViews>
  <sheets>
    <sheet name="集計" sheetId="9" r:id="rId1"/>
    <sheet name="別紙5（堺西）" sheetId="6" r:id="rId2"/>
    <sheet name="別紙5（中南）" sheetId="7" r:id="rId3"/>
    <sheet name="別紙5（東北美原）" sheetId="8" r:id="rId4"/>
  </sheets>
  <definedNames>
    <definedName name="_xlnm._FilterDatabase" localSheetId="1" hidden="1">'別紙5（堺西）'!$C$1:$H$587</definedName>
    <definedName name="_xlnm._FilterDatabase" localSheetId="2" hidden="1">'別紙5（中南）'!$C$1:$XFA$626</definedName>
    <definedName name="_xlnm._FilterDatabase" localSheetId="3" hidden="1">'別紙5（東北美原）'!$C$1:$XFA$600</definedName>
    <definedName name="_xlnm.Print_Area" localSheetId="1">'別紙5（堺西）'!$A$1:$H$587</definedName>
    <definedName name="_xlnm.Print_Area" localSheetId="2">'別紙5（中南）'!$A$1:$H$626</definedName>
    <definedName name="_xlnm.Print_Area" localSheetId="3">'別紙5（東北美原）'!$A$1:$H$600</definedName>
    <definedName name="_xlnm.Print_Titles" localSheetId="1">'別紙5（堺西）'!$1:$1</definedName>
    <definedName name="_xlnm.Print_Titles" localSheetId="2">'別紙5（中南）'!$1:$1</definedName>
    <definedName name="_xlnm.Print_Titles" localSheetId="3">'別紙5（東北美原）'!$1:$1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9" i="8" l="1"/>
  <c r="G6" i="9" s="1"/>
  <c r="G7" i="9" s="1"/>
  <c r="I586" i="8"/>
  <c r="F6" i="9" s="1"/>
  <c r="G598" i="8"/>
  <c r="H598" i="8" s="1"/>
  <c r="G597" i="8"/>
  <c r="H597" i="8" s="1"/>
  <c r="G596" i="8"/>
  <c r="G599" i="8" s="1"/>
  <c r="H595" i="8"/>
  <c r="H594" i="8"/>
  <c r="H593" i="8"/>
  <c r="H592" i="8"/>
  <c r="H591" i="8"/>
  <c r="H590" i="8"/>
  <c r="H589" i="8"/>
  <c r="H588" i="8"/>
  <c r="H587" i="8"/>
  <c r="G585" i="8"/>
  <c r="G584" i="8"/>
  <c r="H584" i="8" s="1"/>
  <c r="G583" i="8"/>
  <c r="H583" i="8" s="1"/>
  <c r="H582" i="8"/>
  <c r="H581" i="8"/>
  <c r="H580" i="8"/>
  <c r="H579" i="8"/>
  <c r="H578" i="8"/>
  <c r="H577" i="8"/>
  <c r="H576" i="8"/>
  <c r="H575" i="8"/>
  <c r="H574" i="8"/>
  <c r="G572" i="8"/>
  <c r="H572" i="8" s="1"/>
  <c r="G571" i="8"/>
  <c r="H571" i="8" s="1"/>
  <c r="G570" i="8"/>
  <c r="H570" i="8" s="1"/>
  <c r="H569" i="8"/>
  <c r="H568" i="8"/>
  <c r="H567" i="8"/>
  <c r="H566" i="8"/>
  <c r="H565" i="8"/>
  <c r="H564" i="8"/>
  <c r="H563" i="8"/>
  <c r="H562" i="8"/>
  <c r="H561" i="8"/>
  <c r="G559" i="8"/>
  <c r="H559" i="8" s="1"/>
  <c r="G558" i="8"/>
  <c r="H558" i="8" s="1"/>
  <c r="G557" i="8"/>
  <c r="H557" i="8" s="1"/>
  <c r="H556" i="8"/>
  <c r="H555" i="8"/>
  <c r="H554" i="8"/>
  <c r="H553" i="8"/>
  <c r="H552" i="8"/>
  <c r="H551" i="8"/>
  <c r="H550" i="8"/>
  <c r="H549" i="8"/>
  <c r="H548" i="8"/>
  <c r="G546" i="8"/>
  <c r="H546" i="8" s="1"/>
  <c r="G545" i="8"/>
  <c r="H545" i="8" s="1"/>
  <c r="G544" i="8"/>
  <c r="H544" i="8" s="1"/>
  <c r="H543" i="8"/>
  <c r="H542" i="8"/>
  <c r="H541" i="8"/>
  <c r="H540" i="8"/>
  <c r="H539" i="8"/>
  <c r="H538" i="8"/>
  <c r="H537" i="8"/>
  <c r="H536" i="8"/>
  <c r="H535" i="8"/>
  <c r="G533" i="8"/>
  <c r="G532" i="8"/>
  <c r="H532" i="8" s="1"/>
  <c r="G531" i="8"/>
  <c r="H531" i="8" s="1"/>
  <c r="H530" i="8"/>
  <c r="H529" i="8"/>
  <c r="H528" i="8"/>
  <c r="H527" i="8"/>
  <c r="H526" i="8"/>
  <c r="H525" i="8"/>
  <c r="H524" i="8"/>
  <c r="H523" i="8"/>
  <c r="H522" i="8"/>
  <c r="G520" i="8"/>
  <c r="H520" i="8" s="1"/>
  <c r="G519" i="8"/>
  <c r="H519" i="8" s="1"/>
  <c r="G518" i="8"/>
  <c r="H517" i="8"/>
  <c r="H516" i="8"/>
  <c r="H515" i="8"/>
  <c r="H514" i="8"/>
  <c r="H513" i="8"/>
  <c r="H512" i="8"/>
  <c r="H511" i="8"/>
  <c r="H510" i="8"/>
  <c r="H509" i="8"/>
  <c r="G507" i="8"/>
  <c r="H507" i="8" s="1"/>
  <c r="G506" i="8"/>
  <c r="H506" i="8" s="1"/>
  <c r="G505" i="8"/>
  <c r="H505" i="8" s="1"/>
  <c r="H504" i="8"/>
  <c r="H503" i="8"/>
  <c r="H502" i="8"/>
  <c r="H501" i="8"/>
  <c r="H500" i="8"/>
  <c r="H499" i="8"/>
  <c r="H498" i="8"/>
  <c r="H497" i="8"/>
  <c r="H496" i="8"/>
  <c r="G494" i="8"/>
  <c r="H494" i="8" s="1"/>
  <c r="G493" i="8"/>
  <c r="H493" i="8" s="1"/>
  <c r="G492" i="8"/>
  <c r="H492" i="8" s="1"/>
  <c r="H491" i="8"/>
  <c r="H490" i="8"/>
  <c r="H489" i="8"/>
  <c r="H488" i="8"/>
  <c r="H487" i="8"/>
  <c r="H486" i="8"/>
  <c r="H485" i="8"/>
  <c r="H484" i="8"/>
  <c r="H483" i="8"/>
  <c r="G481" i="8"/>
  <c r="H481" i="8" s="1"/>
  <c r="G480" i="8"/>
  <c r="H480" i="8" s="1"/>
  <c r="G479" i="8"/>
  <c r="H479" i="8" s="1"/>
  <c r="H478" i="8"/>
  <c r="H477" i="8"/>
  <c r="H476" i="8"/>
  <c r="H475" i="8"/>
  <c r="H474" i="8"/>
  <c r="H473" i="8"/>
  <c r="H472" i="8"/>
  <c r="H471" i="8"/>
  <c r="H470" i="8"/>
  <c r="G468" i="8"/>
  <c r="H468" i="8" s="1"/>
  <c r="G467" i="8"/>
  <c r="H467" i="8" s="1"/>
  <c r="G466" i="8"/>
  <c r="H466" i="8" s="1"/>
  <c r="H465" i="8"/>
  <c r="H464" i="8"/>
  <c r="H463" i="8"/>
  <c r="H462" i="8"/>
  <c r="H461" i="8"/>
  <c r="H460" i="8"/>
  <c r="H459" i="8"/>
  <c r="H458" i="8"/>
  <c r="H457" i="8"/>
  <c r="G455" i="8"/>
  <c r="H455" i="8" s="1"/>
  <c r="G454" i="8"/>
  <c r="H454" i="8" s="1"/>
  <c r="G453" i="8"/>
  <c r="H453" i="8" s="1"/>
  <c r="H452" i="8"/>
  <c r="H451" i="8"/>
  <c r="H450" i="8"/>
  <c r="H449" i="8"/>
  <c r="H448" i="8"/>
  <c r="H447" i="8"/>
  <c r="H446" i="8"/>
  <c r="H445" i="8"/>
  <c r="H444" i="8"/>
  <c r="G442" i="8"/>
  <c r="H442" i="8" s="1"/>
  <c r="G441" i="8"/>
  <c r="H441" i="8" s="1"/>
  <c r="G440" i="8"/>
  <c r="H440" i="8" s="1"/>
  <c r="H439" i="8"/>
  <c r="H438" i="8"/>
  <c r="H437" i="8"/>
  <c r="H436" i="8"/>
  <c r="H435" i="8"/>
  <c r="H434" i="8"/>
  <c r="H433" i="8"/>
  <c r="H432" i="8"/>
  <c r="H431" i="8"/>
  <c r="G429" i="8"/>
  <c r="H429" i="8" s="1"/>
  <c r="G428" i="8"/>
  <c r="H428" i="8" s="1"/>
  <c r="G427" i="8"/>
  <c r="H427" i="8" s="1"/>
  <c r="H426" i="8"/>
  <c r="H425" i="8"/>
  <c r="H424" i="8"/>
  <c r="H423" i="8"/>
  <c r="H422" i="8"/>
  <c r="H421" i="8"/>
  <c r="H420" i="8"/>
  <c r="H419" i="8"/>
  <c r="H418" i="8"/>
  <c r="G416" i="8"/>
  <c r="H416" i="8" s="1"/>
  <c r="G415" i="8"/>
  <c r="H415" i="8" s="1"/>
  <c r="G414" i="8"/>
  <c r="H413" i="8"/>
  <c r="H412" i="8"/>
  <c r="H411" i="8"/>
  <c r="H410" i="8"/>
  <c r="H409" i="8"/>
  <c r="H408" i="8"/>
  <c r="H407" i="8"/>
  <c r="H406" i="8"/>
  <c r="H405" i="8"/>
  <c r="G403" i="8"/>
  <c r="G402" i="8"/>
  <c r="H402" i="8" s="1"/>
  <c r="G401" i="8"/>
  <c r="H401" i="8" s="1"/>
  <c r="H400" i="8"/>
  <c r="H399" i="8"/>
  <c r="H398" i="8"/>
  <c r="H397" i="8"/>
  <c r="H396" i="8"/>
  <c r="H395" i="8"/>
  <c r="H394" i="8"/>
  <c r="H393" i="8"/>
  <c r="H392" i="8"/>
  <c r="G390" i="8"/>
  <c r="H390" i="8" s="1"/>
  <c r="G389" i="8"/>
  <c r="H389" i="8" s="1"/>
  <c r="G388" i="8"/>
  <c r="H388" i="8" s="1"/>
  <c r="H387" i="8"/>
  <c r="H386" i="8"/>
  <c r="H385" i="8"/>
  <c r="H384" i="8"/>
  <c r="H383" i="8"/>
  <c r="H382" i="8"/>
  <c r="H381" i="8"/>
  <c r="H380" i="8"/>
  <c r="H379" i="8"/>
  <c r="G377" i="8"/>
  <c r="H377" i="8" s="1"/>
  <c r="G376" i="8"/>
  <c r="H376" i="8" s="1"/>
  <c r="G375" i="8"/>
  <c r="H375" i="8" s="1"/>
  <c r="H374" i="8"/>
  <c r="H373" i="8"/>
  <c r="H372" i="8"/>
  <c r="H371" i="8"/>
  <c r="H370" i="8"/>
  <c r="H369" i="8"/>
  <c r="H368" i="8"/>
  <c r="H367" i="8"/>
  <c r="H366" i="8"/>
  <c r="G364" i="8"/>
  <c r="H364" i="8" s="1"/>
  <c r="G363" i="8"/>
  <c r="H363" i="8" s="1"/>
  <c r="G362" i="8"/>
  <c r="H361" i="8"/>
  <c r="H360" i="8"/>
  <c r="H359" i="8"/>
  <c r="H358" i="8"/>
  <c r="H357" i="8"/>
  <c r="H356" i="8"/>
  <c r="H355" i="8"/>
  <c r="H354" i="8"/>
  <c r="H353" i="8"/>
  <c r="G351" i="8"/>
  <c r="H351" i="8" s="1"/>
  <c r="G350" i="8"/>
  <c r="H350" i="8" s="1"/>
  <c r="G349" i="8"/>
  <c r="H349" i="8" s="1"/>
  <c r="H348" i="8"/>
  <c r="H347" i="8"/>
  <c r="H346" i="8"/>
  <c r="H345" i="8"/>
  <c r="H344" i="8"/>
  <c r="H343" i="8"/>
  <c r="H342" i="8"/>
  <c r="H341" i="8"/>
  <c r="H340" i="8"/>
  <c r="G338" i="8"/>
  <c r="H338" i="8" s="1"/>
  <c r="G337" i="8"/>
  <c r="H337" i="8" s="1"/>
  <c r="G336" i="8"/>
  <c r="H335" i="8"/>
  <c r="H334" i="8"/>
  <c r="H333" i="8"/>
  <c r="H332" i="8"/>
  <c r="H331" i="8"/>
  <c r="H330" i="8"/>
  <c r="H329" i="8"/>
  <c r="H328" i="8"/>
  <c r="H327" i="8"/>
  <c r="G325" i="8"/>
  <c r="H325" i="8" s="1"/>
  <c r="G324" i="8"/>
  <c r="H324" i="8" s="1"/>
  <c r="G323" i="8"/>
  <c r="H323" i="8" s="1"/>
  <c r="H322" i="8"/>
  <c r="H321" i="8"/>
  <c r="H320" i="8"/>
  <c r="H319" i="8"/>
  <c r="H318" i="8"/>
  <c r="H317" i="8"/>
  <c r="H316" i="8"/>
  <c r="H315" i="8"/>
  <c r="H314" i="8"/>
  <c r="G312" i="8"/>
  <c r="H312" i="8" s="1"/>
  <c r="G311" i="8"/>
  <c r="H311" i="8" s="1"/>
  <c r="G310" i="8"/>
  <c r="H309" i="8"/>
  <c r="H308" i="8"/>
  <c r="H307" i="8"/>
  <c r="H306" i="8"/>
  <c r="H305" i="8"/>
  <c r="H304" i="8"/>
  <c r="H303" i="8"/>
  <c r="H302" i="8"/>
  <c r="H301" i="8"/>
  <c r="G299" i="8"/>
  <c r="G298" i="8"/>
  <c r="H298" i="8" s="1"/>
  <c r="G297" i="8"/>
  <c r="H297" i="8" s="1"/>
  <c r="H296" i="8"/>
  <c r="H295" i="8"/>
  <c r="H294" i="8"/>
  <c r="H293" i="8"/>
  <c r="H292" i="8"/>
  <c r="H291" i="8"/>
  <c r="H290" i="8"/>
  <c r="H289" i="8"/>
  <c r="H288" i="8"/>
  <c r="G286" i="8"/>
  <c r="H286" i="8" s="1"/>
  <c r="G285" i="8"/>
  <c r="H285" i="8" s="1"/>
  <c r="G284" i="8"/>
  <c r="H283" i="8"/>
  <c r="H282" i="8"/>
  <c r="H281" i="8"/>
  <c r="H280" i="8"/>
  <c r="H279" i="8"/>
  <c r="H278" i="8"/>
  <c r="H277" i="8"/>
  <c r="H276" i="8"/>
  <c r="H275" i="8"/>
  <c r="G273" i="8"/>
  <c r="H273" i="8" s="1"/>
  <c r="G272" i="8"/>
  <c r="H272" i="8" s="1"/>
  <c r="G271" i="8"/>
  <c r="H271" i="8" s="1"/>
  <c r="H270" i="8"/>
  <c r="H269" i="8"/>
  <c r="H268" i="8"/>
  <c r="H267" i="8"/>
  <c r="H266" i="8"/>
  <c r="H265" i="8"/>
  <c r="H264" i="8"/>
  <c r="H263" i="8"/>
  <c r="H262" i="8"/>
  <c r="G260" i="8"/>
  <c r="H260" i="8" s="1"/>
  <c r="G259" i="8"/>
  <c r="H259" i="8" s="1"/>
  <c r="G258" i="8"/>
  <c r="H257" i="8"/>
  <c r="H256" i="8"/>
  <c r="H255" i="8"/>
  <c r="H254" i="8"/>
  <c r="H253" i="8"/>
  <c r="H252" i="8"/>
  <c r="H251" i="8"/>
  <c r="H250" i="8"/>
  <c r="H249" i="8"/>
  <c r="G247" i="8"/>
  <c r="H247" i="8" s="1"/>
  <c r="G246" i="8"/>
  <c r="H246" i="8" s="1"/>
  <c r="G245" i="8"/>
  <c r="H245" i="8" s="1"/>
  <c r="H244" i="8"/>
  <c r="H243" i="8"/>
  <c r="H242" i="8"/>
  <c r="H241" i="8"/>
  <c r="H240" i="8"/>
  <c r="H239" i="8"/>
  <c r="H238" i="8"/>
  <c r="H237" i="8"/>
  <c r="H236" i="8"/>
  <c r="G234" i="8"/>
  <c r="H234" i="8" s="1"/>
  <c r="G233" i="8"/>
  <c r="H233" i="8" s="1"/>
  <c r="G232" i="8"/>
  <c r="H231" i="8"/>
  <c r="H230" i="8"/>
  <c r="H229" i="8"/>
  <c r="H228" i="8"/>
  <c r="H227" i="8"/>
  <c r="H226" i="8"/>
  <c r="H225" i="8"/>
  <c r="H224" i="8"/>
  <c r="H223" i="8"/>
  <c r="G221" i="8"/>
  <c r="H221" i="8" s="1"/>
  <c r="G220" i="8"/>
  <c r="H220" i="8" s="1"/>
  <c r="G219" i="8"/>
  <c r="H219" i="8" s="1"/>
  <c r="H218" i="8"/>
  <c r="H217" i="8"/>
  <c r="H216" i="8"/>
  <c r="H215" i="8"/>
  <c r="H214" i="8"/>
  <c r="H213" i="8"/>
  <c r="H212" i="8"/>
  <c r="H211" i="8"/>
  <c r="H210" i="8"/>
  <c r="G208" i="8"/>
  <c r="H208" i="8" s="1"/>
  <c r="G207" i="8"/>
  <c r="H207" i="8" s="1"/>
  <c r="G206" i="8"/>
  <c r="H205" i="8"/>
  <c r="H204" i="8"/>
  <c r="H203" i="8"/>
  <c r="H202" i="8"/>
  <c r="H201" i="8"/>
  <c r="H200" i="8"/>
  <c r="H199" i="8"/>
  <c r="H198" i="8"/>
  <c r="H197" i="8"/>
  <c r="G195" i="8"/>
  <c r="G194" i="8"/>
  <c r="H194" i="8" s="1"/>
  <c r="G193" i="8"/>
  <c r="H193" i="8" s="1"/>
  <c r="H192" i="8"/>
  <c r="H191" i="8"/>
  <c r="H190" i="8"/>
  <c r="H189" i="8"/>
  <c r="H188" i="8"/>
  <c r="H187" i="8"/>
  <c r="H186" i="8"/>
  <c r="H185" i="8"/>
  <c r="H184" i="8"/>
  <c r="G182" i="8"/>
  <c r="H182" i="8" s="1"/>
  <c r="G181" i="8"/>
  <c r="H181" i="8" s="1"/>
  <c r="G180" i="8"/>
  <c r="H179" i="8"/>
  <c r="H178" i="8"/>
  <c r="H177" i="8"/>
  <c r="H176" i="8"/>
  <c r="H175" i="8"/>
  <c r="H174" i="8"/>
  <c r="H173" i="8"/>
  <c r="H172" i="8"/>
  <c r="H171" i="8"/>
  <c r="G169" i="8"/>
  <c r="H169" i="8" s="1"/>
  <c r="G168" i="8"/>
  <c r="H168" i="8" s="1"/>
  <c r="G167" i="8"/>
  <c r="H167" i="8" s="1"/>
  <c r="H166" i="8"/>
  <c r="H165" i="8"/>
  <c r="H164" i="8"/>
  <c r="H163" i="8"/>
  <c r="H162" i="8"/>
  <c r="H161" i="8"/>
  <c r="H160" i="8"/>
  <c r="H159" i="8"/>
  <c r="H158" i="8"/>
  <c r="G156" i="8"/>
  <c r="H156" i="8" s="1"/>
  <c r="G155" i="8"/>
  <c r="H155" i="8" s="1"/>
  <c r="G154" i="8"/>
  <c r="H153" i="8"/>
  <c r="H152" i="8"/>
  <c r="H151" i="8"/>
  <c r="H150" i="8"/>
  <c r="H149" i="8"/>
  <c r="H148" i="8"/>
  <c r="H147" i="8"/>
  <c r="H146" i="8"/>
  <c r="H145" i="8"/>
  <c r="G143" i="8"/>
  <c r="H143" i="8" s="1"/>
  <c r="G142" i="8"/>
  <c r="H142" i="8" s="1"/>
  <c r="G141" i="8"/>
  <c r="H141" i="8" s="1"/>
  <c r="H140" i="8"/>
  <c r="H139" i="8"/>
  <c r="H138" i="8"/>
  <c r="H137" i="8"/>
  <c r="H136" i="8"/>
  <c r="H135" i="8"/>
  <c r="H134" i="8"/>
  <c r="H133" i="8"/>
  <c r="H132" i="8"/>
  <c r="G130" i="8"/>
  <c r="H130" i="8" s="1"/>
  <c r="G129" i="8"/>
  <c r="H129" i="8" s="1"/>
  <c r="G128" i="8"/>
  <c r="H127" i="8"/>
  <c r="H126" i="8"/>
  <c r="H125" i="8"/>
  <c r="H124" i="8"/>
  <c r="H123" i="8"/>
  <c r="H122" i="8"/>
  <c r="H121" i="8"/>
  <c r="H120" i="8"/>
  <c r="H119" i="8"/>
  <c r="G117" i="8"/>
  <c r="H117" i="8" s="1"/>
  <c r="G116" i="8"/>
  <c r="H116" i="8" s="1"/>
  <c r="G115" i="8"/>
  <c r="H115" i="8" s="1"/>
  <c r="H114" i="8"/>
  <c r="H113" i="8"/>
  <c r="H112" i="8"/>
  <c r="H111" i="8"/>
  <c r="H110" i="8"/>
  <c r="H109" i="8"/>
  <c r="H108" i="8"/>
  <c r="H107" i="8"/>
  <c r="H106" i="8"/>
  <c r="G104" i="8"/>
  <c r="H104" i="8" s="1"/>
  <c r="G103" i="8"/>
  <c r="H103" i="8" s="1"/>
  <c r="G102" i="8"/>
  <c r="H101" i="8"/>
  <c r="H100" i="8"/>
  <c r="H99" i="8"/>
  <c r="H98" i="8"/>
  <c r="H97" i="8"/>
  <c r="H96" i="8"/>
  <c r="H95" i="8"/>
  <c r="H94" i="8"/>
  <c r="H93" i="8"/>
  <c r="G91" i="8"/>
  <c r="G90" i="8"/>
  <c r="H90" i="8" s="1"/>
  <c r="G89" i="8"/>
  <c r="H89" i="8" s="1"/>
  <c r="H88" i="8"/>
  <c r="H87" i="8"/>
  <c r="H86" i="8"/>
  <c r="H85" i="8"/>
  <c r="H84" i="8"/>
  <c r="H83" i="8"/>
  <c r="H82" i="8"/>
  <c r="H81" i="8"/>
  <c r="H80" i="8"/>
  <c r="G78" i="8"/>
  <c r="H78" i="8" s="1"/>
  <c r="G77" i="8"/>
  <c r="H77" i="8" s="1"/>
  <c r="G76" i="8"/>
  <c r="H75" i="8"/>
  <c r="H74" i="8"/>
  <c r="H73" i="8"/>
  <c r="H72" i="8"/>
  <c r="H71" i="8"/>
  <c r="H70" i="8"/>
  <c r="H69" i="8"/>
  <c r="H68" i="8"/>
  <c r="H67" i="8"/>
  <c r="G65" i="8"/>
  <c r="H65" i="8" s="1"/>
  <c r="G64" i="8"/>
  <c r="H64" i="8" s="1"/>
  <c r="G63" i="8"/>
  <c r="H63" i="8" s="1"/>
  <c r="H62" i="8"/>
  <c r="H61" i="8"/>
  <c r="H60" i="8"/>
  <c r="H59" i="8"/>
  <c r="H58" i="8"/>
  <c r="H57" i="8"/>
  <c r="H56" i="8"/>
  <c r="H55" i="8"/>
  <c r="H54" i="8"/>
  <c r="G52" i="8"/>
  <c r="H52" i="8" s="1"/>
  <c r="G51" i="8"/>
  <c r="H51" i="8" s="1"/>
  <c r="G50" i="8"/>
  <c r="H49" i="8"/>
  <c r="H48" i="8"/>
  <c r="H47" i="8"/>
  <c r="H46" i="8"/>
  <c r="H45" i="8"/>
  <c r="H44" i="8"/>
  <c r="H43" i="8"/>
  <c r="H42" i="8"/>
  <c r="H41" i="8"/>
  <c r="G39" i="8"/>
  <c r="H39" i="8" s="1"/>
  <c r="G38" i="8"/>
  <c r="H38" i="8" s="1"/>
  <c r="G37" i="8"/>
  <c r="H37" i="8" s="1"/>
  <c r="H36" i="8"/>
  <c r="H35" i="8"/>
  <c r="H34" i="8"/>
  <c r="H33" i="8"/>
  <c r="H32" i="8"/>
  <c r="H31" i="8"/>
  <c r="H30" i="8"/>
  <c r="H29" i="8"/>
  <c r="H28" i="8"/>
  <c r="G26" i="8"/>
  <c r="H26" i="8" s="1"/>
  <c r="G25" i="8"/>
  <c r="H25" i="8" s="1"/>
  <c r="G24" i="8"/>
  <c r="H23" i="8"/>
  <c r="H22" i="8"/>
  <c r="H21" i="8"/>
  <c r="H20" i="8"/>
  <c r="H19" i="8"/>
  <c r="H18" i="8"/>
  <c r="H17" i="8"/>
  <c r="H16" i="8"/>
  <c r="H15" i="8"/>
  <c r="G13" i="8"/>
  <c r="H13" i="8" s="1"/>
  <c r="G12" i="8"/>
  <c r="H12" i="8" s="1"/>
  <c r="G11" i="8"/>
  <c r="H11" i="8" s="1"/>
  <c r="H10" i="8"/>
  <c r="H9" i="8"/>
  <c r="H8" i="8"/>
  <c r="H7" i="8"/>
  <c r="H6" i="8"/>
  <c r="H5" i="8"/>
  <c r="H4" i="8"/>
  <c r="H3" i="8"/>
  <c r="H2" i="8"/>
  <c r="G313" i="8" l="1"/>
  <c r="G79" i="8"/>
  <c r="G209" i="8"/>
  <c r="G417" i="8"/>
  <c r="G92" i="8"/>
  <c r="G300" i="8"/>
  <c r="G326" i="8"/>
  <c r="G586" i="8"/>
  <c r="G560" i="8"/>
  <c r="G534" i="8"/>
  <c r="I573" i="8"/>
  <c r="D6" i="9" s="1"/>
  <c r="G430" i="8"/>
  <c r="G404" i="8"/>
  <c r="G222" i="8"/>
  <c r="G196" i="8"/>
  <c r="G118" i="8"/>
  <c r="G105" i="8"/>
  <c r="I378" i="8"/>
  <c r="C6" i="9" s="1"/>
  <c r="G14" i="8"/>
  <c r="H585" i="8"/>
  <c r="H586" i="8" s="1"/>
  <c r="G53" i="8"/>
  <c r="H118" i="8"/>
  <c r="G157" i="8"/>
  <c r="G261" i="8"/>
  <c r="G365" i="8"/>
  <c r="H430" i="8"/>
  <c r="H443" i="8"/>
  <c r="G183" i="8"/>
  <c r="H248" i="8"/>
  <c r="G287" i="8"/>
  <c r="G352" i="8"/>
  <c r="G456" i="8"/>
  <c r="G482" i="8"/>
  <c r="G521" i="8"/>
  <c r="G40" i="8"/>
  <c r="G144" i="8"/>
  <c r="G248" i="8"/>
  <c r="H573" i="8"/>
  <c r="G66" i="8"/>
  <c r="G170" i="8"/>
  <c r="G274" i="8"/>
  <c r="G378" i="8"/>
  <c r="H495" i="8"/>
  <c r="H66" i="8"/>
  <c r="H91" i="8"/>
  <c r="H195" i="8"/>
  <c r="H196" i="8" s="1"/>
  <c r="H299" i="8"/>
  <c r="H300" i="8" s="1"/>
  <c r="H403" i="8"/>
  <c r="H404" i="8" s="1"/>
  <c r="H508" i="8"/>
  <c r="H533" i="8"/>
  <c r="H534" i="8" s="1"/>
  <c r="G508" i="8"/>
  <c r="H378" i="8"/>
  <c r="G27" i="8"/>
  <c r="G131" i="8"/>
  <c r="G235" i="8"/>
  <c r="G339" i="8"/>
  <c r="H391" i="8"/>
  <c r="H14" i="8"/>
  <c r="H456" i="8"/>
  <c r="H92" i="8"/>
  <c r="H274" i="8"/>
  <c r="H222" i="8"/>
  <c r="H469" i="8"/>
  <c r="H547" i="8"/>
  <c r="H40" i="8"/>
  <c r="H352" i="8"/>
  <c r="H482" i="8"/>
  <c r="H560" i="8"/>
  <c r="H326" i="8"/>
  <c r="H144" i="8"/>
  <c r="H170" i="8"/>
  <c r="H50" i="8"/>
  <c r="H53" i="8" s="1"/>
  <c r="H128" i="8"/>
  <c r="H131" i="8" s="1"/>
  <c r="H180" i="8"/>
  <c r="H183" i="8" s="1"/>
  <c r="H232" i="8"/>
  <c r="H235" i="8" s="1"/>
  <c r="H284" i="8"/>
  <c r="H287" i="8" s="1"/>
  <c r="H336" i="8"/>
  <c r="H339" i="8" s="1"/>
  <c r="H414" i="8"/>
  <c r="H417" i="8" s="1"/>
  <c r="H596" i="8"/>
  <c r="H599" i="8" s="1"/>
  <c r="H24" i="8"/>
  <c r="H27" i="8" s="1"/>
  <c r="H76" i="8"/>
  <c r="H79" i="8" s="1"/>
  <c r="H206" i="8"/>
  <c r="H209" i="8" s="1"/>
  <c r="H362" i="8"/>
  <c r="H365" i="8" s="1"/>
  <c r="H518" i="8"/>
  <c r="H521" i="8" s="1"/>
  <c r="H102" i="8"/>
  <c r="H105" i="8" s="1"/>
  <c r="H154" i="8"/>
  <c r="H157" i="8" s="1"/>
  <c r="H258" i="8"/>
  <c r="H261" i="8" s="1"/>
  <c r="H310" i="8"/>
  <c r="H313" i="8" s="1"/>
  <c r="G391" i="8"/>
  <c r="G443" i="8"/>
  <c r="G469" i="8"/>
  <c r="G495" i="8"/>
  <c r="G547" i="8"/>
  <c r="G573" i="8"/>
  <c r="H6" i="9" l="1"/>
  <c r="G600" i="8"/>
  <c r="H600" i="8"/>
  <c r="I625" i="7" l="1"/>
  <c r="F5" i="9" s="1"/>
  <c r="G624" i="7"/>
  <c r="H624" i="7" s="1"/>
  <c r="G623" i="7"/>
  <c r="H623" i="7" s="1"/>
  <c r="G622" i="7"/>
  <c r="H621" i="7"/>
  <c r="H620" i="7"/>
  <c r="H619" i="7"/>
  <c r="H618" i="7"/>
  <c r="H617" i="7"/>
  <c r="H616" i="7"/>
  <c r="H615" i="7"/>
  <c r="H614" i="7"/>
  <c r="H613" i="7"/>
  <c r="G611" i="7"/>
  <c r="H611" i="7" s="1"/>
  <c r="G610" i="7"/>
  <c r="H610" i="7" s="1"/>
  <c r="G609" i="7"/>
  <c r="H608" i="7"/>
  <c r="H607" i="7"/>
  <c r="H606" i="7"/>
  <c r="H605" i="7"/>
  <c r="H604" i="7"/>
  <c r="H603" i="7"/>
  <c r="H602" i="7"/>
  <c r="H601" i="7"/>
  <c r="H600" i="7"/>
  <c r="G598" i="7"/>
  <c r="H598" i="7" s="1"/>
  <c r="G597" i="7"/>
  <c r="H597" i="7" s="1"/>
  <c r="G596" i="7"/>
  <c r="H595" i="7"/>
  <c r="H594" i="7"/>
  <c r="H593" i="7"/>
  <c r="H592" i="7"/>
  <c r="H591" i="7"/>
  <c r="H590" i="7"/>
  <c r="H589" i="7"/>
  <c r="H588" i="7"/>
  <c r="H587" i="7"/>
  <c r="G585" i="7"/>
  <c r="H585" i="7" s="1"/>
  <c r="G584" i="7"/>
  <c r="H584" i="7" s="1"/>
  <c r="G583" i="7"/>
  <c r="H582" i="7"/>
  <c r="H581" i="7"/>
  <c r="H580" i="7"/>
  <c r="H579" i="7"/>
  <c r="H578" i="7"/>
  <c r="H577" i="7"/>
  <c r="H576" i="7"/>
  <c r="H575" i="7"/>
  <c r="H574" i="7"/>
  <c r="G572" i="7"/>
  <c r="H572" i="7" s="1"/>
  <c r="G571" i="7"/>
  <c r="H571" i="7" s="1"/>
  <c r="G570" i="7"/>
  <c r="H569" i="7"/>
  <c r="H568" i="7"/>
  <c r="H567" i="7"/>
  <c r="H566" i="7"/>
  <c r="H565" i="7"/>
  <c r="H564" i="7"/>
  <c r="H563" i="7"/>
  <c r="H562" i="7"/>
  <c r="H561" i="7"/>
  <c r="G559" i="7"/>
  <c r="H559" i="7" s="1"/>
  <c r="G558" i="7"/>
  <c r="H558" i="7" s="1"/>
  <c r="G557" i="7"/>
  <c r="H557" i="7" s="1"/>
  <c r="H556" i="7"/>
  <c r="H555" i="7"/>
  <c r="H554" i="7"/>
  <c r="H553" i="7"/>
  <c r="H552" i="7"/>
  <c r="H551" i="7"/>
  <c r="H550" i="7"/>
  <c r="H549" i="7"/>
  <c r="H548" i="7"/>
  <c r="G546" i="7"/>
  <c r="H546" i="7" s="1"/>
  <c r="G545" i="7"/>
  <c r="H545" i="7" s="1"/>
  <c r="G544" i="7"/>
  <c r="H543" i="7"/>
  <c r="H542" i="7"/>
  <c r="H541" i="7"/>
  <c r="H540" i="7"/>
  <c r="H539" i="7"/>
  <c r="H538" i="7"/>
  <c r="H537" i="7"/>
  <c r="H536" i="7"/>
  <c r="H535" i="7"/>
  <c r="G533" i="7"/>
  <c r="H533" i="7" s="1"/>
  <c r="G532" i="7"/>
  <c r="G531" i="7"/>
  <c r="H531" i="7" s="1"/>
  <c r="H530" i="7"/>
  <c r="H529" i="7"/>
  <c r="H528" i="7"/>
  <c r="H527" i="7"/>
  <c r="H526" i="7"/>
  <c r="H525" i="7"/>
  <c r="H524" i="7"/>
  <c r="H523" i="7"/>
  <c r="H522" i="7"/>
  <c r="G520" i="7"/>
  <c r="H520" i="7" s="1"/>
  <c r="G519" i="7"/>
  <c r="H519" i="7" s="1"/>
  <c r="G518" i="7"/>
  <c r="H518" i="7" s="1"/>
  <c r="H517" i="7"/>
  <c r="H516" i="7"/>
  <c r="H515" i="7"/>
  <c r="H514" i="7"/>
  <c r="H513" i="7"/>
  <c r="H512" i="7"/>
  <c r="H511" i="7"/>
  <c r="H510" i="7"/>
  <c r="H509" i="7"/>
  <c r="G507" i="7"/>
  <c r="H507" i="7" s="1"/>
  <c r="G506" i="7"/>
  <c r="H506" i="7" s="1"/>
  <c r="G505" i="7"/>
  <c r="H505" i="7" s="1"/>
  <c r="H504" i="7"/>
  <c r="H503" i="7"/>
  <c r="H502" i="7"/>
  <c r="H501" i="7"/>
  <c r="H500" i="7"/>
  <c r="H499" i="7"/>
  <c r="H498" i="7"/>
  <c r="H497" i="7"/>
  <c r="H496" i="7"/>
  <c r="G494" i="7"/>
  <c r="H494" i="7" s="1"/>
  <c r="G493" i="7"/>
  <c r="H493" i="7" s="1"/>
  <c r="G492" i="7"/>
  <c r="H491" i="7"/>
  <c r="H490" i="7"/>
  <c r="H489" i="7"/>
  <c r="H488" i="7"/>
  <c r="H487" i="7"/>
  <c r="H486" i="7"/>
  <c r="H485" i="7"/>
  <c r="H484" i="7"/>
  <c r="H483" i="7"/>
  <c r="G481" i="7"/>
  <c r="H481" i="7" s="1"/>
  <c r="G480" i="7"/>
  <c r="H480" i="7" s="1"/>
  <c r="G479" i="7"/>
  <c r="H478" i="7"/>
  <c r="H477" i="7"/>
  <c r="H476" i="7"/>
  <c r="H475" i="7"/>
  <c r="H474" i="7"/>
  <c r="H473" i="7"/>
  <c r="H472" i="7"/>
  <c r="H471" i="7"/>
  <c r="H470" i="7"/>
  <c r="G468" i="7"/>
  <c r="H468" i="7" s="1"/>
  <c r="G467" i="7"/>
  <c r="H467" i="7" s="1"/>
  <c r="G466" i="7"/>
  <c r="H466" i="7" s="1"/>
  <c r="H465" i="7"/>
  <c r="H464" i="7"/>
  <c r="H463" i="7"/>
  <c r="H462" i="7"/>
  <c r="H461" i="7"/>
  <c r="H460" i="7"/>
  <c r="H459" i="7"/>
  <c r="H458" i="7"/>
  <c r="H457" i="7"/>
  <c r="G455" i="7"/>
  <c r="H455" i="7" s="1"/>
  <c r="G454" i="7"/>
  <c r="H454" i="7" s="1"/>
  <c r="G453" i="7"/>
  <c r="H453" i="7" s="1"/>
  <c r="H452" i="7"/>
  <c r="H451" i="7"/>
  <c r="H450" i="7"/>
  <c r="H449" i="7"/>
  <c r="H448" i="7"/>
  <c r="H447" i="7"/>
  <c r="H446" i="7"/>
  <c r="H445" i="7"/>
  <c r="H444" i="7"/>
  <c r="G442" i="7"/>
  <c r="H442" i="7" s="1"/>
  <c r="G441" i="7"/>
  <c r="H441" i="7" s="1"/>
  <c r="G440" i="7"/>
  <c r="H439" i="7"/>
  <c r="H438" i="7"/>
  <c r="H437" i="7"/>
  <c r="H436" i="7"/>
  <c r="H435" i="7"/>
  <c r="H434" i="7"/>
  <c r="H433" i="7"/>
  <c r="H432" i="7"/>
  <c r="H431" i="7"/>
  <c r="G429" i="7"/>
  <c r="H429" i="7" s="1"/>
  <c r="G428" i="7"/>
  <c r="H428" i="7" s="1"/>
  <c r="G427" i="7"/>
  <c r="H427" i="7" s="1"/>
  <c r="H426" i="7"/>
  <c r="H425" i="7"/>
  <c r="H424" i="7"/>
  <c r="H423" i="7"/>
  <c r="H422" i="7"/>
  <c r="H421" i="7"/>
  <c r="H420" i="7"/>
  <c r="H419" i="7"/>
  <c r="H418" i="7"/>
  <c r="G416" i="7"/>
  <c r="H416" i="7" s="1"/>
  <c r="G415" i="7"/>
  <c r="H415" i="7" s="1"/>
  <c r="G414" i="7"/>
  <c r="H414" i="7" s="1"/>
  <c r="H413" i="7"/>
  <c r="H412" i="7"/>
  <c r="H411" i="7"/>
  <c r="H410" i="7"/>
  <c r="H409" i="7"/>
  <c r="H408" i="7"/>
  <c r="H407" i="7"/>
  <c r="H406" i="7"/>
  <c r="H405" i="7"/>
  <c r="G403" i="7"/>
  <c r="G402" i="7"/>
  <c r="H402" i="7" s="1"/>
  <c r="G401" i="7"/>
  <c r="H401" i="7" s="1"/>
  <c r="H400" i="7"/>
  <c r="H399" i="7"/>
  <c r="H398" i="7"/>
  <c r="H397" i="7"/>
  <c r="H396" i="7"/>
  <c r="H395" i="7"/>
  <c r="H394" i="7"/>
  <c r="H393" i="7"/>
  <c r="H392" i="7"/>
  <c r="G390" i="7"/>
  <c r="H390" i="7" s="1"/>
  <c r="G389" i="7"/>
  <c r="H389" i="7" s="1"/>
  <c r="G388" i="7"/>
  <c r="H388" i="7" s="1"/>
  <c r="H387" i="7"/>
  <c r="H386" i="7"/>
  <c r="H385" i="7"/>
  <c r="H384" i="7"/>
  <c r="H383" i="7"/>
  <c r="H382" i="7"/>
  <c r="H381" i="7"/>
  <c r="H380" i="7"/>
  <c r="H379" i="7"/>
  <c r="G377" i="7"/>
  <c r="H377" i="7" s="1"/>
  <c r="G376" i="7"/>
  <c r="H376" i="7" s="1"/>
  <c r="G375" i="7"/>
  <c r="H375" i="7" s="1"/>
  <c r="H374" i="7"/>
  <c r="H373" i="7"/>
  <c r="H372" i="7"/>
  <c r="H371" i="7"/>
  <c r="H370" i="7"/>
  <c r="H369" i="7"/>
  <c r="H368" i="7"/>
  <c r="H367" i="7"/>
  <c r="H366" i="7"/>
  <c r="G364" i="7"/>
  <c r="H364" i="7" s="1"/>
  <c r="G363" i="7"/>
  <c r="H363" i="7" s="1"/>
  <c r="G362" i="7"/>
  <c r="H361" i="7"/>
  <c r="H360" i="7"/>
  <c r="H359" i="7"/>
  <c r="H358" i="7"/>
  <c r="H357" i="7"/>
  <c r="H356" i="7"/>
  <c r="H355" i="7"/>
  <c r="H354" i="7"/>
  <c r="H353" i="7"/>
  <c r="G351" i="7"/>
  <c r="H351" i="7" s="1"/>
  <c r="G350" i="7"/>
  <c r="G349" i="7"/>
  <c r="H349" i="7" s="1"/>
  <c r="H348" i="7"/>
  <c r="H347" i="7"/>
  <c r="H346" i="7"/>
  <c r="H345" i="7"/>
  <c r="H344" i="7"/>
  <c r="H343" i="7"/>
  <c r="H342" i="7"/>
  <c r="H341" i="7"/>
  <c r="H340" i="7"/>
  <c r="G338" i="7"/>
  <c r="H338" i="7" s="1"/>
  <c r="G337" i="7"/>
  <c r="H337" i="7" s="1"/>
  <c r="G336" i="7"/>
  <c r="H335" i="7"/>
  <c r="H334" i="7"/>
  <c r="H333" i="7"/>
  <c r="H332" i="7"/>
  <c r="H331" i="7"/>
  <c r="H330" i="7"/>
  <c r="H329" i="7"/>
  <c r="H328" i="7"/>
  <c r="H327" i="7"/>
  <c r="G325" i="7"/>
  <c r="H325" i="7" s="1"/>
  <c r="G324" i="7"/>
  <c r="H324" i="7" s="1"/>
  <c r="G323" i="7"/>
  <c r="H323" i="7" s="1"/>
  <c r="H322" i="7"/>
  <c r="H321" i="7"/>
  <c r="H320" i="7"/>
  <c r="H319" i="7"/>
  <c r="H318" i="7"/>
  <c r="H317" i="7"/>
  <c r="H316" i="7"/>
  <c r="H315" i="7"/>
  <c r="H314" i="7"/>
  <c r="G312" i="7"/>
  <c r="H312" i="7" s="1"/>
  <c r="G311" i="7"/>
  <c r="H311" i="7" s="1"/>
  <c r="G310" i="7"/>
  <c r="H309" i="7"/>
  <c r="H308" i="7"/>
  <c r="H307" i="7"/>
  <c r="H306" i="7"/>
  <c r="H305" i="7"/>
  <c r="H304" i="7"/>
  <c r="H303" i="7"/>
  <c r="H302" i="7"/>
  <c r="H301" i="7"/>
  <c r="G299" i="7"/>
  <c r="H299" i="7" s="1"/>
  <c r="G298" i="7"/>
  <c r="H298" i="7" s="1"/>
  <c r="G297" i="7"/>
  <c r="H297" i="7" s="1"/>
  <c r="H296" i="7"/>
  <c r="H295" i="7"/>
  <c r="H294" i="7"/>
  <c r="H293" i="7"/>
  <c r="H292" i="7"/>
  <c r="H291" i="7"/>
  <c r="H290" i="7"/>
  <c r="H289" i="7"/>
  <c r="H288" i="7"/>
  <c r="G286" i="7"/>
  <c r="H286" i="7" s="1"/>
  <c r="G285" i="7"/>
  <c r="H285" i="7" s="1"/>
  <c r="G284" i="7"/>
  <c r="H283" i="7"/>
  <c r="H282" i="7"/>
  <c r="H281" i="7"/>
  <c r="H280" i="7"/>
  <c r="H279" i="7"/>
  <c r="H278" i="7"/>
  <c r="H277" i="7"/>
  <c r="H276" i="7"/>
  <c r="H275" i="7"/>
  <c r="G273" i="7"/>
  <c r="G272" i="7"/>
  <c r="H272" i="7" s="1"/>
  <c r="G271" i="7"/>
  <c r="H271" i="7" s="1"/>
  <c r="H270" i="7"/>
  <c r="H269" i="7"/>
  <c r="H268" i="7"/>
  <c r="H267" i="7"/>
  <c r="H266" i="7"/>
  <c r="H265" i="7"/>
  <c r="H264" i="7"/>
  <c r="H263" i="7"/>
  <c r="H262" i="7"/>
  <c r="G260" i="7"/>
  <c r="H260" i="7" s="1"/>
  <c r="G259" i="7"/>
  <c r="H259" i="7" s="1"/>
  <c r="G258" i="7"/>
  <c r="H257" i="7"/>
  <c r="H256" i="7"/>
  <c r="H255" i="7"/>
  <c r="H254" i="7"/>
  <c r="H253" i="7"/>
  <c r="H252" i="7"/>
  <c r="H251" i="7"/>
  <c r="H250" i="7"/>
  <c r="H249" i="7"/>
  <c r="G247" i="7"/>
  <c r="H247" i="7" s="1"/>
  <c r="G246" i="7"/>
  <c r="H246" i="7" s="1"/>
  <c r="G245" i="7"/>
  <c r="H245" i="7" s="1"/>
  <c r="H244" i="7"/>
  <c r="H243" i="7"/>
  <c r="H242" i="7"/>
  <c r="H241" i="7"/>
  <c r="H240" i="7"/>
  <c r="H239" i="7"/>
  <c r="H238" i="7"/>
  <c r="H237" i="7"/>
  <c r="H236" i="7"/>
  <c r="G234" i="7"/>
  <c r="H234" i="7" s="1"/>
  <c r="G233" i="7"/>
  <c r="H233" i="7" s="1"/>
  <c r="G232" i="7"/>
  <c r="H231" i="7"/>
  <c r="H230" i="7"/>
  <c r="H229" i="7"/>
  <c r="H228" i="7"/>
  <c r="H227" i="7"/>
  <c r="H226" i="7"/>
  <c r="H225" i="7"/>
  <c r="H224" i="7"/>
  <c r="H223" i="7"/>
  <c r="G221" i="7"/>
  <c r="H221" i="7" s="1"/>
  <c r="G220" i="7"/>
  <c r="G219" i="7"/>
  <c r="H219" i="7" s="1"/>
  <c r="H218" i="7"/>
  <c r="H217" i="7"/>
  <c r="H216" i="7"/>
  <c r="H215" i="7"/>
  <c r="H214" i="7"/>
  <c r="H213" i="7"/>
  <c r="H212" i="7"/>
  <c r="H211" i="7"/>
  <c r="H210" i="7"/>
  <c r="G208" i="7"/>
  <c r="H208" i="7" s="1"/>
  <c r="G207" i="7"/>
  <c r="H207" i="7" s="1"/>
  <c r="G206" i="7"/>
  <c r="H206" i="7" s="1"/>
  <c r="H205" i="7"/>
  <c r="H204" i="7"/>
  <c r="H203" i="7"/>
  <c r="H202" i="7"/>
  <c r="H201" i="7"/>
  <c r="H200" i="7"/>
  <c r="H199" i="7"/>
  <c r="H198" i="7"/>
  <c r="H197" i="7"/>
  <c r="G195" i="7"/>
  <c r="H195" i="7" s="1"/>
  <c r="G194" i="7"/>
  <c r="H194" i="7" s="1"/>
  <c r="G193" i="7"/>
  <c r="H193" i="7" s="1"/>
  <c r="H192" i="7"/>
  <c r="H191" i="7"/>
  <c r="H190" i="7"/>
  <c r="H189" i="7"/>
  <c r="H188" i="7"/>
  <c r="H187" i="7"/>
  <c r="H186" i="7"/>
  <c r="H185" i="7"/>
  <c r="H184" i="7"/>
  <c r="G182" i="7"/>
  <c r="H182" i="7" s="1"/>
  <c r="G181" i="7"/>
  <c r="H181" i="7" s="1"/>
  <c r="G180" i="7"/>
  <c r="H179" i="7"/>
  <c r="H178" i="7"/>
  <c r="H177" i="7"/>
  <c r="H176" i="7"/>
  <c r="H175" i="7"/>
  <c r="H174" i="7"/>
  <c r="H173" i="7"/>
  <c r="H172" i="7"/>
  <c r="H171" i="7"/>
  <c r="G169" i="7"/>
  <c r="H169" i="7" s="1"/>
  <c r="G168" i="7"/>
  <c r="H168" i="7" s="1"/>
  <c r="G167" i="7"/>
  <c r="H166" i="7"/>
  <c r="H165" i="7"/>
  <c r="H164" i="7"/>
  <c r="H163" i="7"/>
  <c r="H162" i="7"/>
  <c r="H161" i="7"/>
  <c r="H160" i="7"/>
  <c r="H159" i="7"/>
  <c r="H158" i="7"/>
  <c r="G156" i="7"/>
  <c r="H156" i="7" s="1"/>
  <c r="G155" i="7"/>
  <c r="H155" i="7" s="1"/>
  <c r="G154" i="7"/>
  <c r="H154" i="7" s="1"/>
  <c r="H153" i="7"/>
  <c r="H152" i="7"/>
  <c r="H151" i="7"/>
  <c r="H150" i="7"/>
  <c r="H149" i="7"/>
  <c r="H148" i="7"/>
  <c r="H147" i="7"/>
  <c r="H146" i="7"/>
  <c r="H145" i="7"/>
  <c r="G143" i="7"/>
  <c r="H143" i="7" s="1"/>
  <c r="G142" i="7"/>
  <c r="H142" i="7" s="1"/>
  <c r="G141" i="7"/>
  <c r="H141" i="7" s="1"/>
  <c r="H140" i="7"/>
  <c r="H139" i="7"/>
  <c r="H138" i="7"/>
  <c r="H137" i="7"/>
  <c r="H136" i="7"/>
  <c r="H135" i="7"/>
  <c r="H134" i="7"/>
  <c r="H133" i="7"/>
  <c r="H132" i="7"/>
  <c r="G130" i="7"/>
  <c r="H130" i="7" s="1"/>
  <c r="G129" i="7"/>
  <c r="H129" i="7" s="1"/>
  <c r="G128" i="7"/>
  <c r="H127" i="7"/>
  <c r="H126" i="7"/>
  <c r="H125" i="7"/>
  <c r="H124" i="7"/>
  <c r="H123" i="7"/>
  <c r="H122" i="7"/>
  <c r="H121" i="7"/>
  <c r="H120" i="7"/>
  <c r="H119" i="7"/>
  <c r="G117" i="7"/>
  <c r="H117" i="7" s="1"/>
  <c r="G116" i="7"/>
  <c r="H116" i="7" s="1"/>
  <c r="G115" i="7"/>
  <c r="H115" i="7" s="1"/>
  <c r="H114" i="7"/>
  <c r="H113" i="7"/>
  <c r="H112" i="7"/>
  <c r="H111" i="7"/>
  <c r="H110" i="7"/>
  <c r="H109" i="7"/>
  <c r="H108" i="7"/>
  <c r="H107" i="7"/>
  <c r="H106" i="7"/>
  <c r="G104" i="7"/>
  <c r="H104" i="7" s="1"/>
  <c r="G103" i="7"/>
  <c r="H103" i="7" s="1"/>
  <c r="G102" i="7"/>
  <c r="H102" i="7" s="1"/>
  <c r="H101" i="7"/>
  <c r="H100" i="7"/>
  <c r="H99" i="7"/>
  <c r="H98" i="7"/>
  <c r="H97" i="7"/>
  <c r="H96" i="7"/>
  <c r="H95" i="7"/>
  <c r="H94" i="7"/>
  <c r="H93" i="7"/>
  <c r="G91" i="7"/>
  <c r="G90" i="7"/>
  <c r="H90" i="7" s="1"/>
  <c r="G89" i="7"/>
  <c r="H89" i="7" s="1"/>
  <c r="H88" i="7"/>
  <c r="H87" i="7"/>
  <c r="H86" i="7"/>
  <c r="H85" i="7"/>
  <c r="H84" i="7"/>
  <c r="H83" i="7"/>
  <c r="H82" i="7"/>
  <c r="H81" i="7"/>
  <c r="H80" i="7"/>
  <c r="G78" i="7"/>
  <c r="H78" i="7" s="1"/>
  <c r="G77" i="7"/>
  <c r="H77" i="7" s="1"/>
  <c r="G76" i="7"/>
  <c r="H75" i="7"/>
  <c r="H74" i="7"/>
  <c r="H73" i="7"/>
  <c r="H72" i="7"/>
  <c r="H71" i="7"/>
  <c r="H70" i="7"/>
  <c r="H69" i="7"/>
  <c r="H68" i="7"/>
  <c r="H67" i="7"/>
  <c r="G65" i="7"/>
  <c r="H65" i="7" s="1"/>
  <c r="G64" i="7"/>
  <c r="H64" i="7" s="1"/>
  <c r="G63" i="7"/>
  <c r="H63" i="7" s="1"/>
  <c r="H62" i="7"/>
  <c r="H61" i="7"/>
  <c r="H60" i="7"/>
  <c r="H59" i="7"/>
  <c r="H58" i="7"/>
  <c r="H57" i="7"/>
  <c r="H56" i="7"/>
  <c r="H55" i="7"/>
  <c r="H54" i="7"/>
  <c r="G52" i="7"/>
  <c r="H52" i="7" s="1"/>
  <c r="G51" i="7"/>
  <c r="H51" i="7" s="1"/>
  <c r="G50" i="7"/>
  <c r="H50" i="7" s="1"/>
  <c r="H49" i="7"/>
  <c r="H48" i="7"/>
  <c r="H47" i="7"/>
  <c r="H46" i="7"/>
  <c r="H45" i="7"/>
  <c r="H44" i="7"/>
  <c r="H43" i="7"/>
  <c r="H42" i="7"/>
  <c r="H41" i="7"/>
  <c r="G39" i="7"/>
  <c r="H39" i="7" s="1"/>
  <c r="G38" i="7"/>
  <c r="G37" i="7"/>
  <c r="H37" i="7" s="1"/>
  <c r="H36" i="7"/>
  <c r="H35" i="7"/>
  <c r="H34" i="7"/>
  <c r="H33" i="7"/>
  <c r="H32" i="7"/>
  <c r="H31" i="7"/>
  <c r="H30" i="7"/>
  <c r="H29" i="7"/>
  <c r="H28" i="7"/>
  <c r="G26" i="7"/>
  <c r="H26" i="7" s="1"/>
  <c r="G25" i="7"/>
  <c r="H25" i="7" s="1"/>
  <c r="G24" i="7"/>
  <c r="H23" i="7"/>
  <c r="H22" i="7"/>
  <c r="H21" i="7"/>
  <c r="H20" i="7"/>
  <c r="H19" i="7"/>
  <c r="H18" i="7"/>
  <c r="H17" i="7"/>
  <c r="H16" i="7"/>
  <c r="H15" i="7"/>
  <c r="G13" i="7"/>
  <c r="G12" i="7"/>
  <c r="H12" i="7" s="1"/>
  <c r="G11" i="7"/>
  <c r="H11" i="7" s="1"/>
  <c r="H10" i="7"/>
  <c r="H9" i="7"/>
  <c r="H8" i="7"/>
  <c r="H7" i="7"/>
  <c r="H6" i="7"/>
  <c r="H5" i="7"/>
  <c r="H4" i="7"/>
  <c r="H3" i="7"/>
  <c r="H2" i="7"/>
  <c r="G14" i="7" l="1"/>
  <c r="G144" i="7"/>
  <c r="I612" i="7"/>
  <c r="D5" i="9" s="1"/>
  <c r="G79" i="7"/>
  <c r="I417" i="7"/>
  <c r="C5" i="9" s="1"/>
  <c r="F7" i="9"/>
  <c r="G40" i="7"/>
  <c r="H209" i="7"/>
  <c r="G274" i="7"/>
  <c r="G534" i="7"/>
  <c r="G365" i="7"/>
  <c r="G326" i="7"/>
  <c r="G352" i="7"/>
  <c r="G404" i="7"/>
  <c r="G482" i="7"/>
  <c r="G495" i="7"/>
  <c r="G92" i="7"/>
  <c r="G170" i="7"/>
  <c r="G183" i="7"/>
  <c r="G456" i="7"/>
  <c r="G573" i="7"/>
  <c r="G586" i="7"/>
  <c r="G612" i="7"/>
  <c r="G235" i="7"/>
  <c r="G261" i="7"/>
  <c r="G287" i="7"/>
  <c r="H521" i="7"/>
  <c r="G625" i="7"/>
  <c r="G222" i="7"/>
  <c r="H248" i="7"/>
  <c r="H144" i="7"/>
  <c r="H273" i="7"/>
  <c r="H274" i="7" s="1"/>
  <c r="H38" i="7"/>
  <c r="H40" i="7" s="1"/>
  <c r="H300" i="7"/>
  <c r="G300" i="7"/>
  <c r="H118" i="7"/>
  <c r="G118" i="7"/>
  <c r="H430" i="7"/>
  <c r="G430" i="7"/>
  <c r="G248" i="7"/>
  <c r="H560" i="7"/>
  <c r="G560" i="7"/>
  <c r="H583" i="7"/>
  <c r="H586" i="7" s="1"/>
  <c r="G27" i="7"/>
  <c r="H66" i="7"/>
  <c r="G66" i="7"/>
  <c r="G339" i="7"/>
  <c r="H378" i="7"/>
  <c r="G378" i="7"/>
  <c r="H196" i="7"/>
  <c r="G196" i="7"/>
  <c r="H391" i="7"/>
  <c r="H508" i="7"/>
  <c r="G508" i="7"/>
  <c r="G599" i="7"/>
  <c r="H326" i="7"/>
  <c r="H167" i="7"/>
  <c r="H170" i="7" s="1"/>
  <c r="H456" i="7"/>
  <c r="H479" i="7"/>
  <c r="H482" i="7" s="1"/>
  <c r="H532" i="7"/>
  <c r="H534" i="7" s="1"/>
  <c r="H609" i="7"/>
  <c r="H612" i="7" s="1"/>
  <c r="G547" i="7"/>
  <c r="H220" i="7"/>
  <c r="H91" i="7"/>
  <c r="H92" i="7" s="1"/>
  <c r="H350" i="7"/>
  <c r="H352" i="7" s="1"/>
  <c r="H403" i="7"/>
  <c r="H404" i="7" s="1"/>
  <c r="H222" i="7"/>
  <c r="G313" i="7"/>
  <c r="G131" i="7"/>
  <c r="G443" i="7"/>
  <c r="H13" i="7"/>
  <c r="H14" i="7" s="1"/>
  <c r="H53" i="7"/>
  <c r="H417" i="7"/>
  <c r="H105" i="7"/>
  <c r="H157" i="7"/>
  <c r="H469" i="7"/>
  <c r="H544" i="7"/>
  <c r="H547" i="7" s="1"/>
  <c r="H622" i="7"/>
  <c r="H625" i="7" s="1"/>
  <c r="H128" i="7"/>
  <c r="H131" i="7" s="1"/>
  <c r="H180" i="7"/>
  <c r="H183" i="7" s="1"/>
  <c r="H310" i="7"/>
  <c r="H313" i="7" s="1"/>
  <c r="H362" i="7"/>
  <c r="H365" i="7" s="1"/>
  <c r="H440" i="7"/>
  <c r="H443" i="7" s="1"/>
  <c r="H570" i="7"/>
  <c r="H573" i="7" s="1"/>
  <c r="H24" i="7"/>
  <c r="H27" i="7" s="1"/>
  <c r="H258" i="7"/>
  <c r="H261" i="7" s="1"/>
  <c r="H284" i="7"/>
  <c r="H287" i="7" s="1"/>
  <c r="H336" i="7"/>
  <c r="H339" i="7" s="1"/>
  <c r="H492" i="7"/>
  <c r="H495" i="7" s="1"/>
  <c r="H596" i="7"/>
  <c r="H599" i="7" s="1"/>
  <c r="H76" i="7"/>
  <c r="H79" i="7" s="1"/>
  <c r="H232" i="7"/>
  <c r="H235" i="7" s="1"/>
  <c r="G157" i="7"/>
  <c r="G209" i="7"/>
  <c r="G391" i="7"/>
  <c r="G417" i="7"/>
  <c r="G469" i="7"/>
  <c r="G521" i="7"/>
  <c r="G53" i="7"/>
  <c r="G105" i="7"/>
  <c r="H5" i="9" l="1"/>
  <c r="G626" i="7"/>
  <c r="H626" i="7"/>
  <c r="I586" i="6" l="1"/>
  <c r="E4" i="9" s="1"/>
  <c r="E7" i="9" s="1"/>
  <c r="I560" i="6"/>
  <c r="D4" i="9" s="1"/>
  <c r="D7" i="9" s="1"/>
  <c r="I391" i="6"/>
  <c r="C4" i="9" s="1"/>
  <c r="H4" i="9" l="1"/>
  <c r="H7" i="9" s="1"/>
  <c r="C7" i="9"/>
  <c r="H22" i="6"/>
  <c r="H23" i="6"/>
  <c r="H15" i="6"/>
  <c r="H16" i="6"/>
  <c r="H17" i="6"/>
  <c r="H18" i="6"/>
  <c r="H19" i="6"/>
  <c r="H20" i="6"/>
  <c r="H34" i="6"/>
  <c r="H35" i="6"/>
  <c r="H36" i="6"/>
  <c r="H28" i="6"/>
  <c r="H29" i="6"/>
  <c r="H30" i="6"/>
  <c r="H31" i="6"/>
  <c r="H32" i="6"/>
  <c r="H33" i="6"/>
  <c r="H47" i="6"/>
  <c r="H48" i="6"/>
  <c r="H49" i="6"/>
  <c r="H41" i="6"/>
  <c r="H42" i="6"/>
  <c r="H43" i="6"/>
  <c r="H44" i="6"/>
  <c r="H45" i="6"/>
  <c r="H46" i="6"/>
  <c r="H60" i="6"/>
  <c r="H61" i="6"/>
  <c r="H62" i="6"/>
  <c r="H54" i="6"/>
  <c r="H55" i="6"/>
  <c r="H56" i="6"/>
  <c r="H57" i="6"/>
  <c r="H58" i="6"/>
  <c r="H59" i="6"/>
  <c r="H73" i="6"/>
  <c r="H74" i="6"/>
  <c r="H75" i="6"/>
  <c r="H67" i="6"/>
  <c r="H68" i="6"/>
  <c r="H69" i="6"/>
  <c r="H70" i="6"/>
  <c r="H71" i="6"/>
  <c r="H72" i="6"/>
  <c r="H86" i="6"/>
  <c r="H87" i="6"/>
  <c r="H88" i="6"/>
  <c r="H80" i="6"/>
  <c r="H81" i="6"/>
  <c r="H82" i="6"/>
  <c r="H83" i="6"/>
  <c r="H84" i="6"/>
  <c r="H85" i="6"/>
  <c r="H99" i="6"/>
  <c r="H100" i="6"/>
  <c r="H101" i="6"/>
  <c r="H93" i="6"/>
  <c r="H94" i="6"/>
  <c r="H95" i="6"/>
  <c r="H96" i="6"/>
  <c r="H97" i="6"/>
  <c r="H98" i="6"/>
  <c r="H112" i="6"/>
  <c r="H113" i="6"/>
  <c r="H114" i="6"/>
  <c r="H106" i="6"/>
  <c r="H107" i="6"/>
  <c r="H108" i="6"/>
  <c r="H109" i="6"/>
  <c r="H110" i="6"/>
  <c r="H111" i="6"/>
  <c r="H125" i="6"/>
  <c r="H126" i="6"/>
  <c r="H127" i="6"/>
  <c r="H119" i="6"/>
  <c r="H120" i="6"/>
  <c r="H121" i="6"/>
  <c r="H122" i="6"/>
  <c r="H123" i="6"/>
  <c r="H124" i="6"/>
  <c r="H138" i="6"/>
  <c r="H139" i="6"/>
  <c r="H140" i="6"/>
  <c r="H132" i="6"/>
  <c r="H133" i="6"/>
  <c r="H134" i="6"/>
  <c r="H135" i="6"/>
  <c r="H136" i="6"/>
  <c r="H137" i="6"/>
  <c r="H151" i="6"/>
  <c r="H152" i="6"/>
  <c r="H153" i="6"/>
  <c r="H145" i="6"/>
  <c r="H146" i="6"/>
  <c r="H147" i="6"/>
  <c r="H148" i="6"/>
  <c r="H149" i="6"/>
  <c r="H150" i="6"/>
  <c r="H164" i="6"/>
  <c r="H165" i="6"/>
  <c r="H166" i="6"/>
  <c r="H158" i="6"/>
  <c r="H159" i="6"/>
  <c r="H160" i="6"/>
  <c r="H161" i="6"/>
  <c r="H162" i="6"/>
  <c r="H163" i="6"/>
  <c r="H177" i="6"/>
  <c r="H178" i="6"/>
  <c r="H179" i="6"/>
  <c r="H171" i="6"/>
  <c r="H172" i="6"/>
  <c r="H173" i="6"/>
  <c r="H174" i="6"/>
  <c r="H175" i="6"/>
  <c r="H176" i="6"/>
  <c r="H190" i="6"/>
  <c r="H191" i="6"/>
  <c r="H192" i="6"/>
  <c r="H184" i="6"/>
  <c r="H185" i="6"/>
  <c r="H186" i="6"/>
  <c r="H187" i="6"/>
  <c r="H188" i="6"/>
  <c r="H189" i="6"/>
  <c r="H203" i="6"/>
  <c r="H204" i="6"/>
  <c r="H205" i="6"/>
  <c r="H197" i="6"/>
  <c r="H198" i="6"/>
  <c r="H199" i="6"/>
  <c r="H200" i="6"/>
  <c r="H201" i="6"/>
  <c r="H202" i="6"/>
  <c r="H216" i="6"/>
  <c r="H217" i="6"/>
  <c r="H218" i="6"/>
  <c r="H210" i="6"/>
  <c r="H211" i="6"/>
  <c r="H212" i="6"/>
  <c r="H213" i="6"/>
  <c r="H214" i="6"/>
  <c r="H215" i="6"/>
  <c r="H229" i="6"/>
  <c r="H230" i="6"/>
  <c r="H231" i="6"/>
  <c r="H223" i="6"/>
  <c r="H224" i="6"/>
  <c r="H225" i="6"/>
  <c r="H226" i="6"/>
  <c r="H227" i="6"/>
  <c r="H228" i="6"/>
  <c r="H242" i="6"/>
  <c r="H243" i="6"/>
  <c r="H244" i="6"/>
  <c r="H236" i="6"/>
  <c r="H237" i="6"/>
  <c r="H238" i="6"/>
  <c r="H239" i="6"/>
  <c r="H240" i="6"/>
  <c r="H241" i="6"/>
  <c r="H255" i="6"/>
  <c r="H256" i="6"/>
  <c r="H257" i="6"/>
  <c r="H249" i="6"/>
  <c r="H250" i="6"/>
  <c r="H251" i="6"/>
  <c r="H252" i="6"/>
  <c r="H253" i="6"/>
  <c r="H254" i="6"/>
  <c r="H268" i="6"/>
  <c r="H269" i="6"/>
  <c r="H270" i="6"/>
  <c r="H262" i="6"/>
  <c r="H263" i="6"/>
  <c r="H264" i="6"/>
  <c r="H265" i="6"/>
  <c r="H266" i="6"/>
  <c r="H267" i="6"/>
  <c r="H281" i="6"/>
  <c r="H282" i="6"/>
  <c r="H283" i="6"/>
  <c r="H275" i="6"/>
  <c r="H276" i="6"/>
  <c r="H277" i="6"/>
  <c r="H278" i="6"/>
  <c r="H279" i="6"/>
  <c r="H280" i="6"/>
  <c r="H294" i="6"/>
  <c r="H295" i="6"/>
  <c r="H296" i="6"/>
  <c r="H288" i="6"/>
  <c r="H289" i="6"/>
  <c r="H290" i="6"/>
  <c r="H291" i="6"/>
  <c r="H292" i="6"/>
  <c r="H293" i="6"/>
  <c r="H307" i="6"/>
  <c r="H308" i="6"/>
  <c r="H309" i="6"/>
  <c r="H301" i="6"/>
  <c r="H302" i="6"/>
  <c r="H303" i="6"/>
  <c r="H304" i="6"/>
  <c r="H305" i="6"/>
  <c r="H306" i="6"/>
  <c r="H320" i="6"/>
  <c r="H321" i="6"/>
  <c r="H322" i="6"/>
  <c r="H314" i="6"/>
  <c r="H315" i="6"/>
  <c r="H316" i="6"/>
  <c r="H317" i="6"/>
  <c r="H318" i="6"/>
  <c r="H319" i="6"/>
  <c r="H333" i="6"/>
  <c r="H334" i="6"/>
  <c r="H335" i="6"/>
  <c r="H327" i="6"/>
  <c r="H328" i="6"/>
  <c r="H329" i="6"/>
  <c r="H330" i="6"/>
  <c r="H331" i="6"/>
  <c r="H332" i="6"/>
  <c r="H346" i="6"/>
  <c r="H347" i="6"/>
  <c r="H348" i="6"/>
  <c r="H340" i="6"/>
  <c r="H341" i="6"/>
  <c r="H342" i="6"/>
  <c r="H343" i="6"/>
  <c r="H344" i="6"/>
  <c r="H345" i="6"/>
  <c r="H359" i="6"/>
  <c r="H360" i="6"/>
  <c r="H361" i="6"/>
  <c r="H353" i="6"/>
  <c r="H354" i="6"/>
  <c r="H355" i="6"/>
  <c r="H356" i="6"/>
  <c r="H357" i="6"/>
  <c r="H358" i="6"/>
  <c r="H372" i="6"/>
  <c r="H373" i="6"/>
  <c r="H374" i="6"/>
  <c r="H366" i="6"/>
  <c r="H367" i="6"/>
  <c r="H368" i="6"/>
  <c r="H369" i="6"/>
  <c r="H370" i="6"/>
  <c r="H371" i="6"/>
  <c r="H385" i="6"/>
  <c r="H386" i="6"/>
  <c r="H387" i="6"/>
  <c r="H379" i="6"/>
  <c r="H380" i="6"/>
  <c r="H381" i="6"/>
  <c r="H382" i="6"/>
  <c r="H383" i="6"/>
  <c r="H384" i="6"/>
  <c r="H398" i="6"/>
  <c r="H399" i="6"/>
  <c r="H400" i="6"/>
  <c r="H392" i="6"/>
  <c r="H393" i="6"/>
  <c r="H394" i="6"/>
  <c r="H395" i="6"/>
  <c r="H396" i="6"/>
  <c r="H397" i="6"/>
  <c r="H411" i="6"/>
  <c r="H412" i="6"/>
  <c r="H413" i="6"/>
  <c r="H405" i="6"/>
  <c r="H406" i="6"/>
  <c r="H407" i="6"/>
  <c r="H408" i="6"/>
  <c r="H409" i="6"/>
  <c r="H410" i="6"/>
  <c r="H424" i="6"/>
  <c r="H425" i="6"/>
  <c r="H426" i="6"/>
  <c r="H418" i="6"/>
  <c r="H419" i="6"/>
  <c r="H420" i="6"/>
  <c r="H421" i="6"/>
  <c r="H422" i="6"/>
  <c r="H423" i="6"/>
  <c r="H437" i="6"/>
  <c r="H438" i="6"/>
  <c r="H439" i="6"/>
  <c r="H431" i="6"/>
  <c r="H432" i="6"/>
  <c r="H433" i="6"/>
  <c r="H434" i="6"/>
  <c r="H435" i="6"/>
  <c r="H436" i="6"/>
  <c r="H450" i="6"/>
  <c r="H451" i="6"/>
  <c r="H452" i="6"/>
  <c r="H444" i="6"/>
  <c r="H445" i="6"/>
  <c r="H446" i="6"/>
  <c r="H447" i="6"/>
  <c r="H448" i="6"/>
  <c r="H449" i="6"/>
  <c r="H463" i="6"/>
  <c r="H464" i="6"/>
  <c r="H465" i="6"/>
  <c r="H457" i="6"/>
  <c r="H458" i="6"/>
  <c r="H459" i="6"/>
  <c r="H460" i="6"/>
  <c r="H461" i="6"/>
  <c r="H462" i="6"/>
  <c r="H476" i="6"/>
  <c r="H477" i="6"/>
  <c r="H478" i="6"/>
  <c r="H470" i="6"/>
  <c r="H471" i="6"/>
  <c r="H472" i="6"/>
  <c r="H473" i="6"/>
  <c r="H474" i="6"/>
  <c r="H475" i="6"/>
  <c r="H489" i="6"/>
  <c r="H490" i="6"/>
  <c r="H491" i="6"/>
  <c r="H483" i="6"/>
  <c r="H484" i="6"/>
  <c r="H485" i="6"/>
  <c r="H486" i="6"/>
  <c r="H487" i="6"/>
  <c r="H488" i="6"/>
  <c r="H502" i="6"/>
  <c r="H503" i="6"/>
  <c r="H504" i="6"/>
  <c r="H496" i="6"/>
  <c r="H497" i="6"/>
  <c r="H498" i="6"/>
  <c r="H499" i="6"/>
  <c r="H500" i="6"/>
  <c r="H501" i="6"/>
  <c r="H515" i="6"/>
  <c r="H516" i="6"/>
  <c r="H517" i="6"/>
  <c r="H509" i="6"/>
  <c r="H510" i="6"/>
  <c r="H511" i="6"/>
  <c r="H512" i="6"/>
  <c r="H513" i="6"/>
  <c r="H514" i="6"/>
  <c r="H528" i="6"/>
  <c r="H529" i="6"/>
  <c r="H530" i="6"/>
  <c r="H522" i="6"/>
  <c r="H523" i="6"/>
  <c r="H524" i="6"/>
  <c r="H525" i="6"/>
  <c r="H526" i="6"/>
  <c r="H527" i="6"/>
  <c r="H541" i="6"/>
  <c r="H542" i="6"/>
  <c r="H543" i="6"/>
  <c r="H535" i="6"/>
  <c r="H536" i="6"/>
  <c r="H537" i="6"/>
  <c r="H538" i="6"/>
  <c r="H539" i="6"/>
  <c r="H540" i="6"/>
  <c r="H554" i="6"/>
  <c r="H555" i="6"/>
  <c r="H556" i="6"/>
  <c r="H548" i="6"/>
  <c r="H549" i="6"/>
  <c r="H550" i="6"/>
  <c r="H551" i="6"/>
  <c r="H552" i="6"/>
  <c r="H553" i="6"/>
  <c r="H567" i="6"/>
  <c r="H568" i="6"/>
  <c r="H569" i="6"/>
  <c r="H561" i="6"/>
  <c r="H562" i="6"/>
  <c r="H563" i="6"/>
  <c r="H564" i="6"/>
  <c r="H565" i="6"/>
  <c r="H566" i="6"/>
  <c r="H580" i="6"/>
  <c r="H581" i="6"/>
  <c r="H582" i="6"/>
  <c r="H574" i="6"/>
  <c r="H575" i="6"/>
  <c r="H576" i="6"/>
  <c r="H577" i="6"/>
  <c r="H578" i="6"/>
  <c r="H579" i="6"/>
  <c r="H8" i="6"/>
  <c r="H9" i="6"/>
  <c r="H10" i="6"/>
  <c r="H2" i="6"/>
  <c r="H3" i="6"/>
  <c r="H4" i="6"/>
  <c r="H5" i="6"/>
  <c r="H6" i="6"/>
  <c r="H7" i="6"/>
  <c r="H21" i="6"/>
  <c r="G585" i="6"/>
  <c r="H585" i="6" s="1"/>
  <c r="G584" i="6"/>
  <c r="H584" i="6" s="1"/>
  <c r="G583" i="6"/>
  <c r="G572" i="6"/>
  <c r="H572" i="6" s="1"/>
  <c r="G571" i="6"/>
  <c r="H571" i="6" s="1"/>
  <c r="G570" i="6"/>
  <c r="G559" i="6"/>
  <c r="H559" i="6" s="1"/>
  <c r="G558" i="6"/>
  <c r="H558" i="6" s="1"/>
  <c r="G557" i="6"/>
  <c r="G546" i="6"/>
  <c r="H546" i="6" s="1"/>
  <c r="G545" i="6"/>
  <c r="H545" i="6" s="1"/>
  <c r="G544" i="6"/>
  <c r="G533" i="6"/>
  <c r="H533" i="6" s="1"/>
  <c r="G532" i="6"/>
  <c r="H532" i="6" s="1"/>
  <c r="G531" i="6"/>
  <c r="G520" i="6"/>
  <c r="H520" i="6" s="1"/>
  <c r="G519" i="6"/>
  <c r="H519" i="6" s="1"/>
  <c r="G518" i="6"/>
  <c r="G507" i="6"/>
  <c r="H507" i="6" s="1"/>
  <c r="G506" i="6"/>
  <c r="H506" i="6" s="1"/>
  <c r="G505" i="6"/>
  <c r="G494" i="6"/>
  <c r="H494" i="6" s="1"/>
  <c r="G493" i="6"/>
  <c r="H493" i="6" s="1"/>
  <c r="G492" i="6"/>
  <c r="G481" i="6"/>
  <c r="H481" i="6" s="1"/>
  <c r="G480" i="6"/>
  <c r="H480" i="6" s="1"/>
  <c r="G479" i="6"/>
  <c r="G468" i="6"/>
  <c r="H468" i="6" s="1"/>
  <c r="G467" i="6"/>
  <c r="H467" i="6" s="1"/>
  <c r="G466" i="6"/>
  <c r="G455" i="6"/>
  <c r="H455" i="6" s="1"/>
  <c r="G454" i="6"/>
  <c r="H454" i="6" s="1"/>
  <c r="G453" i="6"/>
  <c r="G442" i="6"/>
  <c r="H442" i="6" s="1"/>
  <c r="G441" i="6"/>
  <c r="H441" i="6" s="1"/>
  <c r="G440" i="6"/>
  <c r="G429" i="6"/>
  <c r="H429" i="6" s="1"/>
  <c r="G428" i="6"/>
  <c r="H428" i="6" s="1"/>
  <c r="G427" i="6"/>
  <c r="G416" i="6"/>
  <c r="H416" i="6" s="1"/>
  <c r="G415" i="6"/>
  <c r="H415" i="6" s="1"/>
  <c r="G414" i="6"/>
  <c r="G403" i="6"/>
  <c r="H403" i="6" s="1"/>
  <c r="G402" i="6"/>
  <c r="H402" i="6" s="1"/>
  <c r="G401" i="6"/>
  <c r="G390" i="6"/>
  <c r="H390" i="6" s="1"/>
  <c r="G389" i="6"/>
  <c r="H389" i="6" s="1"/>
  <c r="G388" i="6"/>
  <c r="G377" i="6"/>
  <c r="H377" i="6" s="1"/>
  <c r="G376" i="6"/>
  <c r="H376" i="6" s="1"/>
  <c r="G375" i="6"/>
  <c r="G364" i="6"/>
  <c r="H364" i="6" s="1"/>
  <c r="G363" i="6"/>
  <c r="H363" i="6" s="1"/>
  <c r="G362" i="6"/>
  <c r="G351" i="6"/>
  <c r="H351" i="6" s="1"/>
  <c r="G350" i="6"/>
  <c r="H350" i="6" s="1"/>
  <c r="G349" i="6"/>
  <c r="G338" i="6"/>
  <c r="H338" i="6" s="1"/>
  <c r="G337" i="6"/>
  <c r="H337" i="6" s="1"/>
  <c r="G336" i="6"/>
  <c r="G325" i="6"/>
  <c r="H325" i="6" s="1"/>
  <c r="G324" i="6"/>
  <c r="H324" i="6" s="1"/>
  <c r="G323" i="6"/>
  <c r="G312" i="6"/>
  <c r="H312" i="6" s="1"/>
  <c r="G311" i="6"/>
  <c r="H311" i="6" s="1"/>
  <c r="G310" i="6"/>
  <c r="G299" i="6"/>
  <c r="H299" i="6" s="1"/>
  <c r="G298" i="6"/>
  <c r="H298" i="6" s="1"/>
  <c r="G297" i="6"/>
  <c r="G286" i="6"/>
  <c r="H286" i="6" s="1"/>
  <c r="G285" i="6"/>
  <c r="H285" i="6" s="1"/>
  <c r="G284" i="6"/>
  <c r="G273" i="6"/>
  <c r="H273" i="6" s="1"/>
  <c r="G272" i="6"/>
  <c r="H272" i="6" s="1"/>
  <c r="G271" i="6"/>
  <c r="G260" i="6"/>
  <c r="H260" i="6" s="1"/>
  <c r="G259" i="6"/>
  <c r="H259" i="6" s="1"/>
  <c r="G258" i="6"/>
  <c r="G247" i="6"/>
  <c r="H247" i="6" s="1"/>
  <c r="G246" i="6"/>
  <c r="H246" i="6" s="1"/>
  <c r="G245" i="6"/>
  <c r="G234" i="6"/>
  <c r="H234" i="6" s="1"/>
  <c r="G233" i="6"/>
  <c r="H233" i="6" s="1"/>
  <c r="G232" i="6"/>
  <c r="G221" i="6"/>
  <c r="H221" i="6" s="1"/>
  <c r="G220" i="6"/>
  <c r="H220" i="6" s="1"/>
  <c r="G219" i="6"/>
  <c r="G208" i="6"/>
  <c r="H208" i="6" s="1"/>
  <c r="G207" i="6"/>
  <c r="H207" i="6" s="1"/>
  <c r="G206" i="6"/>
  <c r="G195" i="6"/>
  <c r="H195" i="6" s="1"/>
  <c r="G194" i="6"/>
  <c r="H194" i="6" s="1"/>
  <c r="G193" i="6"/>
  <c r="G182" i="6"/>
  <c r="H182" i="6" s="1"/>
  <c r="G181" i="6"/>
  <c r="H181" i="6" s="1"/>
  <c r="G180" i="6"/>
  <c r="G169" i="6"/>
  <c r="H169" i="6" s="1"/>
  <c r="G168" i="6"/>
  <c r="H168" i="6" s="1"/>
  <c r="G167" i="6"/>
  <c r="G156" i="6"/>
  <c r="H156" i="6" s="1"/>
  <c r="G155" i="6"/>
  <c r="H155" i="6" s="1"/>
  <c r="G154" i="6"/>
  <c r="G143" i="6"/>
  <c r="H143" i="6" s="1"/>
  <c r="G142" i="6"/>
  <c r="H142" i="6" s="1"/>
  <c r="G141" i="6"/>
  <c r="G130" i="6"/>
  <c r="H130" i="6" s="1"/>
  <c r="G129" i="6"/>
  <c r="H129" i="6" s="1"/>
  <c r="G128" i="6"/>
  <c r="G117" i="6"/>
  <c r="H117" i="6" s="1"/>
  <c r="G116" i="6"/>
  <c r="H116" i="6" s="1"/>
  <c r="G115" i="6"/>
  <c r="G104" i="6"/>
  <c r="H104" i="6" s="1"/>
  <c r="G103" i="6"/>
  <c r="H103" i="6" s="1"/>
  <c r="G102" i="6"/>
  <c r="G91" i="6"/>
  <c r="H91" i="6" s="1"/>
  <c r="G90" i="6"/>
  <c r="H90" i="6" s="1"/>
  <c r="G89" i="6"/>
  <c r="G78" i="6"/>
  <c r="H78" i="6" s="1"/>
  <c r="G77" i="6"/>
  <c r="H77" i="6" s="1"/>
  <c r="G76" i="6"/>
  <c r="G65" i="6"/>
  <c r="H65" i="6" s="1"/>
  <c r="G64" i="6"/>
  <c r="H64" i="6" s="1"/>
  <c r="G63" i="6"/>
  <c r="G52" i="6"/>
  <c r="H52" i="6" s="1"/>
  <c r="G51" i="6"/>
  <c r="H51" i="6" s="1"/>
  <c r="G50" i="6"/>
  <c r="G39" i="6"/>
  <c r="H39" i="6" s="1"/>
  <c r="G38" i="6"/>
  <c r="H38" i="6" s="1"/>
  <c r="G37" i="6"/>
  <c r="G26" i="6"/>
  <c r="H26" i="6" s="1"/>
  <c r="G25" i="6"/>
  <c r="H25" i="6" s="1"/>
  <c r="G24" i="6"/>
  <c r="G13" i="6"/>
  <c r="H13" i="6" s="1"/>
  <c r="G12" i="6"/>
  <c r="H12" i="6" s="1"/>
  <c r="G11" i="6"/>
  <c r="H11" i="6" s="1"/>
  <c r="G521" i="6" l="1"/>
  <c r="G573" i="6"/>
  <c r="G469" i="6"/>
  <c r="G27" i="6"/>
  <c r="G66" i="6"/>
  <c r="G118" i="6"/>
  <c r="G170" i="6"/>
  <c r="G222" i="6"/>
  <c r="G274" i="6"/>
  <c r="G326" i="6"/>
  <c r="G378" i="6"/>
  <c r="G430" i="6"/>
  <c r="G482" i="6"/>
  <c r="G534" i="6"/>
  <c r="G586" i="6"/>
  <c r="G53" i="6"/>
  <c r="G105" i="6"/>
  <c r="G157" i="6"/>
  <c r="G209" i="6"/>
  <c r="G261" i="6"/>
  <c r="G313" i="6"/>
  <c r="G365" i="6"/>
  <c r="G417" i="6"/>
  <c r="G40" i="6"/>
  <c r="G92" i="6"/>
  <c r="G144" i="6"/>
  <c r="G196" i="6"/>
  <c r="G248" i="6"/>
  <c r="G300" i="6"/>
  <c r="G352" i="6"/>
  <c r="G404" i="6"/>
  <c r="G456" i="6"/>
  <c r="G508" i="6"/>
  <c r="G560" i="6"/>
  <c r="G79" i="6"/>
  <c r="G131" i="6"/>
  <c r="G183" i="6"/>
  <c r="G235" i="6"/>
  <c r="G287" i="6"/>
  <c r="G339" i="6"/>
  <c r="G391" i="6"/>
  <c r="G443" i="6"/>
  <c r="G495" i="6"/>
  <c r="G547" i="6"/>
  <c r="G14" i="6"/>
  <c r="H583" i="6"/>
  <c r="H586" i="6" s="1"/>
  <c r="H570" i="6"/>
  <c r="H573" i="6" s="1"/>
  <c r="H557" i="6"/>
  <c r="H560" i="6" s="1"/>
  <c r="H544" i="6"/>
  <c r="H547" i="6" s="1"/>
  <c r="H531" i="6"/>
  <c r="H534" i="6" s="1"/>
  <c r="H518" i="6"/>
  <c r="H521" i="6" s="1"/>
  <c r="H505" i="6"/>
  <c r="H508" i="6" s="1"/>
  <c r="H492" i="6"/>
  <c r="H495" i="6" s="1"/>
  <c r="H479" i="6"/>
  <c r="H482" i="6" s="1"/>
  <c r="H466" i="6"/>
  <c r="H469" i="6" s="1"/>
  <c r="H453" i="6"/>
  <c r="H456" i="6" s="1"/>
  <c r="H440" i="6"/>
  <c r="H443" i="6" s="1"/>
  <c r="H427" i="6"/>
  <c r="H430" i="6" s="1"/>
  <c r="H414" i="6"/>
  <c r="H417" i="6" s="1"/>
  <c r="H401" i="6"/>
  <c r="H404" i="6" s="1"/>
  <c r="H388" i="6"/>
  <c r="H391" i="6" s="1"/>
  <c r="H375" i="6"/>
  <c r="H378" i="6" s="1"/>
  <c r="H362" i="6"/>
  <c r="H365" i="6" s="1"/>
  <c r="H349" i="6"/>
  <c r="H352" i="6" s="1"/>
  <c r="H336" i="6"/>
  <c r="H339" i="6" s="1"/>
  <c r="H323" i="6"/>
  <c r="H326" i="6" s="1"/>
  <c r="H310" i="6"/>
  <c r="H313" i="6" s="1"/>
  <c r="H297" i="6"/>
  <c r="H300" i="6" s="1"/>
  <c r="H284" i="6"/>
  <c r="H287" i="6" s="1"/>
  <c r="H271" i="6"/>
  <c r="H274" i="6" s="1"/>
  <c r="H258" i="6"/>
  <c r="H261" i="6" s="1"/>
  <c r="H245" i="6"/>
  <c r="H248" i="6" s="1"/>
  <c r="H232" i="6"/>
  <c r="H235" i="6" s="1"/>
  <c r="H219" i="6"/>
  <c r="H222" i="6" s="1"/>
  <c r="H206" i="6"/>
  <c r="H209" i="6" s="1"/>
  <c r="H193" i="6"/>
  <c r="H196" i="6" s="1"/>
  <c r="H180" i="6"/>
  <c r="H183" i="6" s="1"/>
  <c r="H167" i="6"/>
  <c r="H170" i="6" s="1"/>
  <c r="H154" i="6"/>
  <c r="H157" i="6" s="1"/>
  <c r="H141" i="6"/>
  <c r="H144" i="6" s="1"/>
  <c r="H128" i="6"/>
  <c r="H131" i="6" s="1"/>
  <c r="H115" i="6"/>
  <c r="H118" i="6" s="1"/>
  <c r="H102" i="6"/>
  <c r="H105" i="6" s="1"/>
  <c r="H89" i="6"/>
  <c r="H92" i="6" s="1"/>
  <c r="H76" i="6"/>
  <c r="H79" i="6" s="1"/>
  <c r="H63" i="6"/>
  <c r="H66" i="6" s="1"/>
  <c r="H50" i="6"/>
  <c r="H53" i="6" s="1"/>
  <c r="H37" i="6"/>
  <c r="H40" i="6" s="1"/>
  <c r="H24" i="6"/>
  <c r="H27" i="6" s="1"/>
  <c r="G587" i="6" l="1"/>
  <c r="H14" i="6"/>
  <c r="H587" i="6" s="1"/>
</calcChain>
</file>

<file path=xl/sharedStrings.xml><?xml version="1.0" encoding="utf-8"?>
<sst xmlns="http://schemas.openxmlformats.org/spreadsheetml/2006/main" count="1985" uniqueCount="171">
  <si>
    <t>夏季(kWh)</t>
  </si>
  <si>
    <t>学校名</t>
    <rPh sb="0" eb="3">
      <t>ガッコウメイ</t>
    </rPh>
    <phoneticPr fontId="18"/>
  </si>
  <si>
    <t>使用月</t>
    <rPh sb="0" eb="2">
      <t>シヨウ</t>
    </rPh>
    <rPh sb="2" eb="3">
      <t>ヅキ</t>
    </rPh>
    <phoneticPr fontId="18"/>
  </si>
  <si>
    <t>常時契約
電力(kW)</t>
    <rPh sb="0" eb="2">
      <t>ジョウジ</t>
    </rPh>
    <phoneticPr fontId="18"/>
  </si>
  <si>
    <t>30分最大
需要電力(kW)</t>
    <rPh sb="2" eb="3">
      <t>プン</t>
    </rPh>
    <phoneticPr fontId="18"/>
  </si>
  <si>
    <t>使用電力量
(kWh)</t>
    <phoneticPr fontId="18"/>
  </si>
  <si>
    <t>その他季
(kWh)</t>
    <phoneticPr fontId="18"/>
  </si>
  <si>
    <t>三宝小学校</t>
  </si>
  <si>
    <t>錦西小学校</t>
  </si>
  <si>
    <t>市小学校</t>
  </si>
  <si>
    <t>錦綾小学校</t>
  </si>
  <si>
    <t>浅香山小学校</t>
  </si>
  <si>
    <t>錦小学校</t>
  </si>
  <si>
    <t>熊野小学校</t>
  </si>
  <si>
    <t>榎小学校</t>
  </si>
  <si>
    <t>三国丘小学校</t>
  </si>
  <si>
    <t>英彰小学校</t>
  </si>
  <si>
    <t>新湊小学校</t>
  </si>
  <si>
    <t>少林寺小学校</t>
  </si>
  <si>
    <t>安井小学校</t>
  </si>
  <si>
    <t>大仙西小学校</t>
  </si>
  <si>
    <t>神石小学校</t>
  </si>
  <si>
    <t>大仙小学校</t>
  </si>
  <si>
    <t>浜寺石津小学校</t>
  </si>
  <si>
    <t>浜寺小学校</t>
  </si>
  <si>
    <t>浜寺昭和小学校</t>
  </si>
  <si>
    <t>津久野小学校</t>
  </si>
  <si>
    <t>鳳小学校</t>
  </si>
  <si>
    <t>向丘小学校</t>
  </si>
  <si>
    <t>平岡小学校</t>
  </si>
  <si>
    <t>福泉小学校</t>
  </si>
  <si>
    <t>鳳南小学校</t>
  </si>
  <si>
    <t>家原寺小学校</t>
  </si>
  <si>
    <t>福泉上小学校</t>
  </si>
  <si>
    <t>福泉東小学校</t>
  </si>
  <si>
    <t>浜寺東小学校</t>
  </si>
  <si>
    <t>上野芝小学校</t>
  </si>
  <si>
    <t>月州中学校</t>
  </si>
  <si>
    <t>浅香山中学校</t>
  </si>
  <si>
    <t>殿馬場中学校</t>
  </si>
  <si>
    <t>三国丘中学校</t>
  </si>
  <si>
    <t>大浜中学校</t>
  </si>
  <si>
    <t>陵西中学校</t>
  </si>
  <si>
    <t>旭中学校</t>
  </si>
  <si>
    <t>浜寺中学校</t>
  </si>
  <si>
    <t>上野芝中学校</t>
  </si>
  <si>
    <t>福泉中学校</t>
  </si>
  <si>
    <t>鳳中学校</t>
  </si>
  <si>
    <t>津久野中学校</t>
  </si>
  <si>
    <t>浜寺南中学校</t>
  </si>
  <si>
    <t>堺高等学校</t>
  </si>
  <si>
    <t>堺高等学校
（第2グラウンド）</t>
    <rPh sb="0" eb="1">
      <t>サカイ</t>
    </rPh>
    <rPh sb="1" eb="3">
      <t>コウトウ</t>
    </rPh>
    <rPh sb="3" eb="5">
      <t>ガッコウ</t>
    </rPh>
    <rPh sb="7" eb="8">
      <t>ダイ</t>
    </rPh>
    <phoneticPr fontId="20"/>
  </si>
  <si>
    <t>№</t>
    <phoneticPr fontId="18"/>
  </si>
  <si>
    <t>計</t>
    <rPh sb="0" eb="1">
      <t>ケイ</t>
    </rPh>
    <phoneticPr fontId="18"/>
  </si>
  <si>
    <t>合計</t>
    <rPh sb="0" eb="2">
      <t>ゴウケイ</t>
    </rPh>
    <phoneticPr fontId="18"/>
  </si>
  <si>
    <t>令和７年１０月分</t>
    <rPh sb="0" eb="2">
      <t>レイワ</t>
    </rPh>
    <phoneticPr fontId="18"/>
  </si>
  <si>
    <t>令和７年１１月分</t>
    <rPh sb="0" eb="2">
      <t>レイワ</t>
    </rPh>
    <phoneticPr fontId="18"/>
  </si>
  <si>
    <t>令和７年１２月分</t>
    <rPh sb="0" eb="2">
      <t>レイワ</t>
    </rPh>
    <phoneticPr fontId="18"/>
  </si>
  <si>
    <t>令和８年１月分</t>
    <rPh sb="0" eb="2">
      <t>レイワ</t>
    </rPh>
    <phoneticPr fontId="18"/>
  </si>
  <si>
    <t>令和８年２月分</t>
    <rPh sb="0" eb="2">
      <t>レイワ</t>
    </rPh>
    <phoneticPr fontId="18"/>
  </si>
  <si>
    <t>令和８年３月分</t>
    <rPh sb="0" eb="2">
      <t>レイワ</t>
    </rPh>
    <phoneticPr fontId="18"/>
  </si>
  <si>
    <t>令和８年４月分</t>
    <rPh sb="0" eb="2">
      <t>レイワ</t>
    </rPh>
    <phoneticPr fontId="18"/>
  </si>
  <si>
    <t>令和８年５月分</t>
    <rPh sb="0" eb="2">
      <t>レイワ</t>
    </rPh>
    <phoneticPr fontId="18"/>
  </si>
  <si>
    <t>令和８年６月分</t>
    <rPh sb="0" eb="2">
      <t>レイワ</t>
    </rPh>
    <phoneticPr fontId="18"/>
  </si>
  <si>
    <t>令和８年７月分</t>
    <rPh sb="0" eb="2">
      <t>レイワ</t>
    </rPh>
    <phoneticPr fontId="18"/>
  </si>
  <si>
    <t>令和８年８月分</t>
    <rPh sb="0" eb="2">
      <t>レイワ</t>
    </rPh>
    <phoneticPr fontId="18"/>
  </si>
  <si>
    <t>令和８年９月分</t>
    <rPh sb="0" eb="2">
      <t>レイワ</t>
    </rPh>
    <phoneticPr fontId="18"/>
  </si>
  <si>
    <t>八田荘小学校</t>
    <rPh sb="0" eb="3">
      <t>ハッタショウ</t>
    </rPh>
    <phoneticPr fontId="18"/>
  </si>
  <si>
    <t>深井小学校</t>
    <rPh sb="0" eb="2">
      <t>フカイ</t>
    </rPh>
    <phoneticPr fontId="18"/>
  </si>
  <si>
    <t>東百舌鳥小学校</t>
    <rPh sb="0" eb="1">
      <t>ヒガシ</t>
    </rPh>
    <rPh sb="1" eb="4">
      <t>モズ</t>
    </rPh>
    <phoneticPr fontId="18"/>
  </si>
  <si>
    <t>久世小学校</t>
    <rPh sb="0" eb="2">
      <t>クゼ</t>
    </rPh>
    <phoneticPr fontId="18"/>
  </si>
  <si>
    <t>東陶器小学校</t>
    <rPh sb="0" eb="1">
      <t>ヒガシ</t>
    </rPh>
    <rPh sb="1" eb="3">
      <t>トウキ</t>
    </rPh>
    <rPh sb="3" eb="6">
      <t>ショウガッコウ</t>
    </rPh>
    <phoneticPr fontId="18"/>
  </si>
  <si>
    <t>西陶器小学校</t>
    <rPh sb="0" eb="1">
      <t>ニシ</t>
    </rPh>
    <rPh sb="1" eb="3">
      <t>トウキ</t>
    </rPh>
    <phoneticPr fontId="18"/>
  </si>
  <si>
    <t>上神谷小学校</t>
    <rPh sb="0" eb="3">
      <t>ニワダニ</t>
    </rPh>
    <phoneticPr fontId="18"/>
  </si>
  <si>
    <t>福泉中央小学校</t>
    <rPh sb="0" eb="2">
      <t>フクイズミ</t>
    </rPh>
    <phoneticPr fontId="18"/>
  </si>
  <si>
    <t>美木多小学校</t>
    <rPh sb="0" eb="3">
      <t>ミキタ</t>
    </rPh>
    <phoneticPr fontId="18"/>
  </si>
  <si>
    <t>宮園小学校</t>
    <rPh sb="0" eb="2">
      <t>ミヤゾノ</t>
    </rPh>
    <phoneticPr fontId="18"/>
  </si>
  <si>
    <t>宮山台小学校</t>
    <rPh sb="0" eb="2">
      <t>ミヤヤマ</t>
    </rPh>
    <rPh sb="2" eb="3">
      <t>ダイ</t>
    </rPh>
    <phoneticPr fontId="18"/>
  </si>
  <si>
    <t>竹城台小学校</t>
    <rPh sb="0" eb="1">
      <t>タケ</t>
    </rPh>
    <rPh sb="1" eb="2">
      <t>シロ</t>
    </rPh>
    <rPh sb="2" eb="3">
      <t>ダイ</t>
    </rPh>
    <phoneticPr fontId="18"/>
  </si>
  <si>
    <t>若松台小学校</t>
  </si>
  <si>
    <t>三原台小学校</t>
    <rPh sb="0" eb="3">
      <t>ミハラダイ</t>
    </rPh>
    <phoneticPr fontId="18"/>
  </si>
  <si>
    <t>茶山台小学校</t>
    <rPh sb="0" eb="3">
      <t>チャヤマダイ</t>
    </rPh>
    <phoneticPr fontId="18"/>
  </si>
  <si>
    <t>泉北高倉小学校</t>
    <rPh sb="0" eb="2">
      <t>センボク</t>
    </rPh>
    <rPh sb="2" eb="4">
      <t>タカクラ</t>
    </rPh>
    <phoneticPr fontId="18"/>
  </si>
  <si>
    <t>はるみ小学校</t>
    <phoneticPr fontId="18"/>
  </si>
  <si>
    <t>槇塚台小学校</t>
    <rPh sb="0" eb="1">
      <t>マキ</t>
    </rPh>
    <rPh sb="1" eb="2">
      <t>ヅカ</t>
    </rPh>
    <rPh sb="2" eb="3">
      <t>ダイ</t>
    </rPh>
    <phoneticPr fontId="18"/>
  </si>
  <si>
    <t>桃山台小学校</t>
    <rPh sb="0" eb="3">
      <t>モモヤマダイ</t>
    </rPh>
    <phoneticPr fontId="18"/>
  </si>
  <si>
    <t>竹城台東小学校</t>
    <rPh sb="0" eb="1">
      <t>タケ</t>
    </rPh>
    <rPh sb="1" eb="2">
      <t>シロ</t>
    </rPh>
    <rPh sb="2" eb="3">
      <t>ダイ</t>
    </rPh>
    <rPh sb="3" eb="4">
      <t>ヒガシ</t>
    </rPh>
    <phoneticPr fontId="18"/>
  </si>
  <si>
    <t>庭代台小学校</t>
    <rPh sb="0" eb="3">
      <t>ニワシロダイ</t>
    </rPh>
    <phoneticPr fontId="18"/>
  </si>
  <si>
    <t>赤坂台小学校</t>
    <rPh sb="0" eb="3">
      <t>アカサカダイ</t>
    </rPh>
    <phoneticPr fontId="18"/>
  </si>
  <si>
    <t>原山ひかり小学校</t>
    <rPh sb="0" eb="2">
      <t>ハラヤマ</t>
    </rPh>
    <rPh sb="5" eb="8">
      <t>ショウガッコウ</t>
    </rPh>
    <phoneticPr fontId="18"/>
  </si>
  <si>
    <t>城山台小学校</t>
    <rPh sb="0" eb="2">
      <t>シロヤマ</t>
    </rPh>
    <rPh sb="2" eb="3">
      <t>ダイ</t>
    </rPh>
    <phoneticPr fontId="18"/>
  </si>
  <si>
    <t>福田小学校</t>
    <rPh sb="0" eb="2">
      <t>フクダ</t>
    </rPh>
    <phoneticPr fontId="18"/>
  </si>
  <si>
    <t>御池台小学校</t>
    <rPh sb="0" eb="2">
      <t>ミイケ</t>
    </rPh>
    <rPh sb="2" eb="3">
      <t>ダイ</t>
    </rPh>
    <phoneticPr fontId="18"/>
  </si>
  <si>
    <t>新檜尾台小学校</t>
    <rPh sb="0" eb="4">
      <t>シンヒノオダイ</t>
    </rPh>
    <phoneticPr fontId="18"/>
  </si>
  <si>
    <t>八田荘西小学校</t>
    <rPh sb="0" eb="3">
      <t>ハッタショウ</t>
    </rPh>
    <rPh sb="3" eb="4">
      <t>ニシ</t>
    </rPh>
    <phoneticPr fontId="18"/>
  </si>
  <si>
    <t>東深井小学校</t>
    <rPh sb="0" eb="1">
      <t>ヒガシ</t>
    </rPh>
    <rPh sb="1" eb="3">
      <t>フカイ</t>
    </rPh>
    <phoneticPr fontId="18"/>
  </si>
  <si>
    <t>土師小学校</t>
    <rPh sb="0" eb="2">
      <t>ハゼ</t>
    </rPh>
    <phoneticPr fontId="18"/>
  </si>
  <si>
    <t>深井西小学校</t>
    <rPh sb="0" eb="2">
      <t>フカイ</t>
    </rPh>
    <rPh sb="2" eb="3">
      <t>ニシ</t>
    </rPh>
    <phoneticPr fontId="18"/>
  </si>
  <si>
    <t>深阪小学校</t>
    <rPh sb="0" eb="2">
      <t>フカサカ</t>
    </rPh>
    <phoneticPr fontId="18"/>
  </si>
  <si>
    <t>東百舌鳥中学校</t>
    <rPh sb="0" eb="1">
      <t>ヒガシ</t>
    </rPh>
    <rPh sb="1" eb="4">
      <t>モズ</t>
    </rPh>
    <phoneticPr fontId="18"/>
  </si>
  <si>
    <t>泉ヶ丘東中学校</t>
    <rPh sb="0" eb="3">
      <t>イズミガオカ</t>
    </rPh>
    <rPh sb="3" eb="4">
      <t>ヒガシ</t>
    </rPh>
    <phoneticPr fontId="18"/>
  </si>
  <si>
    <t>福泉南中学校</t>
    <rPh sb="0" eb="2">
      <t>フクイズミ</t>
    </rPh>
    <rPh sb="2" eb="3">
      <t>ミナミ</t>
    </rPh>
    <phoneticPr fontId="18"/>
  </si>
  <si>
    <t>宮山台中学校</t>
    <rPh sb="0" eb="2">
      <t>ミヤヤマ</t>
    </rPh>
    <phoneticPr fontId="18"/>
  </si>
  <si>
    <t>若松台中学校</t>
    <rPh sb="0" eb="2">
      <t>ワカマツ</t>
    </rPh>
    <rPh sb="2" eb="3">
      <t>ダイ</t>
    </rPh>
    <phoneticPr fontId="18"/>
  </si>
  <si>
    <t>三原台中学校</t>
    <rPh sb="0" eb="3">
      <t>ミハラダイ</t>
    </rPh>
    <phoneticPr fontId="18"/>
  </si>
  <si>
    <t>晴美台中学校</t>
    <rPh sb="0" eb="2">
      <t>ハルミ</t>
    </rPh>
    <rPh sb="2" eb="3">
      <t>ダイ</t>
    </rPh>
    <phoneticPr fontId="18"/>
  </si>
  <si>
    <t>原山台中学校</t>
    <rPh sb="0" eb="2">
      <t>ハラヤマ</t>
    </rPh>
    <rPh sb="2" eb="3">
      <t>ダイ</t>
    </rPh>
    <phoneticPr fontId="18"/>
  </si>
  <si>
    <t>庭代台中学校</t>
    <rPh sb="0" eb="3">
      <t>ニワシロダイ</t>
    </rPh>
    <phoneticPr fontId="18"/>
  </si>
  <si>
    <t>赤坂台中学校</t>
    <rPh sb="0" eb="3">
      <t>アカサカダイ</t>
    </rPh>
    <phoneticPr fontId="18"/>
  </si>
  <si>
    <t>美木多中学校</t>
    <rPh sb="0" eb="3">
      <t>ミキタ</t>
    </rPh>
    <phoneticPr fontId="18"/>
  </si>
  <si>
    <t>八田荘中学校</t>
    <rPh sb="0" eb="3">
      <t>ハッタショウ</t>
    </rPh>
    <phoneticPr fontId="18"/>
  </si>
  <si>
    <t>深井中学校</t>
    <rPh sb="0" eb="2">
      <t>フカイ</t>
    </rPh>
    <phoneticPr fontId="18"/>
  </si>
  <si>
    <t>平井中学校</t>
    <rPh sb="0" eb="2">
      <t>ヒライ</t>
    </rPh>
    <phoneticPr fontId="18"/>
  </si>
  <si>
    <t>深井中央中学校</t>
    <rPh sb="0" eb="2">
      <t>フカイ</t>
    </rPh>
    <phoneticPr fontId="18"/>
  </si>
  <si>
    <t>上神谷支援学校</t>
    <rPh sb="0" eb="3">
      <t>ニワダニ</t>
    </rPh>
    <rPh sb="3" eb="5">
      <t>シエン</t>
    </rPh>
    <rPh sb="5" eb="7">
      <t>ガッコウ</t>
    </rPh>
    <phoneticPr fontId="18"/>
  </si>
  <si>
    <t>東三国丘小学校</t>
  </si>
  <si>
    <t>東浅香山小学校</t>
  </si>
  <si>
    <t>五箇荘小学校</t>
  </si>
  <si>
    <t>新金岡小学校</t>
  </si>
  <si>
    <t>金岡小学校</t>
  </si>
  <si>
    <t>北八下小学校</t>
  </si>
  <si>
    <t>南八下小学校</t>
  </si>
  <si>
    <t>白鷺小学校</t>
  </si>
  <si>
    <t>日置荘小学校</t>
  </si>
  <si>
    <t>登美丘東小学校</t>
  </si>
  <si>
    <t>登美丘西小学校</t>
  </si>
  <si>
    <t>百舌鳥小学校</t>
  </si>
  <si>
    <t>光竜寺小学校</t>
  </si>
  <si>
    <t>野田小学校</t>
    <rPh sb="0" eb="2">
      <t>ノダ</t>
    </rPh>
    <phoneticPr fontId="18"/>
  </si>
  <si>
    <t>中百舌鳥小学校</t>
    <phoneticPr fontId="18"/>
  </si>
  <si>
    <t>五箇荘東小学校</t>
    <rPh sb="0" eb="3">
      <t>ゴカショウ</t>
    </rPh>
    <rPh sb="3" eb="4">
      <t>ヒガシ</t>
    </rPh>
    <phoneticPr fontId="18"/>
  </si>
  <si>
    <t>西百舌鳥小学校</t>
    <rPh sb="0" eb="1">
      <t>ニシ</t>
    </rPh>
    <rPh sb="1" eb="4">
      <t>モズ</t>
    </rPh>
    <phoneticPr fontId="18"/>
  </si>
  <si>
    <t>金岡南小学校</t>
    <rPh sb="0" eb="2">
      <t>カナオカ</t>
    </rPh>
    <rPh sb="2" eb="3">
      <t>ミナミ</t>
    </rPh>
    <phoneticPr fontId="18"/>
  </si>
  <si>
    <t>新金岡東小学校</t>
  </si>
  <si>
    <t>日置荘西小学校</t>
  </si>
  <si>
    <t>八下西小学校</t>
    <rPh sb="0" eb="2">
      <t>ヤシモ</t>
    </rPh>
    <rPh sb="2" eb="3">
      <t>ニシ</t>
    </rPh>
    <phoneticPr fontId="18"/>
  </si>
  <si>
    <t>登美丘南小学校</t>
  </si>
  <si>
    <t>新浅香山小学校</t>
  </si>
  <si>
    <t>黒山小学校</t>
    <rPh sb="0" eb="2">
      <t>クロヤマ</t>
    </rPh>
    <phoneticPr fontId="18"/>
  </si>
  <si>
    <t>平尾小学校</t>
    <rPh sb="0" eb="2">
      <t>ヒラオ</t>
    </rPh>
    <phoneticPr fontId="18"/>
  </si>
  <si>
    <t>美原北小学校</t>
    <rPh sb="0" eb="2">
      <t>ミハラ</t>
    </rPh>
    <rPh sb="2" eb="3">
      <t>キタ</t>
    </rPh>
    <phoneticPr fontId="18"/>
  </si>
  <si>
    <t>八上小学校</t>
    <rPh sb="0" eb="2">
      <t>ヤガミ</t>
    </rPh>
    <phoneticPr fontId="18"/>
  </si>
  <si>
    <t>美原西小学校</t>
    <rPh sb="0" eb="2">
      <t>ミハラ</t>
    </rPh>
    <rPh sb="2" eb="3">
      <t>ニシ</t>
    </rPh>
    <phoneticPr fontId="18"/>
  </si>
  <si>
    <t>さつき野小学校</t>
    <rPh sb="3" eb="4">
      <t>ノ</t>
    </rPh>
    <phoneticPr fontId="18"/>
  </si>
  <si>
    <t>金岡北中学校</t>
    <rPh sb="0" eb="2">
      <t>カナオカ</t>
    </rPh>
    <rPh sb="2" eb="3">
      <t>キタ</t>
    </rPh>
    <phoneticPr fontId="18"/>
  </si>
  <si>
    <t>八下中学校</t>
    <rPh sb="0" eb="2">
      <t>ヤシモ</t>
    </rPh>
    <phoneticPr fontId="18"/>
  </si>
  <si>
    <t>日置荘中学校</t>
    <rPh sb="0" eb="3">
      <t>ヒキショウ</t>
    </rPh>
    <phoneticPr fontId="18"/>
  </si>
  <si>
    <t>陵南中学校</t>
    <rPh sb="0" eb="2">
      <t>リョウナン</t>
    </rPh>
    <phoneticPr fontId="18"/>
  </si>
  <si>
    <t>長尾中学校</t>
    <rPh sb="0" eb="2">
      <t>ナガオ</t>
    </rPh>
    <phoneticPr fontId="18"/>
  </si>
  <si>
    <t>登美丘中学校</t>
    <rPh sb="0" eb="3">
      <t>トミオカ</t>
    </rPh>
    <phoneticPr fontId="18"/>
  </si>
  <si>
    <t>金岡南中学校</t>
    <rPh sb="0" eb="2">
      <t>カナオカ</t>
    </rPh>
    <rPh sb="2" eb="3">
      <t>ミナミ</t>
    </rPh>
    <phoneticPr fontId="18"/>
  </si>
  <si>
    <t>五箇荘中学校</t>
    <rPh sb="0" eb="3">
      <t>ゴカショウ</t>
    </rPh>
    <phoneticPr fontId="18"/>
  </si>
  <si>
    <t>中百舌鳥中学校</t>
    <phoneticPr fontId="18"/>
  </si>
  <si>
    <t>大泉学園</t>
    <rPh sb="0" eb="2">
      <t>オオイズミ</t>
    </rPh>
    <rPh sb="2" eb="4">
      <t>ガクエン</t>
    </rPh>
    <phoneticPr fontId="18"/>
  </si>
  <si>
    <t>野田中学校</t>
    <rPh sb="0" eb="2">
      <t>ノダ</t>
    </rPh>
    <phoneticPr fontId="18"/>
  </si>
  <si>
    <t>南八下中学校</t>
    <rPh sb="0" eb="1">
      <t>ミナミ</t>
    </rPh>
    <rPh sb="1" eb="3">
      <t>ヤシモ</t>
    </rPh>
    <phoneticPr fontId="18"/>
  </si>
  <si>
    <t>美原中学校</t>
    <rPh sb="0" eb="2">
      <t>ミハラ</t>
    </rPh>
    <phoneticPr fontId="18"/>
  </si>
  <si>
    <t>美原西中学校</t>
    <rPh sb="0" eb="2">
      <t>ミハラ</t>
    </rPh>
    <rPh sb="2" eb="3">
      <t>ニシ</t>
    </rPh>
    <phoneticPr fontId="18"/>
  </si>
  <si>
    <t>さつき野中学校</t>
    <rPh sb="3" eb="4">
      <t>ノ</t>
    </rPh>
    <phoneticPr fontId="18"/>
  </si>
  <si>
    <t>百舌鳥支援学校</t>
    <rPh sb="0" eb="3">
      <t>モズ</t>
    </rPh>
    <rPh sb="3" eb="5">
      <t>シエン</t>
    </rPh>
    <rPh sb="5" eb="7">
      <t>ガッコウ</t>
    </rPh>
    <phoneticPr fontId="18"/>
  </si>
  <si>
    <t>みはら大地幼稚園</t>
    <rPh sb="3" eb="5">
      <t>ダイチ</t>
    </rPh>
    <rPh sb="5" eb="8">
      <t>ヨウチエン</t>
    </rPh>
    <phoneticPr fontId="18"/>
  </si>
  <si>
    <t>堺西</t>
    <rPh sb="0" eb="2">
      <t>サカイニシ</t>
    </rPh>
    <phoneticPr fontId="18"/>
  </si>
  <si>
    <t>中南</t>
    <rPh sb="0" eb="1">
      <t>ナカ</t>
    </rPh>
    <rPh sb="1" eb="2">
      <t>ミナミ</t>
    </rPh>
    <phoneticPr fontId="18"/>
  </si>
  <si>
    <t>東北美原</t>
    <rPh sb="0" eb="1">
      <t>ヒガシ</t>
    </rPh>
    <rPh sb="1" eb="2">
      <t>キタ</t>
    </rPh>
    <rPh sb="2" eb="4">
      <t>ミハラ</t>
    </rPh>
    <phoneticPr fontId="18"/>
  </si>
  <si>
    <t>小</t>
    <rPh sb="0" eb="1">
      <t>ショウ</t>
    </rPh>
    <phoneticPr fontId="18"/>
  </si>
  <si>
    <t>中</t>
    <rPh sb="0" eb="1">
      <t>チュウ</t>
    </rPh>
    <phoneticPr fontId="18"/>
  </si>
  <si>
    <t>高校</t>
    <rPh sb="0" eb="2">
      <t>コウコウ</t>
    </rPh>
    <phoneticPr fontId="18"/>
  </si>
  <si>
    <t>支援</t>
    <rPh sb="0" eb="2">
      <t>シエン</t>
    </rPh>
    <phoneticPr fontId="18"/>
  </si>
  <si>
    <t>幼稚園</t>
    <rPh sb="0" eb="3">
      <t>ヨウチエン</t>
    </rPh>
    <phoneticPr fontId="18"/>
  </si>
  <si>
    <t>使用予定電力</t>
    <rPh sb="0" eb="2">
      <t>シヨウ</t>
    </rPh>
    <rPh sb="2" eb="4">
      <t>ヨテイ</t>
    </rPh>
    <rPh sb="4" eb="6">
      <t>デンリョク</t>
    </rPh>
    <phoneticPr fontId="18"/>
  </si>
  <si>
    <t>（単位：ｋｗｈ）</t>
    <rPh sb="1" eb="3">
      <t>タンイ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</si>
</sst>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¥&quot;#,##0;[Red]&quot;\-&quot;#,##0"/>
    <numFmt numFmtId="178" formatCode="#,##0_ ;[Red]\-#,##0\ "/>
    <numFmt numFmtId="179" formatCode="#,##0_);[Red]\(#,##0\)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177" fontId="22" fillId="0" borderId="0" applyFill="0" applyBorder="0" applyProtection="0">
      <alignment vertical="center"/>
    </xf>
    <xf numFmtId="0" fontId="23" fillId="0" borderId="0" applyNumberFormat="0" applyFill="0" applyBorder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10" xfId="0" applyNumberFormat="1" applyFill="1" applyBorder="1" applyAlignment="1">
      <alignment horizontal="distributed" vertical="center"/>
    </xf>
    <xf numFmtId="176" fontId="19" fillId="0" borderId="10" xfId="0" applyNumberFormat="1" applyFont="1" applyFill="1" applyBorder="1" applyAlignment="1">
      <alignment horizontal="distributed" vertical="center"/>
    </xf>
    <xf numFmtId="0" fontId="0" fillId="0" borderId="10" xfId="0" applyNumberFormat="1" applyFill="1" applyBorder="1" applyAlignment="1">
      <alignment horizontal="distributed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38" fontId="0" fillId="0" borderId="10" xfId="45" applyFont="1" applyFill="1" applyBorder="1" applyAlignment="1">
      <alignment horizontal="center" vertical="center" wrapText="1"/>
    </xf>
    <xf numFmtId="38" fontId="24" fillId="0" borderId="10" xfId="45" applyFont="1" applyFill="1" applyBorder="1" applyAlignment="1">
      <alignment vertical="center" wrapText="1"/>
    </xf>
    <xf numFmtId="38" fontId="21" fillId="0" borderId="10" xfId="45" applyFont="1" applyFill="1" applyBorder="1" applyAlignment="1" applyProtection="1">
      <alignment horizontal="right" vertical="center" wrapText="1"/>
    </xf>
    <xf numFmtId="38" fontId="0" fillId="0" borderId="0" xfId="45" applyFont="1" applyFill="1" applyBorder="1">
      <alignment vertical="center"/>
    </xf>
    <xf numFmtId="38" fontId="24" fillId="0" borderId="12" xfId="45" applyFont="1" applyFill="1" applyBorder="1" applyAlignment="1">
      <alignment vertical="center" wrapText="1"/>
    </xf>
    <xf numFmtId="0" fontId="0" fillId="0" borderId="12" xfId="0" applyFill="1" applyBorder="1">
      <alignment vertical="center"/>
    </xf>
    <xf numFmtId="38" fontId="25" fillId="0" borderId="13" xfId="45" applyFont="1" applyFill="1" applyBorder="1" applyAlignment="1">
      <alignment horizontal="right" vertical="center"/>
    </xf>
    <xf numFmtId="38" fontId="25" fillId="0" borderId="13" xfId="45" applyFont="1" applyFill="1" applyBorder="1" applyAlignment="1" applyProtection="1">
      <alignment horizontal="right" vertical="center"/>
    </xf>
    <xf numFmtId="38" fontId="25" fillId="0" borderId="10" xfId="45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178" fontId="24" fillId="0" borderId="10" xfId="45" applyNumberFormat="1" applyFont="1" applyFill="1" applyBorder="1" applyAlignment="1">
      <alignment horizontal="right" vertical="center" wrapText="1"/>
    </xf>
    <xf numFmtId="178" fontId="21" fillId="0" borderId="12" xfId="45" applyNumberFormat="1" applyFont="1" applyFill="1" applyBorder="1" applyAlignment="1" applyProtection="1">
      <alignment horizontal="right" vertical="center" wrapText="1"/>
    </xf>
    <xf numFmtId="38" fontId="21" fillId="0" borderId="12" xfId="45" applyFont="1" applyFill="1" applyBorder="1" applyAlignment="1" applyProtection="1">
      <alignment horizontal="right" vertical="center" wrapText="1"/>
    </xf>
    <xf numFmtId="178" fontId="21" fillId="0" borderId="11" xfId="45" applyNumberFormat="1" applyFont="1" applyFill="1" applyBorder="1" applyAlignment="1">
      <alignment horizontal="right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176" fontId="19" fillId="0" borderId="10" xfId="0" applyNumberFormat="1" applyFont="1" applyBorder="1" applyAlignment="1">
      <alignment horizontal="distributed" vertical="center"/>
    </xf>
    <xf numFmtId="0" fontId="0" fillId="0" borderId="10" xfId="0" applyBorder="1" applyAlignment="1">
      <alignment horizontal="center" vertical="center" wrapText="1"/>
    </xf>
    <xf numFmtId="38" fontId="26" fillId="0" borderId="10" xfId="45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38" fontId="27" fillId="0" borderId="10" xfId="45" applyFont="1" applyFill="1" applyBorder="1" applyAlignment="1">
      <alignment vertical="center"/>
    </xf>
    <xf numFmtId="38" fontId="0" fillId="0" borderId="10" xfId="45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0" applyNumberFormat="1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distributed" vertical="center"/>
    </xf>
    <xf numFmtId="179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38" fontId="0" fillId="0" borderId="10" xfId="45" applyFont="1" applyFill="1" applyBorder="1" applyAlignment="1">
      <alignment horizontal="distributed" vertical="center" wrapText="1"/>
    </xf>
    <xf numFmtId="38" fontId="0" fillId="0" borderId="10" xfId="45" applyFont="1" applyFill="1" applyBorder="1" applyAlignment="1">
      <alignment horizontal="distributed" vertical="center"/>
    </xf>
    <xf numFmtId="38" fontId="26" fillId="0" borderId="10" xfId="45" applyFont="1" applyFill="1" applyBorder="1" applyAlignment="1">
      <alignment vertical="center"/>
    </xf>
    <xf numFmtId="0" fontId="0" fillId="0" borderId="10" xfId="0" applyBorder="1">
      <alignment vertical="center"/>
    </xf>
    <xf numFmtId="38" fontId="0" fillId="0" borderId="0" xfId="0" applyNumberFormat="1" applyFill="1" applyBorder="1">
      <alignment vertical="center"/>
    </xf>
    <xf numFmtId="38" fontId="0" fillId="0" borderId="0" xfId="0" applyNumberFormat="1">
      <alignment vertical="center"/>
    </xf>
    <xf numFmtId="38" fontId="0" fillId="0" borderId="10" xfId="45" applyFont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distributed"/>
    </xf>
    <xf numFmtId="0" fontId="0" fillId="0" borderId="14" xfId="0" applyBorder="1" applyAlignment="1">
      <alignment horizontal="center" vertical="distributed"/>
    </xf>
    <xf numFmtId="0" fontId="0" fillId="0" borderId="12" xfId="0" applyBorder="1" applyAlignment="1">
      <alignment horizontal="center" vertical="distributed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5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  <cellStyle name="㼿 2" xfId="43" xr:uid="{00000000-0005-0000-0000-00002B000000}"/>
    <cellStyle name="㼿? 2 2" xfId="44" xr:uid="{00000000-0005-0000-0000-00002C000000}"/>
    <cellStyle name="㼿㼿㼿㼿" xfId="42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E7B4-D485-4EED-9E04-A56A0A632F51}">
  <dimension ref="B2:H7"/>
  <sheetViews>
    <sheetView tabSelected="1" topLeftCell="B1" workbookViewId="0">
      <selection activeCell="E10" sqref="E10"/>
    </sheetView>
  </sheetViews>
  <sheetFormatPr defaultColWidth="10.625" defaultRowHeight="18.75" customHeight="1"/>
  <cols>
    <col min="2" max="2" width="13" customWidth="1"/>
    <col min="3" max="8" width="13.25" customWidth="1"/>
  </cols>
  <sheetData>
    <row r="2" spans="2:8" ht="18.75" customHeight="1">
      <c r="B2" t="s">
        <v>169</v>
      </c>
      <c r="H2" t="s">
        <v>170</v>
      </c>
    </row>
    <row r="3" spans="2:8" ht="24.75" customHeight="1">
      <c r="B3" s="42"/>
      <c r="C3" s="42" t="s">
        <v>164</v>
      </c>
      <c r="D3" s="42" t="s">
        <v>165</v>
      </c>
      <c r="E3" s="42" t="s">
        <v>166</v>
      </c>
      <c r="F3" s="42" t="s">
        <v>167</v>
      </c>
      <c r="G3" s="42" t="s">
        <v>168</v>
      </c>
      <c r="H3" s="42" t="s">
        <v>53</v>
      </c>
    </row>
    <row r="4" spans="2:8" ht="24.75" customHeight="1">
      <c r="B4" s="42" t="s">
        <v>161</v>
      </c>
      <c r="C4" s="34">
        <f>'別紙5（堺西）'!I391</f>
        <v>4517598</v>
      </c>
      <c r="D4" s="34">
        <f>'別紙5（堺西）'!I560</f>
        <v>2261518</v>
      </c>
      <c r="E4" s="34">
        <f>'別紙5（堺西）'!I586</f>
        <v>637715</v>
      </c>
      <c r="F4" s="42">
        <v>0</v>
      </c>
      <c r="G4" s="42">
        <v>0</v>
      </c>
      <c r="H4" s="45">
        <f>SUM(C4:G4)</f>
        <v>7416831</v>
      </c>
    </row>
    <row r="5" spans="2:8" ht="24.75" customHeight="1">
      <c r="B5" s="42" t="s">
        <v>162</v>
      </c>
      <c r="C5" s="34">
        <f>'別紙5（中南）'!I417</f>
        <v>4610106</v>
      </c>
      <c r="D5" s="34">
        <f>'別紙5（中南）'!I612</f>
        <v>2100467</v>
      </c>
      <c r="E5" s="42">
        <v>0</v>
      </c>
      <c r="F5" s="34">
        <f>'別紙5（中南）'!I625</f>
        <v>218198</v>
      </c>
      <c r="G5" s="42">
        <v>0</v>
      </c>
      <c r="H5" s="45">
        <f t="shared" ref="H5:H6" si="0">SUM(C5:G5)</f>
        <v>6928771</v>
      </c>
    </row>
    <row r="6" spans="2:8" ht="24.75" customHeight="1">
      <c r="B6" s="42" t="s">
        <v>163</v>
      </c>
      <c r="C6" s="34">
        <f>'別紙5（東北美原）'!I378</f>
        <v>4436710</v>
      </c>
      <c r="D6" s="34">
        <f>'別紙5（東北美原）'!I573</f>
        <v>2257619</v>
      </c>
      <c r="E6" s="42">
        <v>0</v>
      </c>
      <c r="F6" s="34">
        <f>'別紙5（東北美原）'!I586</f>
        <v>163694</v>
      </c>
      <c r="G6" s="34">
        <f>'別紙5（東北美原）'!I599</f>
        <v>182610</v>
      </c>
      <c r="H6" s="45">
        <f t="shared" si="0"/>
        <v>7040633</v>
      </c>
    </row>
    <row r="7" spans="2:8" ht="24.75" customHeight="1">
      <c r="B7" s="42" t="s">
        <v>53</v>
      </c>
      <c r="C7" s="42">
        <f>SUM(C4:C6)</f>
        <v>13564414</v>
      </c>
      <c r="D7" s="42">
        <f t="shared" ref="D7:H7" si="1">SUM(D4:D6)</f>
        <v>6619604</v>
      </c>
      <c r="E7" s="42">
        <f t="shared" si="1"/>
        <v>637715</v>
      </c>
      <c r="F7" s="42">
        <f t="shared" si="1"/>
        <v>381892</v>
      </c>
      <c r="G7" s="42">
        <f t="shared" si="1"/>
        <v>182610</v>
      </c>
      <c r="H7" s="45">
        <f t="shared" si="1"/>
        <v>21386235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7"/>
  <sheetViews>
    <sheetView view="pageBreakPreview" topLeftCell="B1" zoomScaleNormal="100" zoomScaleSheetLayoutView="100" workbookViewId="0">
      <pane xSplit="2" ySplit="1" topLeftCell="D578" activePane="bottomRight" state="frozen"/>
      <selection activeCell="B1" sqref="B1"/>
      <selection pane="topRight" activeCell="D1" sqref="D1"/>
      <selection pane="bottomLeft" activeCell="B2" sqref="B2"/>
      <selection pane="bottomRight" activeCell="E590" sqref="E590"/>
    </sheetView>
  </sheetViews>
  <sheetFormatPr defaultRowHeight="13.5"/>
  <cols>
    <col min="1" max="1" width="5.25" style="1" bestFit="1" customWidth="1"/>
    <col min="2" max="3" width="22.625" style="1" customWidth="1"/>
    <col min="4" max="5" width="15.625" style="7" customWidth="1"/>
    <col min="6" max="8" width="15.625" style="11" customWidth="1"/>
    <col min="9" max="9" width="11.875" style="1" customWidth="1"/>
    <col min="10" max="16384" width="9" style="1"/>
  </cols>
  <sheetData>
    <row r="1" spans="1:9" s="2" customFormat="1" ht="48" customHeight="1">
      <c r="A1" s="5" t="s">
        <v>52</v>
      </c>
      <c r="B1" s="3" t="s">
        <v>1</v>
      </c>
      <c r="C1" s="4" t="s">
        <v>2</v>
      </c>
      <c r="D1" s="6" t="s">
        <v>3</v>
      </c>
      <c r="E1" s="6" t="s">
        <v>4</v>
      </c>
      <c r="F1" s="8" t="s">
        <v>5</v>
      </c>
      <c r="G1" s="8" t="s">
        <v>0</v>
      </c>
      <c r="H1" s="8" t="s">
        <v>6</v>
      </c>
    </row>
    <row r="2" spans="1:9" ht="15.75" customHeight="1">
      <c r="A2" s="46">
        <v>1</v>
      </c>
      <c r="B2" s="46" t="s">
        <v>7</v>
      </c>
      <c r="C2" s="13" t="s">
        <v>55</v>
      </c>
      <c r="D2" s="18">
        <v>109</v>
      </c>
      <c r="E2" s="19">
        <v>87</v>
      </c>
      <c r="F2" s="9">
        <v>14189</v>
      </c>
      <c r="G2" s="9"/>
      <c r="H2" s="9">
        <f t="shared" ref="H2:H7" si="0">IF(G2=0,F2," ")</f>
        <v>14189</v>
      </c>
    </row>
    <row r="3" spans="1:9" ht="15.75" customHeight="1">
      <c r="A3" s="47"/>
      <c r="B3" s="47"/>
      <c r="C3" s="13" t="s">
        <v>56</v>
      </c>
      <c r="D3" s="18">
        <v>109</v>
      </c>
      <c r="E3" s="19">
        <v>82</v>
      </c>
      <c r="F3" s="9">
        <v>12031</v>
      </c>
      <c r="G3" s="9"/>
      <c r="H3" s="9">
        <f t="shared" si="0"/>
        <v>12031</v>
      </c>
    </row>
    <row r="4" spans="1:9" ht="15.75" customHeight="1">
      <c r="A4" s="47"/>
      <c r="B4" s="47"/>
      <c r="C4" s="13" t="s">
        <v>57</v>
      </c>
      <c r="D4" s="18">
        <v>109</v>
      </c>
      <c r="E4" s="19">
        <v>91</v>
      </c>
      <c r="F4" s="9">
        <v>12764</v>
      </c>
      <c r="G4" s="9"/>
      <c r="H4" s="9">
        <f t="shared" si="0"/>
        <v>12764</v>
      </c>
    </row>
    <row r="5" spans="1:9" ht="15.75" customHeight="1">
      <c r="A5" s="47"/>
      <c r="B5" s="47"/>
      <c r="C5" s="13" t="s">
        <v>58</v>
      </c>
      <c r="D5" s="18">
        <v>109</v>
      </c>
      <c r="E5" s="19">
        <v>101</v>
      </c>
      <c r="F5" s="9">
        <v>13948</v>
      </c>
      <c r="G5" s="9"/>
      <c r="H5" s="9">
        <f t="shared" si="0"/>
        <v>13948</v>
      </c>
    </row>
    <row r="6" spans="1:9" ht="15.75" customHeight="1">
      <c r="A6" s="47"/>
      <c r="B6" s="47"/>
      <c r="C6" s="13" t="s">
        <v>59</v>
      </c>
      <c r="D6" s="18">
        <v>109</v>
      </c>
      <c r="E6" s="19">
        <v>102</v>
      </c>
      <c r="F6" s="9">
        <v>15121</v>
      </c>
      <c r="G6" s="9"/>
      <c r="H6" s="9">
        <f t="shared" si="0"/>
        <v>15121</v>
      </c>
    </row>
    <row r="7" spans="1:9" ht="15.75" customHeight="1">
      <c r="A7" s="47"/>
      <c r="B7" s="47"/>
      <c r="C7" s="13" t="s">
        <v>60</v>
      </c>
      <c r="D7" s="18">
        <v>109</v>
      </c>
      <c r="E7" s="19">
        <v>99</v>
      </c>
      <c r="F7" s="9">
        <v>12169</v>
      </c>
      <c r="G7" s="9"/>
      <c r="H7" s="9">
        <f t="shared" si="0"/>
        <v>12169</v>
      </c>
    </row>
    <row r="8" spans="1:9" ht="15.75" customHeight="1">
      <c r="A8" s="47"/>
      <c r="B8" s="47"/>
      <c r="C8" s="13" t="s">
        <v>61</v>
      </c>
      <c r="D8" s="18">
        <v>109</v>
      </c>
      <c r="E8" s="19">
        <v>76</v>
      </c>
      <c r="F8" s="20">
        <v>9415</v>
      </c>
      <c r="G8" s="12"/>
      <c r="H8" s="12">
        <f t="shared" ref="H8:H65" si="1">IF(G8=0,F8," ")</f>
        <v>9415</v>
      </c>
    </row>
    <row r="9" spans="1:9" ht="15.75" customHeight="1">
      <c r="A9" s="47"/>
      <c r="B9" s="47"/>
      <c r="C9" s="13" t="s">
        <v>62</v>
      </c>
      <c r="D9" s="18">
        <v>109</v>
      </c>
      <c r="E9" s="19">
        <v>84</v>
      </c>
      <c r="F9" s="20">
        <v>11877</v>
      </c>
      <c r="G9" s="9"/>
      <c r="H9" s="9">
        <f t="shared" si="1"/>
        <v>11877</v>
      </c>
    </row>
    <row r="10" spans="1:9" ht="15.75" customHeight="1">
      <c r="A10" s="47"/>
      <c r="B10" s="47"/>
      <c r="C10" s="13" t="s">
        <v>63</v>
      </c>
      <c r="D10" s="18">
        <v>109</v>
      </c>
      <c r="E10" s="19">
        <v>91</v>
      </c>
      <c r="F10" s="20">
        <v>17607</v>
      </c>
      <c r="G10" s="9"/>
      <c r="H10" s="9">
        <f t="shared" si="1"/>
        <v>17607</v>
      </c>
    </row>
    <row r="11" spans="1:9" ht="15.75" customHeight="1">
      <c r="A11" s="47"/>
      <c r="B11" s="47"/>
      <c r="C11" s="13" t="s">
        <v>64</v>
      </c>
      <c r="D11" s="18">
        <v>109</v>
      </c>
      <c r="E11" s="19">
        <v>105</v>
      </c>
      <c r="F11" s="20">
        <v>17842</v>
      </c>
      <c r="G11" s="10">
        <f>F11</f>
        <v>17842</v>
      </c>
      <c r="H11" s="9" t="str">
        <f t="shared" si="1"/>
        <v xml:space="preserve"> </v>
      </c>
    </row>
    <row r="12" spans="1:9" ht="15.75" customHeight="1">
      <c r="A12" s="47"/>
      <c r="B12" s="47"/>
      <c r="C12" s="13" t="s">
        <v>65</v>
      </c>
      <c r="D12" s="18">
        <v>109</v>
      </c>
      <c r="E12" s="19">
        <v>109</v>
      </c>
      <c r="F12" s="20">
        <v>11766</v>
      </c>
      <c r="G12" s="10">
        <f t="shared" ref="G12:G13" si="2">F12</f>
        <v>11766</v>
      </c>
      <c r="H12" s="9" t="str">
        <f t="shared" si="1"/>
        <v xml:space="preserve"> </v>
      </c>
    </row>
    <row r="13" spans="1:9" ht="15.75" customHeight="1">
      <c r="A13" s="47"/>
      <c r="B13" s="47"/>
      <c r="C13" s="13" t="s">
        <v>66</v>
      </c>
      <c r="D13" s="18">
        <v>109</v>
      </c>
      <c r="E13" s="19">
        <v>104</v>
      </c>
      <c r="F13" s="20">
        <v>17139</v>
      </c>
      <c r="G13" s="10">
        <f t="shared" si="2"/>
        <v>17139</v>
      </c>
      <c r="H13" s="9" t="str">
        <f t="shared" si="1"/>
        <v xml:space="preserve"> </v>
      </c>
    </row>
    <row r="14" spans="1:9" s="17" customFormat="1" ht="15.75" customHeight="1">
      <c r="A14" s="48"/>
      <c r="B14" s="48"/>
      <c r="C14" s="22" t="s">
        <v>53</v>
      </c>
      <c r="D14" s="14"/>
      <c r="E14" s="15"/>
      <c r="F14" s="16">
        <v>165868</v>
      </c>
      <c r="G14" s="16">
        <f t="shared" ref="G14:H14" si="3">SUM(G2:G13)</f>
        <v>46747</v>
      </c>
      <c r="H14" s="16">
        <f t="shared" si="3"/>
        <v>119121</v>
      </c>
      <c r="I14" s="1"/>
    </row>
    <row r="15" spans="1:9" ht="15.75" customHeight="1">
      <c r="A15" s="46">
        <v>2</v>
      </c>
      <c r="B15" s="46" t="s">
        <v>8</v>
      </c>
      <c r="C15" s="13" t="s">
        <v>55</v>
      </c>
      <c r="D15" s="18">
        <v>69</v>
      </c>
      <c r="E15" s="19">
        <v>59</v>
      </c>
      <c r="F15" s="9">
        <v>10879</v>
      </c>
      <c r="G15" s="9"/>
      <c r="H15" s="9">
        <f t="shared" ref="H15:H20" si="4">IF(G15=0,F15," ")</f>
        <v>10879</v>
      </c>
    </row>
    <row r="16" spans="1:9" ht="15.75" customHeight="1">
      <c r="A16" s="47"/>
      <c r="B16" s="47"/>
      <c r="C16" s="13" t="s">
        <v>56</v>
      </c>
      <c r="D16" s="18">
        <v>69</v>
      </c>
      <c r="E16" s="19">
        <v>56</v>
      </c>
      <c r="F16" s="9">
        <v>9578</v>
      </c>
      <c r="G16" s="9"/>
      <c r="H16" s="9">
        <f t="shared" si="4"/>
        <v>9578</v>
      </c>
    </row>
    <row r="17" spans="1:9" ht="15.75" customHeight="1">
      <c r="A17" s="47"/>
      <c r="B17" s="47"/>
      <c r="C17" s="13" t="s">
        <v>57</v>
      </c>
      <c r="D17" s="18">
        <v>69</v>
      </c>
      <c r="E17" s="19">
        <v>57</v>
      </c>
      <c r="F17" s="9">
        <v>10374</v>
      </c>
      <c r="G17" s="9"/>
      <c r="H17" s="9">
        <f t="shared" si="4"/>
        <v>10374</v>
      </c>
    </row>
    <row r="18" spans="1:9" ht="15.75" customHeight="1">
      <c r="A18" s="47"/>
      <c r="B18" s="47"/>
      <c r="C18" s="13" t="s">
        <v>58</v>
      </c>
      <c r="D18" s="18">
        <v>69</v>
      </c>
      <c r="E18" s="19">
        <v>64</v>
      </c>
      <c r="F18" s="9">
        <v>10574</v>
      </c>
      <c r="G18" s="9"/>
      <c r="H18" s="9">
        <f t="shared" si="4"/>
        <v>10574</v>
      </c>
    </row>
    <row r="19" spans="1:9" ht="15.75" customHeight="1">
      <c r="A19" s="47"/>
      <c r="B19" s="47"/>
      <c r="C19" s="13" t="s">
        <v>59</v>
      </c>
      <c r="D19" s="18">
        <v>69</v>
      </c>
      <c r="E19" s="19">
        <v>64</v>
      </c>
      <c r="F19" s="9">
        <v>11089</v>
      </c>
      <c r="G19" s="9"/>
      <c r="H19" s="9">
        <f t="shared" si="4"/>
        <v>11089</v>
      </c>
    </row>
    <row r="20" spans="1:9" ht="15.75" customHeight="1">
      <c r="A20" s="47"/>
      <c r="B20" s="47"/>
      <c r="C20" s="13" t="s">
        <v>60</v>
      </c>
      <c r="D20" s="18">
        <v>69</v>
      </c>
      <c r="E20" s="19">
        <v>60</v>
      </c>
      <c r="F20" s="9">
        <v>9287</v>
      </c>
      <c r="G20" s="9"/>
      <c r="H20" s="9">
        <f t="shared" si="4"/>
        <v>9287</v>
      </c>
    </row>
    <row r="21" spans="1:9" ht="15.75" customHeight="1">
      <c r="A21" s="47"/>
      <c r="B21" s="47"/>
      <c r="C21" s="13" t="s">
        <v>61</v>
      </c>
      <c r="D21" s="18">
        <v>69</v>
      </c>
      <c r="E21" s="19">
        <v>45</v>
      </c>
      <c r="F21" s="20">
        <v>8723</v>
      </c>
      <c r="G21" s="9"/>
      <c r="H21" s="9">
        <f t="shared" si="1"/>
        <v>8723</v>
      </c>
    </row>
    <row r="22" spans="1:9" ht="15.75" customHeight="1">
      <c r="A22" s="47"/>
      <c r="B22" s="47"/>
      <c r="C22" s="13" t="s">
        <v>62</v>
      </c>
      <c r="D22" s="18">
        <v>69</v>
      </c>
      <c r="E22" s="19">
        <v>50</v>
      </c>
      <c r="F22" s="20">
        <v>9581</v>
      </c>
      <c r="G22" s="9"/>
      <c r="H22" s="9">
        <f t="shared" si="1"/>
        <v>9581</v>
      </c>
    </row>
    <row r="23" spans="1:9" ht="15.75" customHeight="1">
      <c r="A23" s="47"/>
      <c r="B23" s="47"/>
      <c r="C23" s="13" t="s">
        <v>63</v>
      </c>
      <c r="D23" s="18">
        <v>69</v>
      </c>
      <c r="E23" s="19">
        <v>68</v>
      </c>
      <c r="F23" s="20">
        <v>13911</v>
      </c>
      <c r="G23" s="9"/>
      <c r="H23" s="9">
        <f t="shared" si="1"/>
        <v>13911</v>
      </c>
    </row>
    <row r="24" spans="1:9" ht="15.75" customHeight="1">
      <c r="A24" s="47"/>
      <c r="B24" s="47"/>
      <c r="C24" s="13" t="s">
        <v>64</v>
      </c>
      <c r="D24" s="18">
        <v>69</v>
      </c>
      <c r="E24" s="19">
        <v>69</v>
      </c>
      <c r="F24" s="20">
        <v>14563</v>
      </c>
      <c r="G24" s="10">
        <f t="shared" ref="G24:G26" si="5">F24</f>
        <v>14563</v>
      </c>
      <c r="H24" s="9" t="str">
        <f t="shared" si="1"/>
        <v xml:space="preserve"> </v>
      </c>
    </row>
    <row r="25" spans="1:9" ht="15.75" customHeight="1">
      <c r="A25" s="47"/>
      <c r="B25" s="47"/>
      <c r="C25" s="13" t="s">
        <v>65</v>
      </c>
      <c r="D25" s="18">
        <v>69</v>
      </c>
      <c r="E25" s="19">
        <v>68</v>
      </c>
      <c r="F25" s="20">
        <v>9193</v>
      </c>
      <c r="G25" s="10">
        <f t="shared" si="5"/>
        <v>9193</v>
      </c>
      <c r="H25" s="9" t="str">
        <f t="shared" si="1"/>
        <v xml:space="preserve"> </v>
      </c>
    </row>
    <row r="26" spans="1:9" ht="15.75" customHeight="1">
      <c r="A26" s="47"/>
      <c r="B26" s="47"/>
      <c r="C26" s="13" t="s">
        <v>66</v>
      </c>
      <c r="D26" s="18">
        <v>69</v>
      </c>
      <c r="E26" s="19">
        <v>69</v>
      </c>
      <c r="F26" s="20">
        <v>12748</v>
      </c>
      <c r="G26" s="10">
        <f t="shared" si="5"/>
        <v>12748</v>
      </c>
      <c r="H26" s="9" t="str">
        <f t="shared" si="1"/>
        <v xml:space="preserve"> </v>
      </c>
    </row>
    <row r="27" spans="1:9" s="17" customFormat="1" ht="15.75" customHeight="1">
      <c r="A27" s="48"/>
      <c r="B27" s="48"/>
      <c r="C27" s="23" t="s">
        <v>53</v>
      </c>
      <c r="D27" s="14"/>
      <c r="E27" s="15"/>
      <c r="F27" s="16">
        <v>130500</v>
      </c>
      <c r="G27" s="16">
        <f t="shared" ref="G27:H27" si="6">SUM(G15:G26)</f>
        <v>36504</v>
      </c>
      <c r="H27" s="16">
        <f t="shared" si="6"/>
        <v>93996</v>
      </c>
      <c r="I27" s="1"/>
    </row>
    <row r="28" spans="1:9" ht="15.75" customHeight="1">
      <c r="A28" s="46">
        <v>3</v>
      </c>
      <c r="B28" s="46" t="s">
        <v>9</v>
      </c>
      <c r="C28" s="13" t="s">
        <v>55</v>
      </c>
      <c r="D28" s="18">
        <v>121</v>
      </c>
      <c r="E28" s="19">
        <v>82</v>
      </c>
      <c r="F28" s="9">
        <v>14160</v>
      </c>
      <c r="G28" s="9"/>
      <c r="H28" s="9">
        <f t="shared" ref="H28:H33" si="7">IF(G28=0,F28," ")</f>
        <v>14160</v>
      </c>
    </row>
    <row r="29" spans="1:9" ht="15.75" customHeight="1">
      <c r="A29" s="47"/>
      <c r="B29" s="47"/>
      <c r="C29" s="13" t="s">
        <v>56</v>
      </c>
      <c r="D29" s="18">
        <v>121</v>
      </c>
      <c r="E29" s="19">
        <v>73</v>
      </c>
      <c r="F29" s="9">
        <v>12554</v>
      </c>
      <c r="G29" s="9"/>
      <c r="H29" s="9">
        <f t="shared" si="7"/>
        <v>12554</v>
      </c>
    </row>
    <row r="30" spans="1:9" ht="15.75" customHeight="1">
      <c r="A30" s="47"/>
      <c r="B30" s="47"/>
      <c r="C30" s="13" t="s">
        <v>57</v>
      </c>
      <c r="D30" s="18">
        <v>121</v>
      </c>
      <c r="E30" s="19">
        <v>92</v>
      </c>
      <c r="F30" s="9">
        <v>14616</v>
      </c>
      <c r="G30" s="9"/>
      <c r="H30" s="9">
        <f t="shared" si="7"/>
        <v>14616</v>
      </c>
    </row>
    <row r="31" spans="1:9" ht="15.75" customHeight="1">
      <c r="A31" s="47"/>
      <c r="B31" s="47"/>
      <c r="C31" s="13" t="s">
        <v>58</v>
      </c>
      <c r="D31" s="18">
        <v>121</v>
      </c>
      <c r="E31" s="19">
        <v>105</v>
      </c>
      <c r="F31" s="9">
        <v>15490</v>
      </c>
      <c r="G31" s="9"/>
      <c r="H31" s="9">
        <f t="shared" si="7"/>
        <v>15490</v>
      </c>
    </row>
    <row r="32" spans="1:9" ht="15.75" customHeight="1">
      <c r="A32" s="47"/>
      <c r="B32" s="47"/>
      <c r="C32" s="13" t="s">
        <v>59</v>
      </c>
      <c r="D32" s="18">
        <v>121</v>
      </c>
      <c r="E32" s="19">
        <v>103</v>
      </c>
      <c r="F32" s="9">
        <v>16129</v>
      </c>
      <c r="G32" s="9"/>
      <c r="H32" s="9">
        <f t="shared" si="7"/>
        <v>16129</v>
      </c>
    </row>
    <row r="33" spans="1:9" ht="15.75" customHeight="1">
      <c r="A33" s="47"/>
      <c r="B33" s="47"/>
      <c r="C33" s="13" t="s">
        <v>60</v>
      </c>
      <c r="D33" s="18">
        <v>121</v>
      </c>
      <c r="E33" s="19">
        <v>87</v>
      </c>
      <c r="F33" s="9">
        <v>12760</v>
      </c>
      <c r="G33" s="9"/>
      <c r="H33" s="9">
        <f t="shared" si="7"/>
        <v>12760</v>
      </c>
    </row>
    <row r="34" spans="1:9" ht="15.75" customHeight="1">
      <c r="A34" s="47"/>
      <c r="B34" s="47"/>
      <c r="C34" s="13" t="s">
        <v>61</v>
      </c>
      <c r="D34" s="18">
        <v>121</v>
      </c>
      <c r="E34" s="19">
        <v>63</v>
      </c>
      <c r="F34" s="20">
        <v>10329</v>
      </c>
      <c r="G34" s="9"/>
      <c r="H34" s="9">
        <f t="shared" si="1"/>
        <v>10329</v>
      </c>
    </row>
    <row r="35" spans="1:9" ht="15.75" customHeight="1">
      <c r="A35" s="47"/>
      <c r="B35" s="47"/>
      <c r="C35" s="13" t="s">
        <v>62</v>
      </c>
      <c r="D35" s="18">
        <v>121</v>
      </c>
      <c r="E35" s="19">
        <v>69</v>
      </c>
      <c r="F35" s="20">
        <v>11521</v>
      </c>
      <c r="G35" s="9"/>
      <c r="H35" s="9">
        <f t="shared" si="1"/>
        <v>11521</v>
      </c>
    </row>
    <row r="36" spans="1:9" ht="15.75" customHeight="1">
      <c r="A36" s="47"/>
      <c r="B36" s="47"/>
      <c r="C36" s="13" t="s">
        <v>63</v>
      </c>
      <c r="D36" s="18">
        <v>121</v>
      </c>
      <c r="E36" s="19">
        <v>95</v>
      </c>
      <c r="F36" s="20">
        <v>17619</v>
      </c>
      <c r="G36" s="9"/>
      <c r="H36" s="9">
        <f t="shared" si="1"/>
        <v>17619</v>
      </c>
    </row>
    <row r="37" spans="1:9" ht="15.75" customHeight="1">
      <c r="A37" s="47"/>
      <c r="B37" s="47"/>
      <c r="C37" s="13" t="s">
        <v>64</v>
      </c>
      <c r="D37" s="18">
        <v>121</v>
      </c>
      <c r="E37" s="19">
        <v>121</v>
      </c>
      <c r="F37" s="20">
        <v>20102</v>
      </c>
      <c r="G37" s="10">
        <f t="shared" ref="G37:G39" si="8">F37</f>
        <v>20102</v>
      </c>
      <c r="H37" s="9" t="str">
        <f t="shared" si="1"/>
        <v xml:space="preserve"> </v>
      </c>
    </row>
    <row r="38" spans="1:9" ht="15.75" customHeight="1">
      <c r="A38" s="47"/>
      <c r="B38" s="47"/>
      <c r="C38" s="13" t="s">
        <v>65</v>
      </c>
      <c r="D38" s="18">
        <v>121</v>
      </c>
      <c r="E38" s="19">
        <v>98</v>
      </c>
      <c r="F38" s="20">
        <v>12330</v>
      </c>
      <c r="G38" s="10">
        <f t="shared" si="8"/>
        <v>12330</v>
      </c>
      <c r="H38" s="9" t="str">
        <f t="shared" si="1"/>
        <v xml:space="preserve"> </v>
      </c>
    </row>
    <row r="39" spans="1:9" ht="15.75" customHeight="1">
      <c r="A39" s="47"/>
      <c r="B39" s="47"/>
      <c r="C39" s="13" t="s">
        <v>66</v>
      </c>
      <c r="D39" s="18">
        <v>121</v>
      </c>
      <c r="E39" s="19">
        <v>119</v>
      </c>
      <c r="F39" s="20">
        <v>18797</v>
      </c>
      <c r="G39" s="10">
        <f t="shared" si="8"/>
        <v>18797</v>
      </c>
      <c r="H39" s="9" t="str">
        <f t="shared" si="1"/>
        <v xml:space="preserve"> </v>
      </c>
    </row>
    <row r="40" spans="1:9" s="17" customFormat="1" ht="15.75" customHeight="1">
      <c r="A40" s="48"/>
      <c r="B40" s="48"/>
      <c r="C40" s="23" t="s">
        <v>53</v>
      </c>
      <c r="D40" s="14"/>
      <c r="E40" s="15"/>
      <c r="F40" s="16">
        <v>176407</v>
      </c>
      <c r="G40" s="16">
        <f t="shared" ref="G40" si="9">SUM(G28:G39)</f>
        <v>51229</v>
      </c>
      <c r="H40" s="16">
        <f t="shared" ref="H40" si="10">SUM(H28:H39)</f>
        <v>125178</v>
      </c>
      <c r="I40" s="1"/>
    </row>
    <row r="41" spans="1:9" ht="15.75" customHeight="1">
      <c r="A41" s="46">
        <v>4</v>
      </c>
      <c r="B41" s="46" t="s">
        <v>10</v>
      </c>
      <c r="C41" s="13" t="s">
        <v>55</v>
      </c>
      <c r="D41" s="18">
        <v>85</v>
      </c>
      <c r="E41" s="19">
        <v>54</v>
      </c>
      <c r="F41" s="9">
        <v>7267</v>
      </c>
      <c r="G41" s="9"/>
      <c r="H41" s="9">
        <f t="shared" ref="H41:H46" si="11">IF(G41=0,F41," ")</f>
        <v>7267</v>
      </c>
    </row>
    <row r="42" spans="1:9" ht="15.75" customHeight="1">
      <c r="A42" s="47"/>
      <c r="B42" s="47"/>
      <c r="C42" s="13" t="s">
        <v>56</v>
      </c>
      <c r="D42" s="18">
        <v>85</v>
      </c>
      <c r="E42" s="19">
        <v>38</v>
      </c>
      <c r="F42" s="9">
        <v>5842</v>
      </c>
      <c r="G42" s="9"/>
      <c r="H42" s="9">
        <f t="shared" si="11"/>
        <v>5842</v>
      </c>
    </row>
    <row r="43" spans="1:9" ht="15.75" customHeight="1">
      <c r="A43" s="47"/>
      <c r="B43" s="47"/>
      <c r="C43" s="13" t="s">
        <v>57</v>
      </c>
      <c r="D43" s="21">
        <v>85</v>
      </c>
      <c r="E43" s="19">
        <v>66</v>
      </c>
      <c r="F43" s="9">
        <v>8393</v>
      </c>
      <c r="G43" s="9"/>
      <c r="H43" s="9">
        <f t="shared" si="11"/>
        <v>8393</v>
      </c>
    </row>
    <row r="44" spans="1:9" ht="15.75" customHeight="1">
      <c r="A44" s="47"/>
      <c r="B44" s="47"/>
      <c r="C44" s="13" t="s">
        <v>58</v>
      </c>
      <c r="D44" s="18">
        <v>85</v>
      </c>
      <c r="E44" s="19">
        <v>71</v>
      </c>
      <c r="F44" s="9">
        <v>8631</v>
      </c>
      <c r="G44" s="9"/>
      <c r="H44" s="9">
        <f t="shared" si="11"/>
        <v>8631</v>
      </c>
    </row>
    <row r="45" spans="1:9" ht="15.75" customHeight="1">
      <c r="A45" s="47"/>
      <c r="B45" s="47"/>
      <c r="C45" s="13" t="s">
        <v>59</v>
      </c>
      <c r="D45" s="18">
        <v>85</v>
      </c>
      <c r="E45" s="19">
        <v>59</v>
      </c>
      <c r="F45" s="9">
        <v>8429</v>
      </c>
      <c r="G45" s="9"/>
      <c r="H45" s="9">
        <f t="shared" si="11"/>
        <v>8429</v>
      </c>
    </row>
    <row r="46" spans="1:9" ht="15.75" customHeight="1">
      <c r="A46" s="47"/>
      <c r="B46" s="47"/>
      <c r="C46" s="13" t="s">
        <v>60</v>
      </c>
      <c r="D46" s="21">
        <v>85</v>
      </c>
      <c r="E46" s="19">
        <v>57</v>
      </c>
      <c r="F46" s="9">
        <v>6589</v>
      </c>
      <c r="G46" s="9"/>
      <c r="H46" s="9">
        <f t="shared" si="11"/>
        <v>6589</v>
      </c>
    </row>
    <row r="47" spans="1:9" ht="15.75" customHeight="1">
      <c r="A47" s="47"/>
      <c r="B47" s="47"/>
      <c r="C47" s="13" t="s">
        <v>61</v>
      </c>
      <c r="D47" s="18">
        <v>85</v>
      </c>
      <c r="E47" s="19">
        <v>35</v>
      </c>
      <c r="F47" s="20">
        <v>5634</v>
      </c>
      <c r="G47" s="9"/>
      <c r="H47" s="9">
        <f t="shared" si="1"/>
        <v>5634</v>
      </c>
    </row>
    <row r="48" spans="1:9" ht="15.75" customHeight="1">
      <c r="A48" s="47"/>
      <c r="B48" s="47"/>
      <c r="C48" s="13" t="s">
        <v>62</v>
      </c>
      <c r="D48" s="18">
        <v>85</v>
      </c>
      <c r="E48" s="19">
        <v>37</v>
      </c>
      <c r="F48" s="20">
        <v>6177</v>
      </c>
      <c r="G48" s="9"/>
      <c r="H48" s="9">
        <f t="shared" si="1"/>
        <v>6177</v>
      </c>
    </row>
    <row r="49" spans="1:9" ht="15.75" customHeight="1">
      <c r="A49" s="47"/>
      <c r="B49" s="47"/>
      <c r="C49" s="13" t="s">
        <v>63</v>
      </c>
      <c r="D49" s="21">
        <v>85</v>
      </c>
      <c r="E49" s="19">
        <v>58</v>
      </c>
      <c r="F49" s="20">
        <v>7895</v>
      </c>
      <c r="G49" s="9"/>
      <c r="H49" s="9">
        <f t="shared" si="1"/>
        <v>7895</v>
      </c>
    </row>
    <row r="50" spans="1:9" ht="15.75" customHeight="1">
      <c r="A50" s="47"/>
      <c r="B50" s="47"/>
      <c r="C50" s="13" t="s">
        <v>64</v>
      </c>
      <c r="D50" s="18">
        <v>85</v>
      </c>
      <c r="E50" s="19">
        <v>72</v>
      </c>
      <c r="F50" s="20">
        <v>8653</v>
      </c>
      <c r="G50" s="10">
        <f t="shared" ref="G50:G52" si="12">F50</f>
        <v>8653</v>
      </c>
      <c r="H50" s="9" t="str">
        <f t="shared" si="1"/>
        <v xml:space="preserve"> </v>
      </c>
    </row>
    <row r="51" spans="1:9" ht="15.75" customHeight="1">
      <c r="A51" s="47"/>
      <c r="B51" s="47"/>
      <c r="C51" s="13" t="s">
        <v>65</v>
      </c>
      <c r="D51" s="18">
        <v>85</v>
      </c>
      <c r="E51" s="19">
        <v>64</v>
      </c>
      <c r="F51" s="20">
        <v>5345</v>
      </c>
      <c r="G51" s="10">
        <f t="shared" si="12"/>
        <v>5345</v>
      </c>
      <c r="H51" s="9" t="str">
        <f t="shared" si="1"/>
        <v xml:space="preserve"> </v>
      </c>
    </row>
    <row r="52" spans="1:9" ht="15.75" customHeight="1">
      <c r="A52" s="47"/>
      <c r="B52" s="47"/>
      <c r="C52" s="13" t="s">
        <v>66</v>
      </c>
      <c r="D52" s="21">
        <v>85</v>
      </c>
      <c r="E52" s="19">
        <v>85</v>
      </c>
      <c r="F52" s="20">
        <v>11376</v>
      </c>
      <c r="G52" s="10">
        <f t="shared" si="12"/>
        <v>11376</v>
      </c>
      <c r="H52" s="9" t="str">
        <f t="shared" si="1"/>
        <v xml:space="preserve"> </v>
      </c>
    </row>
    <row r="53" spans="1:9" s="17" customFormat="1" ht="15.75" customHeight="1">
      <c r="A53" s="48"/>
      <c r="B53" s="48"/>
      <c r="C53" s="23" t="s">
        <v>53</v>
      </c>
      <c r="D53" s="14"/>
      <c r="E53" s="15"/>
      <c r="F53" s="16">
        <v>90231</v>
      </c>
      <c r="G53" s="16">
        <f t="shared" ref="G53" si="13">SUM(G41:G52)</f>
        <v>25374</v>
      </c>
      <c r="H53" s="16">
        <f t="shared" ref="H53" si="14">SUM(H41:H52)</f>
        <v>64857</v>
      </c>
      <c r="I53" s="1"/>
    </row>
    <row r="54" spans="1:9" ht="15.75" customHeight="1">
      <c r="A54" s="46">
        <v>5</v>
      </c>
      <c r="B54" s="46" t="s">
        <v>11</v>
      </c>
      <c r="C54" s="13" t="s">
        <v>55</v>
      </c>
      <c r="D54" s="18">
        <v>108</v>
      </c>
      <c r="E54" s="19">
        <v>77</v>
      </c>
      <c r="F54" s="9">
        <v>14043</v>
      </c>
      <c r="G54" s="9"/>
      <c r="H54" s="9">
        <f t="shared" ref="H54:H59" si="15">IF(G54=0,F54," ")</f>
        <v>14043</v>
      </c>
    </row>
    <row r="55" spans="1:9" ht="15.75" customHeight="1">
      <c r="A55" s="47"/>
      <c r="B55" s="47"/>
      <c r="C55" s="13" t="s">
        <v>56</v>
      </c>
      <c r="D55" s="18">
        <v>108</v>
      </c>
      <c r="E55" s="19">
        <v>67</v>
      </c>
      <c r="F55" s="9">
        <v>11496</v>
      </c>
      <c r="G55" s="9"/>
      <c r="H55" s="9">
        <f t="shared" si="15"/>
        <v>11496</v>
      </c>
    </row>
    <row r="56" spans="1:9" ht="15.75" customHeight="1">
      <c r="A56" s="47"/>
      <c r="B56" s="47"/>
      <c r="C56" s="13" t="s">
        <v>57</v>
      </c>
      <c r="D56" s="21">
        <v>108</v>
      </c>
      <c r="E56" s="19">
        <v>81</v>
      </c>
      <c r="F56" s="9">
        <v>12621</v>
      </c>
      <c r="G56" s="9"/>
      <c r="H56" s="9">
        <f t="shared" si="15"/>
        <v>12621</v>
      </c>
    </row>
    <row r="57" spans="1:9" ht="15.75" customHeight="1">
      <c r="A57" s="47"/>
      <c r="B57" s="47"/>
      <c r="C57" s="13" t="s">
        <v>58</v>
      </c>
      <c r="D57" s="18">
        <v>108</v>
      </c>
      <c r="E57" s="19">
        <v>93</v>
      </c>
      <c r="F57" s="9">
        <v>13489</v>
      </c>
      <c r="G57" s="9"/>
      <c r="H57" s="9">
        <f t="shared" si="15"/>
        <v>13489</v>
      </c>
    </row>
    <row r="58" spans="1:9" ht="15.75" customHeight="1">
      <c r="A58" s="47"/>
      <c r="B58" s="47"/>
      <c r="C58" s="13" t="s">
        <v>59</v>
      </c>
      <c r="D58" s="18">
        <v>108</v>
      </c>
      <c r="E58" s="19">
        <v>88</v>
      </c>
      <c r="F58" s="9">
        <v>14113</v>
      </c>
      <c r="G58" s="9"/>
      <c r="H58" s="9">
        <f t="shared" si="15"/>
        <v>14113</v>
      </c>
    </row>
    <row r="59" spans="1:9" ht="15.75" customHeight="1">
      <c r="A59" s="47"/>
      <c r="B59" s="47"/>
      <c r="C59" s="13" t="s">
        <v>60</v>
      </c>
      <c r="D59" s="21">
        <v>108</v>
      </c>
      <c r="E59" s="19">
        <v>85</v>
      </c>
      <c r="F59" s="9">
        <v>11409</v>
      </c>
      <c r="G59" s="9"/>
      <c r="H59" s="9">
        <f t="shared" si="15"/>
        <v>11409</v>
      </c>
    </row>
    <row r="60" spans="1:9" ht="15.75" customHeight="1">
      <c r="A60" s="47"/>
      <c r="B60" s="47"/>
      <c r="C60" s="13" t="s">
        <v>61</v>
      </c>
      <c r="D60" s="18">
        <v>108</v>
      </c>
      <c r="E60" s="19">
        <v>66</v>
      </c>
      <c r="F60" s="20">
        <v>10877</v>
      </c>
      <c r="G60" s="9"/>
      <c r="H60" s="9">
        <f t="shared" si="1"/>
        <v>10877</v>
      </c>
    </row>
    <row r="61" spans="1:9" ht="15.75" customHeight="1">
      <c r="A61" s="47"/>
      <c r="B61" s="47"/>
      <c r="C61" s="13" t="s">
        <v>62</v>
      </c>
      <c r="D61" s="18">
        <v>108</v>
      </c>
      <c r="E61" s="19">
        <v>69</v>
      </c>
      <c r="F61" s="20">
        <v>12433</v>
      </c>
      <c r="G61" s="9"/>
      <c r="H61" s="9">
        <f t="shared" si="1"/>
        <v>12433</v>
      </c>
    </row>
    <row r="62" spans="1:9" ht="15.75" customHeight="1">
      <c r="A62" s="47"/>
      <c r="B62" s="47"/>
      <c r="C62" s="13" t="s">
        <v>63</v>
      </c>
      <c r="D62" s="21">
        <v>108</v>
      </c>
      <c r="E62" s="19">
        <v>90</v>
      </c>
      <c r="F62" s="20">
        <v>16973</v>
      </c>
      <c r="G62" s="9"/>
      <c r="H62" s="9">
        <f t="shared" si="1"/>
        <v>16973</v>
      </c>
    </row>
    <row r="63" spans="1:9" ht="15.75" customHeight="1">
      <c r="A63" s="47"/>
      <c r="B63" s="47"/>
      <c r="C63" s="13" t="s">
        <v>64</v>
      </c>
      <c r="D63" s="18">
        <v>108</v>
      </c>
      <c r="E63" s="19">
        <v>108</v>
      </c>
      <c r="F63" s="20">
        <v>20226</v>
      </c>
      <c r="G63" s="10">
        <f t="shared" ref="G63:G65" si="16">F63</f>
        <v>20226</v>
      </c>
      <c r="H63" s="9" t="str">
        <f t="shared" si="1"/>
        <v xml:space="preserve"> </v>
      </c>
    </row>
    <row r="64" spans="1:9" ht="15.75" customHeight="1">
      <c r="A64" s="47"/>
      <c r="B64" s="47"/>
      <c r="C64" s="13" t="s">
        <v>65</v>
      </c>
      <c r="D64" s="18">
        <v>108</v>
      </c>
      <c r="E64" s="19">
        <v>83</v>
      </c>
      <c r="F64" s="20">
        <v>12526</v>
      </c>
      <c r="G64" s="10">
        <f t="shared" si="16"/>
        <v>12526</v>
      </c>
      <c r="H64" s="9" t="str">
        <f t="shared" si="1"/>
        <v xml:space="preserve"> </v>
      </c>
    </row>
    <row r="65" spans="1:9" ht="15.75" customHeight="1">
      <c r="A65" s="47"/>
      <c r="B65" s="47"/>
      <c r="C65" s="13" t="s">
        <v>66</v>
      </c>
      <c r="D65" s="21">
        <v>108</v>
      </c>
      <c r="E65" s="19">
        <v>100</v>
      </c>
      <c r="F65" s="20">
        <v>17385</v>
      </c>
      <c r="G65" s="10">
        <f t="shared" si="16"/>
        <v>17385</v>
      </c>
      <c r="H65" s="9" t="str">
        <f t="shared" si="1"/>
        <v xml:space="preserve"> </v>
      </c>
    </row>
    <row r="66" spans="1:9" s="17" customFormat="1" ht="15.75" customHeight="1">
      <c r="A66" s="48"/>
      <c r="B66" s="48"/>
      <c r="C66" s="23" t="s">
        <v>53</v>
      </c>
      <c r="D66" s="14"/>
      <c r="E66" s="15"/>
      <c r="F66" s="16">
        <v>167591</v>
      </c>
      <c r="G66" s="16">
        <f t="shared" ref="G66" si="17">SUM(G54:G65)</f>
        <v>50137</v>
      </c>
      <c r="H66" s="16">
        <f t="shared" ref="H66" si="18">SUM(H54:H65)</f>
        <v>117454</v>
      </c>
      <c r="I66" s="1"/>
    </row>
    <row r="67" spans="1:9" ht="15.75" customHeight="1">
      <c r="A67" s="46">
        <v>6</v>
      </c>
      <c r="B67" s="46" t="s">
        <v>12</v>
      </c>
      <c r="C67" s="13" t="s">
        <v>55</v>
      </c>
      <c r="D67" s="18">
        <v>71</v>
      </c>
      <c r="E67" s="19">
        <v>51</v>
      </c>
      <c r="F67" s="9">
        <v>8486</v>
      </c>
      <c r="G67" s="9"/>
      <c r="H67" s="9">
        <f t="shared" ref="H67:H72" si="19">IF(G67=0,F67," ")</f>
        <v>8486</v>
      </c>
    </row>
    <row r="68" spans="1:9" ht="15.75" customHeight="1">
      <c r="A68" s="47"/>
      <c r="B68" s="47"/>
      <c r="C68" s="13" t="s">
        <v>56</v>
      </c>
      <c r="D68" s="18">
        <v>71</v>
      </c>
      <c r="E68" s="19">
        <v>42</v>
      </c>
      <c r="F68" s="9">
        <v>7276</v>
      </c>
      <c r="G68" s="9"/>
      <c r="H68" s="9">
        <f t="shared" si="19"/>
        <v>7276</v>
      </c>
    </row>
    <row r="69" spans="1:9" ht="15.75" customHeight="1">
      <c r="A69" s="47"/>
      <c r="B69" s="47"/>
      <c r="C69" s="13" t="s">
        <v>57</v>
      </c>
      <c r="D69" s="21">
        <v>71</v>
      </c>
      <c r="E69" s="19">
        <v>55</v>
      </c>
      <c r="F69" s="9">
        <v>8983</v>
      </c>
      <c r="G69" s="9"/>
      <c r="H69" s="9">
        <f t="shared" si="19"/>
        <v>8983</v>
      </c>
    </row>
    <row r="70" spans="1:9" ht="15.75" customHeight="1">
      <c r="A70" s="47"/>
      <c r="B70" s="47"/>
      <c r="C70" s="13" t="s">
        <v>58</v>
      </c>
      <c r="D70" s="18">
        <v>71</v>
      </c>
      <c r="E70" s="19">
        <v>56</v>
      </c>
      <c r="F70" s="9">
        <v>9268</v>
      </c>
      <c r="G70" s="9"/>
      <c r="H70" s="9">
        <f t="shared" si="19"/>
        <v>9268</v>
      </c>
    </row>
    <row r="71" spans="1:9" ht="15.75" customHeight="1">
      <c r="A71" s="47"/>
      <c r="B71" s="47"/>
      <c r="C71" s="13" t="s">
        <v>59</v>
      </c>
      <c r="D71" s="18">
        <v>71</v>
      </c>
      <c r="E71" s="19">
        <v>59</v>
      </c>
      <c r="F71" s="9">
        <v>9509</v>
      </c>
      <c r="G71" s="9"/>
      <c r="H71" s="9">
        <f t="shared" si="19"/>
        <v>9509</v>
      </c>
    </row>
    <row r="72" spans="1:9" ht="15.75" customHeight="1">
      <c r="A72" s="47"/>
      <c r="B72" s="47"/>
      <c r="C72" s="13" t="s">
        <v>60</v>
      </c>
      <c r="D72" s="21">
        <v>71</v>
      </c>
      <c r="E72" s="19">
        <v>50</v>
      </c>
      <c r="F72" s="9">
        <v>7385</v>
      </c>
      <c r="G72" s="9"/>
      <c r="H72" s="9">
        <f t="shared" si="19"/>
        <v>7385</v>
      </c>
    </row>
    <row r="73" spans="1:9" ht="15.75" customHeight="1">
      <c r="A73" s="47"/>
      <c r="B73" s="47"/>
      <c r="C73" s="13" t="s">
        <v>61</v>
      </c>
      <c r="D73" s="18">
        <v>71</v>
      </c>
      <c r="E73" s="19">
        <v>36</v>
      </c>
      <c r="F73" s="20">
        <v>6477</v>
      </c>
      <c r="G73" s="9"/>
      <c r="H73" s="9">
        <f t="shared" ref="H73:H126" si="20">IF(G73=0,F73," ")</f>
        <v>6477</v>
      </c>
    </row>
    <row r="74" spans="1:9" ht="15.75" customHeight="1">
      <c r="A74" s="47"/>
      <c r="B74" s="47"/>
      <c r="C74" s="13" t="s">
        <v>62</v>
      </c>
      <c r="D74" s="18">
        <v>71</v>
      </c>
      <c r="E74" s="19">
        <v>38</v>
      </c>
      <c r="F74" s="20">
        <v>7174</v>
      </c>
      <c r="G74" s="9"/>
      <c r="H74" s="9">
        <f t="shared" si="20"/>
        <v>7174</v>
      </c>
    </row>
    <row r="75" spans="1:9" ht="15.75" customHeight="1">
      <c r="A75" s="47"/>
      <c r="B75" s="47"/>
      <c r="C75" s="13" t="s">
        <v>63</v>
      </c>
      <c r="D75" s="21">
        <v>71</v>
      </c>
      <c r="E75" s="19">
        <v>59</v>
      </c>
      <c r="F75" s="20">
        <v>11764</v>
      </c>
      <c r="G75" s="9"/>
      <c r="H75" s="9">
        <f t="shared" si="20"/>
        <v>11764</v>
      </c>
    </row>
    <row r="76" spans="1:9" ht="15.75" customHeight="1">
      <c r="A76" s="47"/>
      <c r="B76" s="47"/>
      <c r="C76" s="13" t="s">
        <v>64</v>
      </c>
      <c r="D76" s="18">
        <v>71</v>
      </c>
      <c r="E76" s="19">
        <v>68</v>
      </c>
      <c r="F76" s="20">
        <v>12462</v>
      </c>
      <c r="G76" s="10">
        <f t="shared" ref="G76:G78" si="21">F76</f>
        <v>12462</v>
      </c>
      <c r="H76" s="9" t="str">
        <f t="shared" si="20"/>
        <v xml:space="preserve"> </v>
      </c>
    </row>
    <row r="77" spans="1:9" ht="15.75" customHeight="1">
      <c r="A77" s="47"/>
      <c r="B77" s="47"/>
      <c r="C77" s="13" t="s">
        <v>65</v>
      </c>
      <c r="D77" s="18">
        <v>71</v>
      </c>
      <c r="E77" s="19">
        <v>59</v>
      </c>
      <c r="F77" s="20">
        <v>6743</v>
      </c>
      <c r="G77" s="10">
        <f t="shared" si="21"/>
        <v>6743</v>
      </c>
      <c r="H77" s="9" t="str">
        <f t="shared" si="20"/>
        <v xml:space="preserve"> </v>
      </c>
    </row>
    <row r="78" spans="1:9" ht="15.75" customHeight="1">
      <c r="A78" s="47"/>
      <c r="B78" s="47"/>
      <c r="C78" s="13" t="s">
        <v>66</v>
      </c>
      <c r="D78" s="21">
        <v>71</v>
      </c>
      <c r="E78" s="19">
        <v>71</v>
      </c>
      <c r="F78" s="20">
        <v>11494</v>
      </c>
      <c r="G78" s="10">
        <f t="shared" si="21"/>
        <v>11494</v>
      </c>
      <c r="H78" s="9" t="str">
        <f t="shared" si="20"/>
        <v xml:space="preserve"> </v>
      </c>
    </row>
    <row r="79" spans="1:9" s="17" customFormat="1" ht="15.75" customHeight="1">
      <c r="A79" s="48"/>
      <c r="B79" s="48"/>
      <c r="C79" s="23" t="s">
        <v>53</v>
      </c>
      <c r="D79" s="14"/>
      <c r="E79" s="15"/>
      <c r="F79" s="16">
        <v>107021</v>
      </c>
      <c r="G79" s="16">
        <f t="shared" ref="G79" si="22">SUM(G67:G78)</f>
        <v>30699</v>
      </c>
      <c r="H79" s="16">
        <f t="shared" ref="H79" si="23">SUM(H67:H78)</f>
        <v>76322</v>
      </c>
      <c r="I79" s="1"/>
    </row>
    <row r="80" spans="1:9" ht="15.75" customHeight="1">
      <c r="A80" s="46">
        <v>7</v>
      </c>
      <c r="B80" s="46" t="s">
        <v>13</v>
      </c>
      <c r="C80" s="13" t="s">
        <v>55</v>
      </c>
      <c r="D80" s="18">
        <v>68</v>
      </c>
      <c r="E80" s="19">
        <v>57</v>
      </c>
      <c r="F80" s="9">
        <v>10199</v>
      </c>
      <c r="G80" s="9"/>
      <c r="H80" s="9">
        <f t="shared" ref="H80:H85" si="24">IF(G80=0,F80," ")</f>
        <v>10199</v>
      </c>
    </row>
    <row r="81" spans="1:9" ht="15.75" customHeight="1">
      <c r="A81" s="47"/>
      <c r="B81" s="47"/>
      <c r="C81" s="13" t="s">
        <v>56</v>
      </c>
      <c r="D81" s="18">
        <v>68</v>
      </c>
      <c r="E81" s="19">
        <v>48</v>
      </c>
      <c r="F81" s="9">
        <v>8479</v>
      </c>
      <c r="G81" s="9"/>
      <c r="H81" s="9">
        <f t="shared" si="24"/>
        <v>8479</v>
      </c>
    </row>
    <row r="82" spans="1:9" ht="15.75" customHeight="1">
      <c r="A82" s="47"/>
      <c r="B82" s="47"/>
      <c r="C82" s="13" t="s">
        <v>57</v>
      </c>
      <c r="D82" s="21">
        <v>68</v>
      </c>
      <c r="E82" s="19">
        <v>56</v>
      </c>
      <c r="F82" s="9">
        <v>9836</v>
      </c>
      <c r="G82" s="9"/>
      <c r="H82" s="9">
        <f t="shared" si="24"/>
        <v>9836</v>
      </c>
    </row>
    <row r="83" spans="1:9" ht="15.75" customHeight="1">
      <c r="A83" s="47"/>
      <c r="B83" s="47"/>
      <c r="C83" s="13" t="s">
        <v>58</v>
      </c>
      <c r="D83" s="18">
        <v>68</v>
      </c>
      <c r="E83" s="19">
        <v>61</v>
      </c>
      <c r="F83" s="9">
        <v>10311</v>
      </c>
      <c r="G83" s="9"/>
      <c r="H83" s="9">
        <f t="shared" si="24"/>
        <v>10311</v>
      </c>
    </row>
    <row r="84" spans="1:9" ht="15.75" customHeight="1">
      <c r="A84" s="47"/>
      <c r="B84" s="47"/>
      <c r="C84" s="13" t="s">
        <v>59</v>
      </c>
      <c r="D84" s="18">
        <v>68</v>
      </c>
      <c r="E84" s="19">
        <v>63</v>
      </c>
      <c r="F84" s="9">
        <v>10452</v>
      </c>
      <c r="G84" s="9"/>
      <c r="H84" s="9">
        <f t="shared" si="24"/>
        <v>10452</v>
      </c>
    </row>
    <row r="85" spans="1:9" ht="15.75" customHeight="1">
      <c r="A85" s="47"/>
      <c r="B85" s="47"/>
      <c r="C85" s="13" t="s">
        <v>60</v>
      </c>
      <c r="D85" s="21">
        <v>68</v>
      </c>
      <c r="E85" s="19">
        <v>59</v>
      </c>
      <c r="F85" s="9">
        <v>9024</v>
      </c>
      <c r="G85" s="9"/>
      <c r="H85" s="9">
        <f t="shared" si="24"/>
        <v>9024</v>
      </c>
    </row>
    <row r="86" spans="1:9" ht="15.75" customHeight="1">
      <c r="A86" s="47"/>
      <c r="B86" s="47"/>
      <c r="C86" s="13" t="s">
        <v>61</v>
      </c>
      <c r="D86" s="18">
        <v>68</v>
      </c>
      <c r="E86" s="19">
        <v>44</v>
      </c>
      <c r="F86" s="20">
        <v>7528</v>
      </c>
      <c r="G86" s="9"/>
      <c r="H86" s="9">
        <f t="shared" si="20"/>
        <v>7528</v>
      </c>
    </row>
    <row r="87" spans="1:9" ht="15.75" customHeight="1">
      <c r="A87" s="47"/>
      <c r="B87" s="47"/>
      <c r="C87" s="13" t="s">
        <v>62</v>
      </c>
      <c r="D87" s="18">
        <v>68</v>
      </c>
      <c r="E87" s="19">
        <v>47</v>
      </c>
      <c r="F87" s="20">
        <v>8422</v>
      </c>
      <c r="G87" s="9"/>
      <c r="H87" s="9">
        <f t="shared" si="20"/>
        <v>8422</v>
      </c>
    </row>
    <row r="88" spans="1:9" ht="15.75" customHeight="1">
      <c r="A88" s="47"/>
      <c r="B88" s="47"/>
      <c r="C88" s="13" t="s">
        <v>63</v>
      </c>
      <c r="D88" s="21">
        <v>68</v>
      </c>
      <c r="E88" s="19">
        <v>60</v>
      </c>
      <c r="F88" s="20">
        <v>11778</v>
      </c>
      <c r="G88" s="9"/>
      <c r="H88" s="9">
        <f t="shared" si="20"/>
        <v>11778</v>
      </c>
    </row>
    <row r="89" spans="1:9" ht="15.75" customHeight="1">
      <c r="A89" s="47"/>
      <c r="B89" s="47"/>
      <c r="C89" s="13" t="s">
        <v>64</v>
      </c>
      <c r="D89" s="18">
        <v>68</v>
      </c>
      <c r="E89" s="19">
        <v>68</v>
      </c>
      <c r="F89" s="20">
        <v>11909</v>
      </c>
      <c r="G89" s="10">
        <f t="shared" ref="G89:G91" si="25">F89</f>
        <v>11909</v>
      </c>
      <c r="H89" s="9" t="str">
        <f t="shared" si="20"/>
        <v xml:space="preserve"> </v>
      </c>
    </row>
    <row r="90" spans="1:9" ht="15.75" customHeight="1">
      <c r="A90" s="47"/>
      <c r="B90" s="47"/>
      <c r="C90" s="13" t="s">
        <v>65</v>
      </c>
      <c r="D90" s="18">
        <v>68</v>
      </c>
      <c r="E90" s="19">
        <v>61</v>
      </c>
      <c r="F90" s="20">
        <v>7965</v>
      </c>
      <c r="G90" s="10">
        <f t="shared" si="25"/>
        <v>7965</v>
      </c>
      <c r="H90" s="9" t="str">
        <f t="shared" si="20"/>
        <v xml:space="preserve"> </v>
      </c>
    </row>
    <row r="91" spans="1:9" ht="15.75" customHeight="1">
      <c r="A91" s="47"/>
      <c r="B91" s="47"/>
      <c r="C91" s="13" t="s">
        <v>66</v>
      </c>
      <c r="D91" s="21">
        <v>68</v>
      </c>
      <c r="E91" s="19">
        <v>58</v>
      </c>
      <c r="F91" s="20">
        <v>11301</v>
      </c>
      <c r="G91" s="10">
        <f t="shared" si="25"/>
        <v>11301</v>
      </c>
      <c r="H91" s="9" t="str">
        <f t="shared" si="20"/>
        <v xml:space="preserve"> </v>
      </c>
    </row>
    <row r="92" spans="1:9" s="17" customFormat="1" ht="15.75" customHeight="1">
      <c r="A92" s="48"/>
      <c r="B92" s="48"/>
      <c r="C92" s="23" t="s">
        <v>53</v>
      </c>
      <c r="D92" s="14"/>
      <c r="E92" s="15"/>
      <c r="F92" s="16">
        <v>117204</v>
      </c>
      <c r="G92" s="16">
        <f t="shared" ref="G92" si="26">SUM(G80:G91)</f>
        <v>31175</v>
      </c>
      <c r="H92" s="16">
        <f t="shared" ref="H92" si="27">SUM(H80:H91)</f>
        <v>86029</v>
      </c>
      <c r="I92" s="1"/>
    </row>
    <row r="93" spans="1:9" ht="15.75" customHeight="1">
      <c r="A93" s="46">
        <v>8</v>
      </c>
      <c r="B93" s="46" t="s">
        <v>14</v>
      </c>
      <c r="C93" s="13" t="s">
        <v>55</v>
      </c>
      <c r="D93" s="18">
        <v>320</v>
      </c>
      <c r="E93" s="19">
        <v>218</v>
      </c>
      <c r="F93" s="9">
        <v>21131</v>
      </c>
      <c r="G93" s="9"/>
      <c r="H93" s="9">
        <f t="shared" ref="H93:H98" si="28">IF(G93=0,F93," ")</f>
        <v>21131</v>
      </c>
    </row>
    <row r="94" spans="1:9" ht="15.75" customHeight="1">
      <c r="A94" s="47"/>
      <c r="B94" s="47"/>
      <c r="C94" s="13" t="s">
        <v>56</v>
      </c>
      <c r="D94" s="18">
        <v>320</v>
      </c>
      <c r="E94" s="19">
        <v>107</v>
      </c>
      <c r="F94" s="9">
        <v>13904</v>
      </c>
      <c r="G94" s="9"/>
      <c r="H94" s="9">
        <f t="shared" si="28"/>
        <v>13904</v>
      </c>
    </row>
    <row r="95" spans="1:9" ht="15.75" customHeight="1">
      <c r="A95" s="47"/>
      <c r="B95" s="47"/>
      <c r="C95" s="13" t="s">
        <v>57</v>
      </c>
      <c r="D95" s="21">
        <v>320</v>
      </c>
      <c r="E95" s="19">
        <v>170</v>
      </c>
      <c r="F95" s="9">
        <v>22446</v>
      </c>
      <c r="G95" s="9"/>
      <c r="H95" s="9">
        <f t="shared" si="28"/>
        <v>22446</v>
      </c>
    </row>
    <row r="96" spans="1:9" ht="15.75" customHeight="1">
      <c r="A96" s="47"/>
      <c r="B96" s="47"/>
      <c r="C96" s="13" t="s">
        <v>58</v>
      </c>
      <c r="D96" s="18">
        <v>320</v>
      </c>
      <c r="E96" s="19">
        <v>203</v>
      </c>
      <c r="F96" s="9">
        <v>27842</v>
      </c>
      <c r="G96" s="9"/>
      <c r="H96" s="9">
        <f t="shared" si="28"/>
        <v>27842</v>
      </c>
    </row>
    <row r="97" spans="1:9" ht="15.75" customHeight="1">
      <c r="A97" s="47"/>
      <c r="B97" s="47"/>
      <c r="C97" s="13" t="s">
        <v>59</v>
      </c>
      <c r="D97" s="18">
        <v>320</v>
      </c>
      <c r="E97" s="19">
        <v>242</v>
      </c>
      <c r="F97" s="9">
        <v>31847</v>
      </c>
      <c r="G97" s="9"/>
      <c r="H97" s="9">
        <f t="shared" si="28"/>
        <v>31847</v>
      </c>
    </row>
    <row r="98" spans="1:9" ht="15.75" customHeight="1">
      <c r="A98" s="47"/>
      <c r="B98" s="47"/>
      <c r="C98" s="13" t="s">
        <v>60</v>
      </c>
      <c r="D98" s="21">
        <v>320</v>
      </c>
      <c r="E98" s="19">
        <v>163</v>
      </c>
      <c r="F98" s="9">
        <v>20299</v>
      </c>
      <c r="G98" s="9"/>
      <c r="H98" s="9">
        <f t="shared" si="28"/>
        <v>20299</v>
      </c>
    </row>
    <row r="99" spans="1:9" ht="15.75" customHeight="1">
      <c r="A99" s="47"/>
      <c r="B99" s="47"/>
      <c r="C99" s="13" t="s">
        <v>61</v>
      </c>
      <c r="D99" s="18">
        <v>320</v>
      </c>
      <c r="E99" s="19">
        <v>96</v>
      </c>
      <c r="F99" s="20">
        <v>11404</v>
      </c>
      <c r="G99" s="9"/>
      <c r="H99" s="9">
        <f t="shared" si="20"/>
        <v>11404</v>
      </c>
    </row>
    <row r="100" spans="1:9" ht="15.75" customHeight="1">
      <c r="A100" s="47"/>
      <c r="B100" s="47"/>
      <c r="C100" s="13" t="s">
        <v>62</v>
      </c>
      <c r="D100" s="18">
        <v>320</v>
      </c>
      <c r="E100" s="19">
        <v>96</v>
      </c>
      <c r="F100" s="20">
        <v>13674</v>
      </c>
      <c r="G100" s="9"/>
      <c r="H100" s="9">
        <f t="shared" si="20"/>
        <v>13674</v>
      </c>
    </row>
    <row r="101" spans="1:9" ht="15.75" customHeight="1">
      <c r="A101" s="47"/>
      <c r="B101" s="47"/>
      <c r="C101" s="13" t="s">
        <v>63</v>
      </c>
      <c r="D101" s="21">
        <v>320</v>
      </c>
      <c r="E101" s="19">
        <v>210</v>
      </c>
      <c r="F101" s="20">
        <v>26038</v>
      </c>
      <c r="G101" s="9"/>
      <c r="H101" s="9">
        <f t="shared" si="20"/>
        <v>26038</v>
      </c>
    </row>
    <row r="102" spans="1:9" ht="15.75" customHeight="1">
      <c r="A102" s="47"/>
      <c r="B102" s="47"/>
      <c r="C102" s="13" t="s">
        <v>64</v>
      </c>
      <c r="D102" s="18">
        <v>320</v>
      </c>
      <c r="E102" s="19">
        <v>300</v>
      </c>
      <c r="F102" s="20">
        <v>36694</v>
      </c>
      <c r="G102" s="10">
        <f t="shared" ref="G102:G104" si="29">F102</f>
        <v>36694</v>
      </c>
      <c r="H102" s="9" t="str">
        <f t="shared" si="20"/>
        <v xml:space="preserve"> </v>
      </c>
    </row>
    <row r="103" spans="1:9" ht="15.75" customHeight="1">
      <c r="A103" s="47"/>
      <c r="B103" s="47"/>
      <c r="C103" s="13" t="s">
        <v>65</v>
      </c>
      <c r="D103" s="18">
        <v>320</v>
      </c>
      <c r="E103" s="19">
        <v>299</v>
      </c>
      <c r="F103" s="20">
        <v>20670</v>
      </c>
      <c r="G103" s="10">
        <f t="shared" si="29"/>
        <v>20670</v>
      </c>
      <c r="H103" s="9" t="str">
        <f t="shared" si="20"/>
        <v xml:space="preserve"> </v>
      </c>
    </row>
    <row r="104" spans="1:9" ht="15.75" customHeight="1">
      <c r="A104" s="47"/>
      <c r="B104" s="47"/>
      <c r="C104" s="13" t="s">
        <v>66</v>
      </c>
      <c r="D104" s="21">
        <v>320</v>
      </c>
      <c r="E104" s="19">
        <v>320</v>
      </c>
      <c r="F104" s="20">
        <v>42221</v>
      </c>
      <c r="G104" s="10">
        <f t="shared" si="29"/>
        <v>42221</v>
      </c>
      <c r="H104" s="9" t="str">
        <f t="shared" si="20"/>
        <v xml:space="preserve"> </v>
      </c>
    </row>
    <row r="105" spans="1:9" s="17" customFormat="1" ht="15.75" customHeight="1">
      <c r="A105" s="48"/>
      <c r="B105" s="48"/>
      <c r="C105" s="23" t="s">
        <v>53</v>
      </c>
      <c r="D105" s="14"/>
      <c r="E105" s="15"/>
      <c r="F105" s="16">
        <v>288170</v>
      </c>
      <c r="G105" s="16">
        <f t="shared" ref="G105" si="30">SUM(G93:G104)</f>
        <v>99585</v>
      </c>
      <c r="H105" s="16">
        <f t="shared" ref="H105" si="31">SUM(H93:H104)</f>
        <v>188585</v>
      </c>
      <c r="I105" s="1"/>
    </row>
    <row r="106" spans="1:9" ht="15.75" customHeight="1">
      <c r="A106" s="46">
        <v>9</v>
      </c>
      <c r="B106" s="46" t="s">
        <v>15</v>
      </c>
      <c r="C106" s="13" t="s">
        <v>55</v>
      </c>
      <c r="D106" s="18">
        <v>143</v>
      </c>
      <c r="E106" s="19">
        <v>106</v>
      </c>
      <c r="F106" s="9">
        <v>16116</v>
      </c>
      <c r="G106" s="9"/>
      <c r="H106" s="9">
        <f t="shared" ref="H106:H111" si="32">IF(G106=0,F106," ")</f>
        <v>16116</v>
      </c>
    </row>
    <row r="107" spans="1:9" ht="15.75" customHeight="1">
      <c r="A107" s="47"/>
      <c r="B107" s="47"/>
      <c r="C107" s="13" t="s">
        <v>56</v>
      </c>
      <c r="D107" s="18">
        <v>143</v>
      </c>
      <c r="E107" s="19">
        <v>87</v>
      </c>
      <c r="F107" s="9">
        <v>12470</v>
      </c>
      <c r="G107" s="9"/>
      <c r="H107" s="9">
        <f t="shared" si="32"/>
        <v>12470</v>
      </c>
    </row>
    <row r="108" spans="1:9" ht="15.75" customHeight="1">
      <c r="A108" s="47"/>
      <c r="B108" s="47"/>
      <c r="C108" s="13" t="s">
        <v>57</v>
      </c>
      <c r="D108" s="21">
        <v>143</v>
      </c>
      <c r="E108" s="19">
        <v>107</v>
      </c>
      <c r="F108" s="9">
        <v>15174</v>
      </c>
      <c r="G108" s="9"/>
      <c r="H108" s="9">
        <f t="shared" si="32"/>
        <v>15174</v>
      </c>
    </row>
    <row r="109" spans="1:9" ht="15.75" customHeight="1">
      <c r="A109" s="47"/>
      <c r="B109" s="47"/>
      <c r="C109" s="13" t="s">
        <v>58</v>
      </c>
      <c r="D109" s="18">
        <v>143</v>
      </c>
      <c r="E109" s="19">
        <v>118</v>
      </c>
      <c r="F109" s="9">
        <v>17272</v>
      </c>
      <c r="G109" s="9"/>
      <c r="H109" s="9">
        <f t="shared" si="32"/>
        <v>17272</v>
      </c>
    </row>
    <row r="110" spans="1:9" ht="15.75" customHeight="1">
      <c r="A110" s="47"/>
      <c r="B110" s="47"/>
      <c r="C110" s="13" t="s">
        <v>59</v>
      </c>
      <c r="D110" s="18">
        <v>143</v>
      </c>
      <c r="E110" s="19">
        <v>124</v>
      </c>
      <c r="F110" s="9">
        <v>18109</v>
      </c>
      <c r="G110" s="9"/>
      <c r="H110" s="9">
        <f t="shared" si="32"/>
        <v>18109</v>
      </c>
    </row>
    <row r="111" spans="1:9" ht="15.75" customHeight="1">
      <c r="A111" s="47"/>
      <c r="B111" s="47"/>
      <c r="C111" s="13" t="s">
        <v>60</v>
      </c>
      <c r="D111" s="21">
        <v>143</v>
      </c>
      <c r="E111" s="19">
        <v>106</v>
      </c>
      <c r="F111" s="9">
        <v>13358</v>
      </c>
      <c r="G111" s="9"/>
      <c r="H111" s="9">
        <f t="shared" si="32"/>
        <v>13358</v>
      </c>
    </row>
    <row r="112" spans="1:9" ht="15.75" customHeight="1">
      <c r="A112" s="47"/>
      <c r="B112" s="47"/>
      <c r="C112" s="13" t="s">
        <v>61</v>
      </c>
      <c r="D112" s="18">
        <v>143</v>
      </c>
      <c r="E112" s="19">
        <v>59</v>
      </c>
      <c r="F112" s="20">
        <v>10139</v>
      </c>
      <c r="G112" s="9"/>
      <c r="H112" s="9">
        <f t="shared" si="20"/>
        <v>10139</v>
      </c>
    </row>
    <row r="113" spans="1:9" ht="15.75" customHeight="1">
      <c r="A113" s="47"/>
      <c r="B113" s="47"/>
      <c r="C113" s="13" t="s">
        <v>62</v>
      </c>
      <c r="D113" s="18">
        <v>143</v>
      </c>
      <c r="E113" s="19">
        <v>77</v>
      </c>
      <c r="F113" s="20">
        <v>12014</v>
      </c>
      <c r="G113" s="9"/>
      <c r="H113" s="9">
        <f t="shared" si="20"/>
        <v>12014</v>
      </c>
    </row>
    <row r="114" spans="1:9" ht="15.75" customHeight="1">
      <c r="A114" s="47"/>
      <c r="B114" s="47"/>
      <c r="C114" s="13" t="s">
        <v>63</v>
      </c>
      <c r="D114" s="21">
        <v>143</v>
      </c>
      <c r="E114" s="19">
        <v>101</v>
      </c>
      <c r="F114" s="20">
        <v>17105</v>
      </c>
      <c r="G114" s="9"/>
      <c r="H114" s="9">
        <f t="shared" si="20"/>
        <v>17105</v>
      </c>
    </row>
    <row r="115" spans="1:9" ht="15.75" customHeight="1">
      <c r="A115" s="47"/>
      <c r="B115" s="47"/>
      <c r="C115" s="13" t="s">
        <v>64</v>
      </c>
      <c r="D115" s="18">
        <v>143</v>
      </c>
      <c r="E115" s="19">
        <v>113</v>
      </c>
      <c r="F115" s="20">
        <v>22464</v>
      </c>
      <c r="G115" s="10">
        <f t="shared" ref="G115:G117" si="33">F115</f>
        <v>22464</v>
      </c>
      <c r="H115" s="9" t="str">
        <f t="shared" si="20"/>
        <v xml:space="preserve"> </v>
      </c>
    </row>
    <row r="116" spans="1:9" ht="15.75" customHeight="1">
      <c r="A116" s="47"/>
      <c r="B116" s="47"/>
      <c r="C116" s="13" t="s">
        <v>65</v>
      </c>
      <c r="D116" s="18">
        <v>143</v>
      </c>
      <c r="E116" s="19">
        <v>123</v>
      </c>
      <c r="F116" s="20">
        <v>13634</v>
      </c>
      <c r="G116" s="10">
        <f t="shared" si="33"/>
        <v>13634</v>
      </c>
      <c r="H116" s="9" t="str">
        <f t="shared" si="20"/>
        <v xml:space="preserve"> </v>
      </c>
    </row>
    <row r="117" spans="1:9" ht="15.75" customHeight="1">
      <c r="A117" s="47"/>
      <c r="B117" s="47"/>
      <c r="C117" s="13" t="s">
        <v>66</v>
      </c>
      <c r="D117" s="21">
        <v>143</v>
      </c>
      <c r="E117" s="19">
        <v>143</v>
      </c>
      <c r="F117" s="20">
        <v>22079</v>
      </c>
      <c r="G117" s="10">
        <f t="shared" si="33"/>
        <v>22079</v>
      </c>
      <c r="H117" s="9" t="str">
        <f t="shared" si="20"/>
        <v xml:space="preserve"> </v>
      </c>
    </row>
    <row r="118" spans="1:9" s="17" customFormat="1" ht="15.75" customHeight="1">
      <c r="A118" s="48"/>
      <c r="B118" s="48"/>
      <c r="C118" s="23" t="s">
        <v>53</v>
      </c>
      <c r="D118" s="14"/>
      <c r="E118" s="15"/>
      <c r="F118" s="16">
        <v>189934</v>
      </c>
      <c r="G118" s="16">
        <f t="shared" ref="G118" si="34">SUM(G106:G117)</f>
        <v>58177</v>
      </c>
      <c r="H118" s="16">
        <f t="shared" ref="H118" si="35">SUM(H106:H117)</f>
        <v>131757</v>
      </c>
      <c r="I118" s="1"/>
    </row>
    <row r="119" spans="1:9" ht="15.75" customHeight="1">
      <c r="A119" s="46">
        <v>10</v>
      </c>
      <c r="B119" s="46" t="s">
        <v>16</v>
      </c>
      <c r="C119" s="13" t="s">
        <v>55</v>
      </c>
      <c r="D119" s="18">
        <v>82</v>
      </c>
      <c r="E119" s="19">
        <v>63</v>
      </c>
      <c r="F119" s="9">
        <v>12018</v>
      </c>
      <c r="G119" s="9"/>
      <c r="H119" s="9">
        <f t="shared" ref="H119:H124" si="36">IF(G119=0,F119," ")</f>
        <v>12018</v>
      </c>
    </row>
    <row r="120" spans="1:9" ht="15.75" customHeight="1">
      <c r="A120" s="47"/>
      <c r="B120" s="47"/>
      <c r="C120" s="13" t="s">
        <v>56</v>
      </c>
      <c r="D120" s="18">
        <v>82</v>
      </c>
      <c r="E120" s="19">
        <v>54</v>
      </c>
      <c r="F120" s="9">
        <v>9218</v>
      </c>
      <c r="G120" s="9"/>
      <c r="H120" s="9">
        <f t="shared" si="36"/>
        <v>9218</v>
      </c>
    </row>
    <row r="121" spans="1:9" ht="15.75" customHeight="1">
      <c r="A121" s="47"/>
      <c r="B121" s="47"/>
      <c r="C121" s="13" t="s">
        <v>57</v>
      </c>
      <c r="D121" s="21">
        <v>82</v>
      </c>
      <c r="E121" s="19">
        <v>60</v>
      </c>
      <c r="F121" s="9">
        <v>10511</v>
      </c>
      <c r="G121" s="9"/>
      <c r="H121" s="9">
        <f t="shared" si="36"/>
        <v>10511</v>
      </c>
    </row>
    <row r="122" spans="1:9" ht="15.75" customHeight="1">
      <c r="A122" s="47"/>
      <c r="B122" s="47"/>
      <c r="C122" s="13" t="s">
        <v>58</v>
      </c>
      <c r="D122" s="18">
        <v>82</v>
      </c>
      <c r="E122" s="19">
        <v>72</v>
      </c>
      <c r="F122" s="9">
        <v>11497</v>
      </c>
      <c r="G122" s="9"/>
      <c r="H122" s="9">
        <f t="shared" si="36"/>
        <v>11497</v>
      </c>
    </row>
    <row r="123" spans="1:9" ht="15.75" customHeight="1">
      <c r="A123" s="47"/>
      <c r="B123" s="47"/>
      <c r="C123" s="13" t="s">
        <v>59</v>
      </c>
      <c r="D123" s="18">
        <v>82</v>
      </c>
      <c r="E123" s="19">
        <v>72</v>
      </c>
      <c r="F123" s="9">
        <v>11872</v>
      </c>
      <c r="G123" s="9"/>
      <c r="H123" s="9">
        <f t="shared" si="36"/>
        <v>11872</v>
      </c>
    </row>
    <row r="124" spans="1:9" ht="15.75" customHeight="1">
      <c r="A124" s="47"/>
      <c r="B124" s="47"/>
      <c r="C124" s="13" t="s">
        <v>60</v>
      </c>
      <c r="D124" s="21">
        <v>82</v>
      </c>
      <c r="E124" s="19">
        <v>66</v>
      </c>
      <c r="F124" s="9">
        <v>9233</v>
      </c>
      <c r="G124" s="9"/>
      <c r="H124" s="9">
        <f t="shared" si="36"/>
        <v>9233</v>
      </c>
    </row>
    <row r="125" spans="1:9" ht="15.75" customHeight="1">
      <c r="A125" s="47"/>
      <c r="B125" s="47"/>
      <c r="C125" s="13" t="s">
        <v>61</v>
      </c>
      <c r="D125" s="18">
        <v>82</v>
      </c>
      <c r="E125" s="19">
        <v>41</v>
      </c>
      <c r="F125" s="20">
        <v>7622</v>
      </c>
      <c r="G125" s="9"/>
      <c r="H125" s="9">
        <f t="shared" si="20"/>
        <v>7622</v>
      </c>
    </row>
    <row r="126" spans="1:9" ht="15.75" customHeight="1">
      <c r="A126" s="47"/>
      <c r="B126" s="47"/>
      <c r="C126" s="13" t="s">
        <v>62</v>
      </c>
      <c r="D126" s="18">
        <v>82</v>
      </c>
      <c r="E126" s="19">
        <v>47</v>
      </c>
      <c r="F126" s="20">
        <v>9151</v>
      </c>
      <c r="G126" s="9"/>
      <c r="H126" s="9">
        <f t="shared" si="20"/>
        <v>9151</v>
      </c>
    </row>
    <row r="127" spans="1:9" ht="15.75" customHeight="1">
      <c r="A127" s="47"/>
      <c r="B127" s="47"/>
      <c r="C127" s="13" t="s">
        <v>63</v>
      </c>
      <c r="D127" s="21">
        <v>82</v>
      </c>
      <c r="E127" s="19">
        <v>67</v>
      </c>
      <c r="F127" s="20">
        <v>11766</v>
      </c>
      <c r="G127" s="9"/>
      <c r="H127" s="9">
        <f t="shared" ref="H127:H182" si="37">IF(G127=0,F127," ")</f>
        <v>11766</v>
      </c>
    </row>
    <row r="128" spans="1:9" ht="15.75" customHeight="1">
      <c r="A128" s="47"/>
      <c r="B128" s="47"/>
      <c r="C128" s="13" t="s">
        <v>64</v>
      </c>
      <c r="D128" s="18">
        <v>82</v>
      </c>
      <c r="E128" s="19">
        <v>80</v>
      </c>
      <c r="F128" s="20">
        <v>15181</v>
      </c>
      <c r="G128" s="10">
        <f t="shared" ref="G128:G130" si="38">F128</f>
        <v>15181</v>
      </c>
      <c r="H128" s="9" t="str">
        <f t="shared" si="37"/>
        <v xml:space="preserve"> </v>
      </c>
    </row>
    <row r="129" spans="1:9" ht="15.75" customHeight="1">
      <c r="A129" s="47"/>
      <c r="B129" s="47"/>
      <c r="C129" s="13" t="s">
        <v>65</v>
      </c>
      <c r="D129" s="18">
        <v>82</v>
      </c>
      <c r="E129" s="19">
        <v>72</v>
      </c>
      <c r="F129" s="20">
        <v>7778</v>
      </c>
      <c r="G129" s="10">
        <f t="shared" si="38"/>
        <v>7778</v>
      </c>
      <c r="H129" s="9" t="str">
        <f t="shared" si="37"/>
        <v xml:space="preserve"> </v>
      </c>
    </row>
    <row r="130" spans="1:9" ht="15.75" customHeight="1">
      <c r="A130" s="47"/>
      <c r="B130" s="47"/>
      <c r="C130" s="13" t="s">
        <v>66</v>
      </c>
      <c r="D130" s="21">
        <v>82</v>
      </c>
      <c r="E130" s="19">
        <v>82</v>
      </c>
      <c r="F130" s="20">
        <v>14466</v>
      </c>
      <c r="G130" s="10">
        <f t="shared" si="38"/>
        <v>14466</v>
      </c>
      <c r="H130" s="9" t="str">
        <f t="shared" si="37"/>
        <v xml:space="preserve"> </v>
      </c>
    </row>
    <row r="131" spans="1:9" s="17" customFormat="1" ht="15.75" customHeight="1">
      <c r="A131" s="48"/>
      <c r="B131" s="48"/>
      <c r="C131" s="23" t="s">
        <v>53</v>
      </c>
      <c r="D131" s="14"/>
      <c r="E131" s="15"/>
      <c r="F131" s="16">
        <v>130313</v>
      </c>
      <c r="G131" s="16">
        <f t="shared" ref="G131" si="39">SUM(G119:G130)</f>
        <v>37425</v>
      </c>
      <c r="H131" s="16">
        <f t="shared" ref="H131" si="40">SUM(H119:H130)</f>
        <v>92888</v>
      </c>
      <c r="I131" s="1"/>
    </row>
    <row r="132" spans="1:9" ht="15.75" customHeight="1">
      <c r="A132" s="46">
        <v>11</v>
      </c>
      <c r="B132" s="46" t="s">
        <v>17</v>
      </c>
      <c r="C132" s="13" t="s">
        <v>55</v>
      </c>
      <c r="D132" s="18">
        <v>137</v>
      </c>
      <c r="E132" s="19">
        <v>109</v>
      </c>
      <c r="F132" s="9">
        <v>17176</v>
      </c>
      <c r="G132" s="9"/>
      <c r="H132" s="9">
        <f t="shared" ref="H132:H137" si="41">IF(G132=0,F132," ")</f>
        <v>17176</v>
      </c>
    </row>
    <row r="133" spans="1:9" ht="15.75" customHeight="1">
      <c r="A133" s="47"/>
      <c r="B133" s="47"/>
      <c r="C133" s="13" t="s">
        <v>56</v>
      </c>
      <c r="D133" s="18">
        <v>137</v>
      </c>
      <c r="E133" s="19">
        <v>93</v>
      </c>
      <c r="F133" s="9">
        <v>14401</v>
      </c>
      <c r="G133" s="9"/>
      <c r="H133" s="9">
        <f t="shared" si="41"/>
        <v>14401</v>
      </c>
    </row>
    <row r="134" spans="1:9" ht="15.75" customHeight="1">
      <c r="A134" s="47"/>
      <c r="B134" s="47"/>
      <c r="C134" s="13" t="s">
        <v>57</v>
      </c>
      <c r="D134" s="21">
        <v>137</v>
      </c>
      <c r="E134" s="19">
        <v>112</v>
      </c>
      <c r="F134" s="9">
        <v>17600</v>
      </c>
      <c r="G134" s="9"/>
      <c r="H134" s="9">
        <f t="shared" si="41"/>
        <v>17600</v>
      </c>
    </row>
    <row r="135" spans="1:9" ht="15.75" customHeight="1">
      <c r="A135" s="47"/>
      <c r="B135" s="47"/>
      <c r="C135" s="13" t="s">
        <v>58</v>
      </c>
      <c r="D135" s="18">
        <v>137</v>
      </c>
      <c r="E135" s="19">
        <v>115</v>
      </c>
      <c r="F135" s="9">
        <v>19048</v>
      </c>
      <c r="G135" s="9"/>
      <c r="H135" s="9">
        <f t="shared" si="41"/>
        <v>19048</v>
      </c>
    </row>
    <row r="136" spans="1:9" ht="15.75" customHeight="1">
      <c r="A136" s="47"/>
      <c r="B136" s="47"/>
      <c r="C136" s="13" t="s">
        <v>59</v>
      </c>
      <c r="D136" s="18">
        <v>137</v>
      </c>
      <c r="E136" s="19">
        <v>126</v>
      </c>
      <c r="F136" s="9">
        <v>19947</v>
      </c>
      <c r="G136" s="9"/>
      <c r="H136" s="9">
        <f t="shared" si="41"/>
        <v>19947</v>
      </c>
    </row>
    <row r="137" spans="1:9" ht="15.75" customHeight="1">
      <c r="A137" s="47"/>
      <c r="B137" s="47"/>
      <c r="C137" s="13" t="s">
        <v>60</v>
      </c>
      <c r="D137" s="21">
        <v>137</v>
      </c>
      <c r="E137" s="19">
        <v>118</v>
      </c>
      <c r="F137" s="9">
        <v>15654</v>
      </c>
      <c r="G137" s="9"/>
      <c r="H137" s="9">
        <f t="shared" si="41"/>
        <v>15654</v>
      </c>
    </row>
    <row r="138" spans="1:9" ht="15.75" customHeight="1">
      <c r="A138" s="47"/>
      <c r="B138" s="47"/>
      <c r="C138" s="13" t="s">
        <v>61</v>
      </c>
      <c r="D138" s="18">
        <v>137</v>
      </c>
      <c r="E138" s="19">
        <v>76</v>
      </c>
      <c r="F138" s="20">
        <v>12516</v>
      </c>
      <c r="G138" s="9"/>
      <c r="H138" s="9">
        <f t="shared" si="37"/>
        <v>12516</v>
      </c>
    </row>
    <row r="139" spans="1:9" ht="15.75" customHeight="1">
      <c r="A139" s="47"/>
      <c r="B139" s="47"/>
      <c r="C139" s="13" t="s">
        <v>62</v>
      </c>
      <c r="D139" s="18">
        <v>137</v>
      </c>
      <c r="E139" s="19">
        <v>90</v>
      </c>
      <c r="F139" s="20">
        <v>13593</v>
      </c>
      <c r="G139" s="9"/>
      <c r="H139" s="9">
        <f t="shared" si="37"/>
        <v>13593</v>
      </c>
    </row>
    <row r="140" spans="1:9" ht="15.75" customHeight="1">
      <c r="A140" s="47"/>
      <c r="B140" s="47"/>
      <c r="C140" s="13" t="s">
        <v>63</v>
      </c>
      <c r="D140" s="21">
        <v>137</v>
      </c>
      <c r="E140" s="19">
        <v>106</v>
      </c>
      <c r="F140" s="20">
        <v>18947</v>
      </c>
      <c r="G140" s="9"/>
      <c r="H140" s="9">
        <f t="shared" si="37"/>
        <v>18947</v>
      </c>
    </row>
    <row r="141" spans="1:9" ht="15.75" customHeight="1">
      <c r="A141" s="47"/>
      <c r="B141" s="47"/>
      <c r="C141" s="13" t="s">
        <v>64</v>
      </c>
      <c r="D141" s="18">
        <v>137</v>
      </c>
      <c r="E141" s="19">
        <v>130</v>
      </c>
      <c r="F141" s="20">
        <v>22473</v>
      </c>
      <c r="G141" s="10">
        <f t="shared" ref="G141:G143" si="42">F141</f>
        <v>22473</v>
      </c>
      <c r="H141" s="9" t="str">
        <f t="shared" si="37"/>
        <v xml:space="preserve"> </v>
      </c>
    </row>
    <row r="142" spans="1:9" ht="15.75" customHeight="1">
      <c r="A142" s="47"/>
      <c r="B142" s="47"/>
      <c r="C142" s="13" t="s">
        <v>65</v>
      </c>
      <c r="D142" s="18">
        <v>137</v>
      </c>
      <c r="E142" s="19">
        <v>135</v>
      </c>
      <c r="F142" s="20">
        <v>14837</v>
      </c>
      <c r="G142" s="10">
        <f t="shared" si="42"/>
        <v>14837</v>
      </c>
      <c r="H142" s="9" t="str">
        <f t="shared" si="37"/>
        <v xml:space="preserve"> </v>
      </c>
    </row>
    <row r="143" spans="1:9" ht="15.75" customHeight="1">
      <c r="A143" s="47"/>
      <c r="B143" s="47"/>
      <c r="C143" s="13" t="s">
        <v>66</v>
      </c>
      <c r="D143" s="21">
        <v>137</v>
      </c>
      <c r="E143" s="19">
        <v>137</v>
      </c>
      <c r="F143" s="20">
        <v>21155</v>
      </c>
      <c r="G143" s="10">
        <f t="shared" si="42"/>
        <v>21155</v>
      </c>
      <c r="H143" s="9" t="str">
        <f t="shared" si="37"/>
        <v xml:space="preserve"> </v>
      </c>
    </row>
    <row r="144" spans="1:9" s="17" customFormat="1" ht="15.75" customHeight="1">
      <c r="A144" s="48"/>
      <c r="B144" s="48"/>
      <c r="C144" s="23" t="s">
        <v>53</v>
      </c>
      <c r="D144" s="14"/>
      <c r="E144" s="15"/>
      <c r="F144" s="16">
        <v>207347</v>
      </c>
      <c r="G144" s="16">
        <f t="shared" ref="G144" si="43">SUM(G132:G143)</f>
        <v>58465</v>
      </c>
      <c r="H144" s="16">
        <f t="shared" ref="H144" si="44">SUM(H132:H143)</f>
        <v>148882</v>
      </c>
      <c r="I144" s="1"/>
    </row>
    <row r="145" spans="1:9" ht="15.75" customHeight="1">
      <c r="A145" s="46">
        <v>12</v>
      </c>
      <c r="B145" s="46" t="s">
        <v>18</v>
      </c>
      <c r="C145" s="13" t="s">
        <v>55</v>
      </c>
      <c r="D145" s="18">
        <v>95</v>
      </c>
      <c r="E145" s="19">
        <v>64</v>
      </c>
      <c r="F145" s="9">
        <v>9113</v>
      </c>
      <c r="G145" s="9"/>
      <c r="H145" s="9">
        <f t="shared" ref="H145:H150" si="45">IF(G145=0,F145," ")</f>
        <v>9113</v>
      </c>
    </row>
    <row r="146" spans="1:9" ht="15.75" customHeight="1">
      <c r="A146" s="47"/>
      <c r="B146" s="47"/>
      <c r="C146" s="13" t="s">
        <v>56</v>
      </c>
      <c r="D146" s="18">
        <v>95</v>
      </c>
      <c r="E146" s="19">
        <v>38</v>
      </c>
      <c r="F146" s="9">
        <v>6985</v>
      </c>
      <c r="G146" s="9"/>
      <c r="H146" s="9">
        <f t="shared" si="45"/>
        <v>6985</v>
      </c>
    </row>
    <row r="147" spans="1:9" ht="15.75" customHeight="1">
      <c r="A147" s="47"/>
      <c r="B147" s="47"/>
      <c r="C147" s="13" t="s">
        <v>57</v>
      </c>
      <c r="D147" s="21">
        <v>95</v>
      </c>
      <c r="E147" s="19">
        <v>47</v>
      </c>
      <c r="F147" s="9">
        <v>9037</v>
      </c>
      <c r="G147" s="9"/>
      <c r="H147" s="9">
        <f t="shared" si="45"/>
        <v>9037</v>
      </c>
    </row>
    <row r="148" spans="1:9" ht="15.75" customHeight="1">
      <c r="A148" s="47"/>
      <c r="B148" s="47"/>
      <c r="C148" s="13" t="s">
        <v>58</v>
      </c>
      <c r="D148" s="18">
        <v>95</v>
      </c>
      <c r="E148" s="19">
        <v>68</v>
      </c>
      <c r="F148" s="9">
        <v>10684</v>
      </c>
      <c r="G148" s="9"/>
      <c r="H148" s="9">
        <f t="shared" si="45"/>
        <v>10684</v>
      </c>
    </row>
    <row r="149" spans="1:9" ht="15.75" customHeight="1">
      <c r="A149" s="47"/>
      <c r="B149" s="47"/>
      <c r="C149" s="13" t="s">
        <v>59</v>
      </c>
      <c r="D149" s="18">
        <v>95</v>
      </c>
      <c r="E149" s="19">
        <v>68</v>
      </c>
      <c r="F149" s="9">
        <v>11409</v>
      </c>
      <c r="G149" s="9"/>
      <c r="H149" s="9">
        <f t="shared" si="45"/>
        <v>11409</v>
      </c>
    </row>
    <row r="150" spans="1:9" ht="15.75" customHeight="1">
      <c r="A150" s="47"/>
      <c r="B150" s="47"/>
      <c r="C150" s="13" t="s">
        <v>60</v>
      </c>
      <c r="D150" s="21">
        <v>95</v>
      </c>
      <c r="E150" s="19">
        <v>58</v>
      </c>
      <c r="F150" s="9">
        <v>8454</v>
      </c>
      <c r="G150" s="9"/>
      <c r="H150" s="9">
        <f t="shared" si="45"/>
        <v>8454</v>
      </c>
    </row>
    <row r="151" spans="1:9" ht="15.75" customHeight="1">
      <c r="A151" s="47"/>
      <c r="B151" s="47"/>
      <c r="C151" s="13" t="s">
        <v>61</v>
      </c>
      <c r="D151" s="18">
        <v>95</v>
      </c>
      <c r="E151" s="19">
        <v>31</v>
      </c>
      <c r="F151" s="20">
        <v>6606</v>
      </c>
      <c r="G151" s="9"/>
      <c r="H151" s="9">
        <f t="shared" si="37"/>
        <v>6606</v>
      </c>
    </row>
    <row r="152" spans="1:9" ht="15.75" customHeight="1">
      <c r="A152" s="47"/>
      <c r="B152" s="47"/>
      <c r="C152" s="13" t="s">
        <v>62</v>
      </c>
      <c r="D152" s="18">
        <v>95</v>
      </c>
      <c r="E152" s="19">
        <v>31</v>
      </c>
      <c r="F152" s="20">
        <v>6974</v>
      </c>
      <c r="G152" s="9"/>
      <c r="H152" s="9">
        <f t="shared" si="37"/>
        <v>6974</v>
      </c>
    </row>
    <row r="153" spans="1:9" ht="15.75" customHeight="1">
      <c r="A153" s="47"/>
      <c r="B153" s="47"/>
      <c r="C153" s="13" t="s">
        <v>63</v>
      </c>
      <c r="D153" s="21">
        <v>95</v>
      </c>
      <c r="E153" s="19">
        <v>63</v>
      </c>
      <c r="F153" s="20">
        <v>11444</v>
      </c>
      <c r="G153" s="9"/>
      <c r="H153" s="9">
        <f t="shared" si="37"/>
        <v>11444</v>
      </c>
    </row>
    <row r="154" spans="1:9" ht="15.75" customHeight="1">
      <c r="A154" s="47"/>
      <c r="B154" s="47"/>
      <c r="C154" s="13" t="s">
        <v>64</v>
      </c>
      <c r="D154" s="18">
        <v>95</v>
      </c>
      <c r="E154" s="19">
        <v>89</v>
      </c>
      <c r="F154" s="20">
        <v>15347</v>
      </c>
      <c r="G154" s="10">
        <f t="shared" ref="G154:G156" si="46">F154</f>
        <v>15347</v>
      </c>
      <c r="H154" s="9" t="str">
        <f t="shared" si="37"/>
        <v xml:space="preserve"> </v>
      </c>
    </row>
    <row r="155" spans="1:9" ht="15.75" customHeight="1">
      <c r="A155" s="47"/>
      <c r="B155" s="47"/>
      <c r="C155" s="13" t="s">
        <v>65</v>
      </c>
      <c r="D155" s="18">
        <v>95</v>
      </c>
      <c r="E155" s="19">
        <v>91</v>
      </c>
      <c r="F155" s="20">
        <v>10425</v>
      </c>
      <c r="G155" s="10">
        <f t="shared" si="46"/>
        <v>10425</v>
      </c>
      <c r="H155" s="9" t="str">
        <f t="shared" si="37"/>
        <v xml:space="preserve"> </v>
      </c>
    </row>
    <row r="156" spans="1:9" ht="15.75" customHeight="1">
      <c r="A156" s="47"/>
      <c r="B156" s="47"/>
      <c r="C156" s="13" t="s">
        <v>66</v>
      </c>
      <c r="D156" s="21">
        <v>95</v>
      </c>
      <c r="E156" s="19">
        <v>95</v>
      </c>
      <c r="F156" s="20">
        <v>14732</v>
      </c>
      <c r="G156" s="10">
        <f t="shared" si="46"/>
        <v>14732</v>
      </c>
      <c r="H156" s="9" t="str">
        <f t="shared" si="37"/>
        <v xml:space="preserve"> </v>
      </c>
    </row>
    <row r="157" spans="1:9" s="17" customFormat="1" ht="15.75" customHeight="1">
      <c r="A157" s="48"/>
      <c r="B157" s="48"/>
      <c r="C157" s="23" t="s">
        <v>53</v>
      </c>
      <c r="D157" s="14"/>
      <c r="E157" s="15"/>
      <c r="F157" s="16">
        <v>121210</v>
      </c>
      <c r="G157" s="16">
        <f t="shared" ref="G157" si="47">SUM(G145:G156)</f>
        <v>40504</v>
      </c>
      <c r="H157" s="16">
        <f t="shared" ref="H157" si="48">SUM(H145:H156)</f>
        <v>80706</v>
      </c>
      <c r="I157" s="1"/>
    </row>
    <row r="158" spans="1:9" ht="15.75" customHeight="1">
      <c r="A158" s="46">
        <v>13</v>
      </c>
      <c r="B158" s="46" t="s">
        <v>19</v>
      </c>
      <c r="C158" s="13" t="s">
        <v>55</v>
      </c>
      <c r="D158" s="18">
        <v>62</v>
      </c>
      <c r="E158" s="19">
        <v>45</v>
      </c>
      <c r="F158" s="9">
        <v>7772</v>
      </c>
      <c r="G158" s="9"/>
      <c r="H158" s="9">
        <f t="shared" ref="H158:H163" si="49">IF(G158=0,F158," ")</f>
        <v>7772</v>
      </c>
    </row>
    <row r="159" spans="1:9" ht="15.75" customHeight="1">
      <c r="A159" s="47"/>
      <c r="B159" s="47"/>
      <c r="C159" s="13" t="s">
        <v>56</v>
      </c>
      <c r="D159" s="18">
        <v>62</v>
      </c>
      <c r="E159" s="19">
        <v>34</v>
      </c>
      <c r="F159" s="9">
        <v>6645</v>
      </c>
      <c r="G159" s="9"/>
      <c r="H159" s="9">
        <f t="shared" si="49"/>
        <v>6645</v>
      </c>
    </row>
    <row r="160" spans="1:9" ht="15.75" customHeight="1">
      <c r="A160" s="47"/>
      <c r="B160" s="47"/>
      <c r="C160" s="13" t="s">
        <v>57</v>
      </c>
      <c r="D160" s="21">
        <v>62</v>
      </c>
      <c r="E160" s="19">
        <v>41</v>
      </c>
      <c r="F160" s="9">
        <v>7133</v>
      </c>
      <c r="G160" s="9"/>
      <c r="H160" s="9">
        <f t="shared" si="49"/>
        <v>7133</v>
      </c>
    </row>
    <row r="161" spans="1:9" ht="15.75" customHeight="1">
      <c r="A161" s="47"/>
      <c r="B161" s="47"/>
      <c r="C161" s="13" t="s">
        <v>58</v>
      </c>
      <c r="D161" s="18">
        <v>62</v>
      </c>
      <c r="E161" s="19">
        <v>45</v>
      </c>
      <c r="F161" s="9">
        <v>7426</v>
      </c>
      <c r="G161" s="9"/>
      <c r="H161" s="9">
        <f t="shared" si="49"/>
        <v>7426</v>
      </c>
    </row>
    <row r="162" spans="1:9" ht="15.75" customHeight="1">
      <c r="A162" s="47"/>
      <c r="B162" s="47"/>
      <c r="C162" s="13" t="s">
        <v>59</v>
      </c>
      <c r="D162" s="18">
        <v>62</v>
      </c>
      <c r="E162" s="19">
        <v>48</v>
      </c>
      <c r="F162" s="9">
        <v>7733</v>
      </c>
      <c r="G162" s="9"/>
      <c r="H162" s="9">
        <f t="shared" si="49"/>
        <v>7733</v>
      </c>
    </row>
    <row r="163" spans="1:9" ht="15.75" customHeight="1">
      <c r="A163" s="47"/>
      <c r="B163" s="47"/>
      <c r="C163" s="13" t="s">
        <v>60</v>
      </c>
      <c r="D163" s="21">
        <v>62</v>
      </c>
      <c r="E163" s="19">
        <v>50</v>
      </c>
      <c r="F163" s="9">
        <v>6754</v>
      </c>
      <c r="G163" s="9"/>
      <c r="H163" s="9">
        <f t="shared" si="49"/>
        <v>6754</v>
      </c>
    </row>
    <row r="164" spans="1:9" ht="15.75" customHeight="1">
      <c r="A164" s="47"/>
      <c r="B164" s="47"/>
      <c r="C164" s="13" t="s">
        <v>61</v>
      </c>
      <c r="D164" s="18">
        <v>62</v>
      </c>
      <c r="E164" s="19">
        <v>31</v>
      </c>
      <c r="F164" s="20">
        <v>5713</v>
      </c>
      <c r="G164" s="9"/>
      <c r="H164" s="9">
        <f t="shared" si="37"/>
        <v>5713</v>
      </c>
    </row>
    <row r="165" spans="1:9" ht="15.75" customHeight="1">
      <c r="A165" s="47"/>
      <c r="B165" s="47"/>
      <c r="C165" s="13" t="s">
        <v>62</v>
      </c>
      <c r="D165" s="18">
        <v>62</v>
      </c>
      <c r="E165" s="19">
        <v>32</v>
      </c>
      <c r="F165" s="20">
        <v>6141</v>
      </c>
      <c r="G165" s="9"/>
      <c r="H165" s="9">
        <f t="shared" si="37"/>
        <v>6141</v>
      </c>
    </row>
    <row r="166" spans="1:9" ht="15.75" customHeight="1">
      <c r="A166" s="47"/>
      <c r="B166" s="47"/>
      <c r="C166" s="13" t="s">
        <v>63</v>
      </c>
      <c r="D166" s="21">
        <v>62</v>
      </c>
      <c r="E166" s="19">
        <v>48</v>
      </c>
      <c r="F166" s="20">
        <v>9580</v>
      </c>
      <c r="G166" s="9"/>
      <c r="H166" s="9">
        <f t="shared" si="37"/>
        <v>9580</v>
      </c>
    </row>
    <row r="167" spans="1:9" ht="15.75" customHeight="1">
      <c r="A167" s="47"/>
      <c r="B167" s="47"/>
      <c r="C167" s="13" t="s">
        <v>64</v>
      </c>
      <c r="D167" s="18">
        <v>62</v>
      </c>
      <c r="E167" s="19">
        <v>62</v>
      </c>
      <c r="F167" s="20">
        <v>10951</v>
      </c>
      <c r="G167" s="10">
        <f t="shared" ref="G167:G169" si="50">F167</f>
        <v>10951</v>
      </c>
      <c r="H167" s="9" t="str">
        <f t="shared" si="37"/>
        <v xml:space="preserve"> </v>
      </c>
    </row>
    <row r="168" spans="1:9" ht="15.75" customHeight="1">
      <c r="A168" s="47"/>
      <c r="B168" s="47"/>
      <c r="C168" s="13" t="s">
        <v>65</v>
      </c>
      <c r="D168" s="18">
        <v>62</v>
      </c>
      <c r="E168" s="19">
        <v>53</v>
      </c>
      <c r="F168" s="20">
        <v>6172</v>
      </c>
      <c r="G168" s="10">
        <f t="shared" si="50"/>
        <v>6172</v>
      </c>
      <c r="H168" s="9" t="str">
        <f t="shared" si="37"/>
        <v xml:space="preserve"> </v>
      </c>
    </row>
    <row r="169" spans="1:9" ht="15.75" customHeight="1">
      <c r="A169" s="47"/>
      <c r="B169" s="47"/>
      <c r="C169" s="13" t="s">
        <v>66</v>
      </c>
      <c r="D169" s="21">
        <v>62</v>
      </c>
      <c r="E169" s="19">
        <v>57</v>
      </c>
      <c r="F169" s="20">
        <v>9455</v>
      </c>
      <c r="G169" s="10">
        <f t="shared" si="50"/>
        <v>9455</v>
      </c>
      <c r="H169" s="9" t="str">
        <f t="shared" si="37"/>
        <v xml:space="preserve"> </v>
      </c>
    </row>
    <row r="170" spans="1:9" s="17" customFormat="1" ht="15.75" customHeight="1">
      <c r="A170" s="48"/>
      <c r="B170" s="48"/>
      <c r="C170" s="23" t="s">
        <v>53</v>
      </c>
      <c r="D170" s="14"/>
      <c r="E170" s="15"/>
      <c r="F170" s="16">
        <v>91475</v>
      </c>
      <c r="G170" s="16">
        <f t="shared" ref="G170" si="51">SUM(G158:G169)</f>
        <v>26578</v>
      </c>
      <c r="H170" s="16">
        <f t="shared" ref="H170" si="52">SUM(H158:H169)</f>
        <v>64897</v>
      </c>
      <c r="I170" s="1"/>
    </row>
    <row r="171" spans="1:9" ht="15.75" customHeight="1">
      <c r="A171" s="46">
        <v>14</v>
      </c>
      <c r="B171" s="46" t="s">
        <v>20</v>
      </c>
      <c r="C171" s="13" t="s">
        <v>55</v>
      </c>
      <c r="D171" s="18">
        <v>90</v>
      </c>
      <c r="E171" s="19">
        <v>57</v>
      </c>
      <c r="F171" s="9">
        <v>9855</v>
      </c>
      <c r="G171" s="9"/>
      <c r="H171" s="9">
        <f t="shared" ref="H171:H176" si="53">IF(G171=0,F171," ")</f>
        <v>9855</v>
      </c>
    </row>
    <row r="172" spans="1:9" ht="15.75" customHeight="1">
      <c r="A172" s="47"/>
      <c r="B172" s="47"/>
      <c r="C172" s="13" t="s">
        <v>56</v>
      </c>
      <c r="D172" s="18">
        <v>90</v>
      </c>
      <c r="E172" s="19">
        <v>45</v>
      </c>
      <c r="F172" s="9">
        <v>8464</v>
      </c>
      <c r="G172" s="9"/>
      <c r="H172" s="9">
        <f t="shared" si="53"/>
        <v>8464</v>
      </c>
    </row>
    <row r="173" spans="1:9" ht="15.75" customHeight="1">
      <c r="A173" s="47"/>
      <c r="B173" s="47"/>
      <c r="C173" s="13" t="s">
        <v>57</v>
      </c>
      <c r="D173" s="21">
        <v>90</v>
      </c>
      <c r="E173" s="19">
        <v>65</v>
      </c>
      <c r="F173" s="9">
        <v>10339</v>
      </c>
      <c r="G173" s="9"/>
      <c r="H173" s="9">
        <f t="shared" si="53"/>
        <v>10339</v>
      </c>
    </row>
    <row r="174" spans="1:9" ht="15.75" customHeight="1">
      <c r="A174" s="47"/>
      <c r="B174" s="47"/>
      <c r="C174" s="13" t="s">
        <v>58</v>
      </c>
      <c r="D174" s="18">
        <v>90</v>
      </c>
      <c r="E174" s="19">
        <v>66</v>
      </c>
      <c r="F174" s="9">
        <v>10783</v>
      </c>
      <c r="G174" s="9"/>
      <c r="H174" s="9">
        <f t="shared" si="53"/>
        <v>10783</v>
      </c>
    </row>
    <row r="175" spans="1:9" ht="15.75" customHeight="1">
      <c r="A175" s="47"/>
      <c r="B175" s="47"/>
      <c r="C175" s="13" t="s">
        <v>59</v>
      </c>
      <c r="D175" s="18">
        <v>90</v>
      </c>
      <c r="E175" s="19">
        <v>69</v>
      </c>
      <c r="F175" s="9">
        <v>11201</v>
      </c>
      <c r="G175" s="9"/>
      <c r="H175" s="9">
        <f t="shared" si="53"/>
        <v>11201</v>
      </c>
    </row>
    <row r="176" spans="1:9" ht="15.75" customHeight="1">
      <c r="A176" s="47"/>
      <c r="B176" s="47"/>
      <c r="C176" s="13" t="s">
        <v>60</v>
      </c>
      <c r="D176" s="21">
        <v>90</v>
      </c>
      <c r="E176" s="19">
        <v>66</v>
      </c>
      <c r="F176" s="9">
        <v>9236</v>
      </c>
      <c r="G176" s="9"/>
      <c r="H176" s="9">
        <f t="shared" si="53"/>
        <v>9236</v>
      </c>
    </row>
    <row r="177" spans="1:9" ht="15.75" customHeight="1">
      <c r="A177" s="47"/>
      <c r="B177" s="47"/>
      <c r="C177" s="13" t="s">
        <v>61</v>
      </c>
      <c r="D177" s="18">
        <v>90</v>
      </c>
      <c r="E177" s="19">
        <v>34</v>
      </c>
      <c r="F177" s="20">
        <v>7242</v>
      </c>
      <c r="G177" s="9"/>
      <c r="H177" s="9">
        <f t="shared" si="37"/>
        <v>7242</v>
      </c>
    </row>
    <row r="178" spans="1:9" ht="15.75" customHeight="1">
      <c r="A178" s="47"/>
      <c r="B178" s="47"/>
      <c r="C178" s="13" t="s">
        <v>62</v>
      </c>
      <c r="D178" s="18">
        <v>90</v>
      </c>
      <c r="E178" s="19">
        <v>40</v>
      </c>
      <c r="F178" s="20">
        <v>8082</v>
      </c>
      <c r="G178" s="9"/>
      <c r="H178" s="9">
        <f t="shared" si="37"/>
        <v>8082</v>
      </c>
    </row>
    <row r="179" spans="1:9" ht="15.75" customHeight="1">
      <c r="A179" s="47"/>
      <c r="B179" s="47"/>
      <c r="C179" s="13" t="s">
        <v>63</v>
      </c>
      <c r="D179" s="21">
        <v>90</v>
      </c>
      <c r="E179" s="19">
        <v>63</v>
      </c>
      <c r="F179" s="20">
        <v>12839</v>
      </c>
      <c r="G179" s="9"/>
      <c r="H179" s="9">
        <f t="shared" si="37"/>
        <v>12839</v>
      </c>
    </row>
    <row r="180" spans="1:9" ht="15.75" customHeight="1">
      <c r="A180" s="47"/>
      <c r="B180" s="47"/>
      <c r="C180" s="13" t="s">
        <v>64</v>
      </c>
      <c r="D180" s="18">
        <v>90</v>
      </c>
      <c r="E180" s="19">
        <v>84</v>
      </c>
      <c r="F180" s="20">
        <v>15013</v>
      </c>
      <c r="G180" s="10">
        <f t="shared" ref="G180:G182" si="54">F180</f>
        <v>15013</v>
      </c>
      <c r="H180" s="9" t="str">
        <f t="shared" si="37"/>
        <v xml:space="preserve"> </v>
      </c>
    </row>
    <row r="181" spans="1:9" ht="15.75" customHeight="1">
      <c r="A181" s="47"/>
      <c r="B181" s="47"/>
      <c r="C181" s="13" t="s">
        <v>65</v>
      </c>
      <c r="D181" s="18">
        <v>90</v>
      </c>
      <c r="E181" s="19">
        <v>81</v>
      </c>
      <c r="F181" s="20">
        <v>7383</v>
      </c>
      <c r="G181" s="10">
        <f t="shared" si="54"/>
        <v>7383</v>
      </c>
      <c r="H181" s="9" t="str">
        <f t="shared" si="37"/>
        <v xml:space="preserve"> </v>
      </c>
    </row>
    <row r="182" spans="1:9" ht="15.75" customHeight="1">
      <c r="A182" s="47"/>
      <c r="B182" s="47"/>
      <c r="C182" s="13" t="s">
        <v>66</v>
      </c>
      <c r="D182" s="21">
        <v>90</v>
      </c>
      <c r="E182" s="19">
        <v>90</v>
      </c>
      <c r="F182" s="20">
        <v>13816</v>
      </c>
      <c r="G182" s="10">
        <f t="shared" si="54"/>
        <v>13816</v>
      </c>
      <c r="H182" s="9" t="str">
        <f t="shared" si="37"/>
        <v xml:space="preserve"> </v>
      </c>
    </row>
    <row r="183" spans="1:9" s="17" customFormat="1" ht="15.75" customHeight="1">
      <c r="A183" s="48"/>
      <c r="B183" s="48"/>
      <c r="C183" s="23" t="s">
        <v>53</v>
      </c>
      <c r="D183" s="14"/>
      <c r="E183" s="15"/>
      <c r="F183" s="16">
        <v>124253</v>
      </c>
      <c r="G183" s="16">
        <f t="shared" ref="G183" si="55">SUM(G171:G182)</f>
        <v>36212</v>
      </c>
      <c r="H183" s="16">
        <f t="shared" ref="H183" si="56">SUM(H171:H182)</f>
        <v>88041</v>
      </c>
      <c r="I183" s="1"/>
    </row>
    <row r="184" spans="1:9" ht="15.75" customHeight="1">
      <c r="A184" s="46">
        <v>15</v>
      </c>
      <c r="B184" s="46" t="s">
        <v>21</v>
      </c>
      <c r="C184" s="13" t="s">
        <v>55</v>
      </c>
      <c r="D184" s="18">
        <v>93</v>
      </c>
      <c r="E184" s="19">
        <v>62</v>
      </c>
      <c r="F184" s="9">
        <v>10719</v>
      </c>
      <c r="G184" s="9"/>
      <c r="H184" s="9">
        <f t="shared" ref="H184:H189" si="57">IF(G184=0,F184," ")</f>
        <v>10719</v>
      </c>
    </row>
    <row r="185" spans="1:9" ht="15.75" customHeight="1">
      <c r="A185" s="47"/>
      <c r="B185" s="47"/>
      <c r="C185" s="13" t="s">
        <v>56</v>
      </c>
      <c r="D185" s="18">
        <v>93</v>
      </c>
      <c r="E185" s="19">
        <v>55</v>
      </c>
      <c r="F185" s="9">
        <v>9275</v>
      </c>
      <c r="G185" s="9"/>
      <c r="H185" s="9">
        <f t="shared" si="57"/>
        <v>9275</v>
      </c>
    </row>
    <row r="186" spans="1:9" ht="15.75" customHeight="1">
      <c r="A186" s="47"/>
      <c r="B186" s="47"/>
      <c r="C186" s="13" t="s">
        <v>57</v>
      </c>
      <c r="D186" s="21">
        <v>93</v>
      </c>
      <c r="E186" s="19">
        <v>65</v>
      </c>
      <c r="F186" s="9">
        <v>10790</v>
      </c>
      <c r="G186" s="9"/>
      <c r="H186" s="9">
        <f t="shared" si="57"/>
        <v>10790</v>
      </c>
    </row>
    <row r="187" spans="1:9" ht="15.75" customHeight="1">
      <c r="A187" s="47"/>
      <c r="B187" s="47"/>
      <c r="C187" s="13" t="s">
        <v>58</v>
      </c>
      <c r="D187" s="18">
        <v>93</v>
      </c>
      <c r="E187" s="19">
        <v>77</v>
      </c>
      <c r="F187" s="9">
        <v>11541</v>
      </c>
      <c r="G187" s="9"/>
      <c r="H187" s="9">
        <f t="shared" si="57"/>
        <v>11541</v>
      </c>
    </row>
    <row r="188" spans="1:9" ht="15.75" customHeight="1">
      <c r="A188" s="47"/>
      <c r="B188" s="47"/>
      <c r="C188" s="13" t="s">
        <v>59</v>
      </c>
      <c r="D188" s="18">
        <v>93</v>
      </c>
      <c r="E188" s="19">
        <v>84</v>
      </c>
      <c r="F188" s="9">
        <v>12141</v>
      </c>
      <c r="G188" s="9"/>
      <c r="H188" s="9">
        <f t="shared" si="57"/>
        <v>12141</v>
      </c>
    </row>
    <row r="189" spans="1:9" ht="15.75" customHeight="1">
      <c r="A189" s="47"/>
      <c r="B189" s="47"/>
      <c r="C189" s="13" t="s">
        <v>60</v>
      </c>
      <c r="D189" s="21">
        <v>93</v>
      </c>
      <c r="E189" s="19">
        <v>71</v>
      </c>
      <c r="F189" s="9">
        <v>9274</v>
      </c>
      <c r="G189" s="9"/>
      <c r="H189" s="9">
        <f t="shared" si="57"/>
        <v>9274</v>
      </c>
    </row>
    <row r="190" spans="1:9" ht="15.75" customHeight="1">
      <c r="A190" s="47"/>
      <c r="B190" s="47"/>
      <c r="C190" s="13" t="s">
        <v>61</v>
      </c>
      <c r="D190" s="18">
        <v>93</v>
      </c>
      <c r="E190" s="19">
        <v>45</v>
      </c>
      <c r="F190" s="20">
        <v>7578</v>
      </c>
      <c r="G190" s="9"/>
      <c r="H190" s="9">
        <f t="shared" ref="H190:H245" si="58">IF(G190=0,F190," ")</f>
        <v>7578</v>
      </c>
    </row>
    <row r="191" spans="1:9" ht="15.75" customHeight="1">
      <c r="A191" s="47"/>
      <c r="B191" s="47"/>
      <c r="C191" s="13" t="s">
        <v>62</v>
      </c>
      <c r="D191" s="18">
        <v>93</v>
      </c>
      <c r="E191" s="19">
        <v>53</v>
      </c>
      <c r="F191" s="20">
        <v>9308</v>
      </c>
      <c r="G191" s="9"/>
      <c r="H191" s="9">
        <f t="shared" si="58"/>
        <v>9308</v>
      </c>
    </row>
    <row r="192" spans="1:9" ht="15.75" customHeight="1">
      <c r="A192" s="47"/>
      <c r="B192" s="47"/>
      <c r="C192" s="13" t="s">
        <v>63</v>
      </c>
      <c r="D192" s="21">
        <v>93</v>
      </c>
      <c r="E192" s="19">
        <v>66</v>
      </c>
      <c r="F192" s="20">
        <v>14205</v>
      </c>
      <c r="G192" s="9"/>
      <c r="H192" s="9">
        <f t="shared" si="58"/>
        <v>14205</v>
      </c>
    </row>
    <row r="193" spans="1:9" ht="15.75" customHeight="1">
      <c r="A193" s="47"/>
      <c r="B193" s="47"/>
      <c r="C193" s="13" t="s">
        <v>64</v>
      </c>
      <c r="D193" s="18">
        <v>93</v>
      </c>
      <c r="E193" s="19">
        <v>93</v>
      </c>
      <c r="F193" s="20">
        <v>14056</v>
      </c>
      <c r="G193" s="10">
        <f t="shared" ref="G193:G195" si="59">F193</f>
        <v>14056</v>
      </c>
      <c r="H193" s="9" t="str">
        <f t="shared" si="58"/>
        <v xml:space="preserve"> </v>
      </c>
    </row>
    <row r="194" spans="1:9" ht="15.75" customHeight="1">
      <c r="A194" s="47"/>
      <c r="B194" s="47"/>
      <c r="C194" s="13" t="s">
        <v>65</v>
      </c>
      <c r="D194" s="18">
        <v>93</v>
      </c>
      <c r="E194" s="19">
        <v>66</v>
      </c>
      <c r="F194" s="20">
        <v>9626</v>
      </c>
      <c r="G194" s="10">
        <f t="shared" si="59"/>
        <v>9626</v>
      </c>
      <c r="H194" s="9" t="str">
        <f t="shared" si="58"/>
        <v xml:space="preserve"> </v>
      </c>
    </row>
    <row r="195" spans="1:9" ht="15.75" customHeight="1">
      <c r="A195" s="47"/>
      <c r="B195" s="47"/>
      <c r="C195" s="13" t="s">
        <v>66</v>
      </c>
      <c r="D195" s="21">
        <v>93</v>
      </c>
      <c r="E195" s="19">
        <v>85</v>
      </c>
      <c r="F195" s="20">
        <v>13311</v>
      </c>
      <c r="G195" s="10">
        <f t="shared" si="59"/>
        <v>13311</v>
      </c>
      <c r="H195" s="9" t="str">
        <f t="shared" si="58"/>
        <v xml:space="preserve"> </v>
      </c>
    </row>
    <row r="196" spans="1:9" s="17" customFormat="1" ht="15.75" customHeight="1">
      <c r="A196" s="48"/>
      <c r="B196" s="48"/>
      <c r="C196" s="23" t="s">
        <v>53</v>
      </c>
      <c r="D196" s="14"/>
      <c r="E196" s="15"/>
      <c r="F196" s="16">
        <v>131824</v>
      </c>
      <c r="G196" s="16">
        <f t="shared" ref="G196" si="60">SUM(G184:G195)</f>
        <v>36993</v>
      </c>
      <c r="H196" s="16">
        <f t="shared" ref="H196" si="61">SUM(H184:H195)</f>
        <v>94831</v>
      </c>
      <c r="I196" s="1"/>
    </row>
    <row r="197" spans="1:9" ht="15.75" customHeight="1">
      <c r="A197" s="46">
        <v>16</v>
      </c>
      <c r="B197" s="46" t="s">
        <v>22</v>
      </c>
      <c r="C197" s="13" t="s">
        <v>55</v>
      </c>
      <c r="D197" s="18">
        <v>97</v>
      </c>
      <c r="E197" s="19">
        <v>63</v>
      </c>
      <c r="F197" s="9">
        <v>11436</v>
      </c>
      <c r="G197" s="9"/>
      <c r="H197" s="9">
        <f t="shared" ref="H197:H202" si="62">IF(G197=0,F197," ")</f>
        <v>11436</v>
      </c>
    </row>
    <row r="198" spans="1:9" ht="15.75" customHeight="1">
      <c r="A198" s="47"/>
      <c r="B198" s="47"/>
      <c r="C198" s="13" t="s">
        <v>56</v>
      </c>
      <c r="D198" s="18">
        <v>97</v>
      </c>
      <c r="E198" s="19">
        <v>62</v>
      </c>
      <c r="F198" s="9">
        <v>9178</v>
      </c>
      <c r="G198" s="9"/>
      <c r="H198" s="9">
        <f t="shared" si="62"/>
        <v>9178</v>
      </c>
    </row>
    <row r="199" spans="1:9" ht="15.75" customHeight="1">
      <c r="A199" s="47"/>
      <c r="B199" s="47"/>
      <c r="C199" s="13" t="s">
        <v>57</v>
      </c>
      <c r="D199" s="21">
        <v>97</v>
      </c>
      <c r="E199" s="19">
        <v>64</v>
      </c>
      <c r="F199" s="9">
        <v>10760</v>
      </c>
      <c r="G199" s="9"/>
      <c r="H199" s="9">
        <f t="shared" si="62"/>
        <v>10760</v>
      </c>
    </row>
    <row r="200" spans="1:9" ht="15.75" customHeight="1">
      <c r="A200" s="47"/>
      <c r="B200" s="47"/>
      <c r="C200" s="13" t="s">
        <v>58</v>
      </c>
      <c r="D200" s="18">
        <v>97</v>
      </c>
      <c r="E200" s="19">
        <v>76</v>
      </c>
      <c r="F200" s="9">
        <v>11288</v>
      </c>
      <c r="G200" s="9"/>
      <c r="H200" s="9">
        <f t="shared" si="62"/>
        <v>11288</v>
      </c>
    </row>
    <row r="201" spans="1:9" ht="15.75" customHeight="1">
      <c r="A201" s="47"/>
      <c r="B201" s="47"/>
      <c r="C201" s="13" t="s">
        <v>59</v>
      </c>
      <c r="D201" s="18">
        <v>97</v>
      </c>
      <c r="E201" s="19">
        <v>69</v>
      </c>
      <c r="F201" s="9">
        <v>12099</v>
      </c>
      <c r="G201" s="9"/>
      <c r="H201" s="9">
        <f t="shared" si="62"/>
        <v>12099</v>
      </c>
    </row>
    <row r="202" spans="1:9" ht="15.75" customHeight="1">
      <c r="A202" s="47"/>
      <c r="B202" s="47"/>
      <c r="C202" s="13" t="s">
        <v>60</v>
      </c>
      <c r="D202" s="21">
        <v>97</v>
      </c>
      <c r="E202" s="19">
        <v>67</v>
      </c>
      <c r="F202" s="9">
        <v>9554</v>
      </c>
      <c r="G202" s="9"/>
      <c r="H202" s="9">
        <f t="shared" si="62"/>
        <v>9554</v>
      </c>
    </row>
    <row r="203" spans="1:9" ht="15.75" customHeight="1">
      <c r="A203" s="47"/>
      <c r="B203" s="47"/>
      <c r="C203" s="13" t="s">
        <v>61</v>
      </c>
      <c r="D203" s="18">
        <v>97</v>
      </c>
      <c r="E203" s="19">
        <v>48</v>
      </c>
      <c r="F203" s="20">
        <v>6885</v>
      </c>
      <c r="G203" s="9"/>
      <c r="H203" s="9">
        <f t="shared" si="58"/>
        <v>6885</v>
      </c>
    </row>
    <row r="204" spans="1:9" ht="15.75" customHeight="1">
      <c r="A204" s="47"/>
      <c r="B204" s="47"/>
      <c r="C204" s="13" t="s">
        <v>62</v>
      </c>
      <c r="D204" s="18">
        <v>97</v>
      </c>
      <c r="E204" s="19">
        <v>52</v>
      </c>
      <c r="F204" s="20">
        <v>8216</v>
      </c>
      <c r="G204" s="9"/>
      <c r="H204" s="9">
        <f t="shared" si="58"/>
        <v>8216</v>
      </c>
    </row>
    <row r="205" spans="1:9" ht="15.75" customHeight="1">
      <c r="A205" s="47"/>
      <c r="B205" s="47"/>
      <c r="C205" s="13" t="s">
        <v>63</v>
      </c>
      <c r="D205" s="21">
        <v>97</v>
      </c>
      <c r="E205" s="19">
        <v>80</v>
      </c>
      <c r="F205" s="20">
        <v>14689</v>
      </c>
      <c r="G205" s="9"/>
      <c r="H205" s="9">
        <f t="shared" si="58"/>
        <v>14689</v>
      </c>
    </row>
    <row r="206" spans="1:9" ht="15.75" customHeight="1">
      <c r="A206" s="47"/>
      <c r="B206" s="47"/>
      <c r="C206" s="13" t="s">
        <v>64</v>
      </c>
      <c r="D206" s="18">
        <v>97</v>
      </c>
      <c r="E206" s="19">
        <v>97</v>
      </c>
      <c r="F206" s="20">
        <v>18327</v>
      </c>
      <c r="G206" s="10">
        <f t="shared" ref="G206:G208" si="63">F206</f>
        <v>18327</v>
      </c>
      <c r="H206" s="9" t="str">
        <f t="shared" si="58"/>
        <v xml:space="preserve"> </v>
      </c>
    </row>
    <row r="207" spans="1:9" ht="15.75" customHeight="1">
      <c r="A207" s="47"/>
      <c r="B207" s="47"/>
      <c r="C207" s="13" t="s">
        <v>65</v>
      </c>
      <c r="D207" s="18">
        <v>97</v>
      </c>
      <c r="E207" s="19">
        <v>75</v>
      </c>
      <c r="F207" s="20">
        <v>12289</v>
      </c>
      <c r="G207" s="10">
        <f t="shared" si="63"/>
        <v>12289</v>
      </c>
      <c r="H207" s="9" t="str">
        <f t="shared" si="58"/>
        <v xml:space="preserve"> </v>
      </c>
    </row>
    <row r="208" spans="1:9" ht="15.75" customHeight="1">
      <c r="A208" s="47"/>
      <c r="B208" s="47"/>
      <c r="C208" s="13" t="s">
        <v>66</v>
      </c>
      <c r="D208" s="21">
        <v>97</v>
      </c>
      <c r="E208" s="19">
        <v>83</v>
      </c>
      <c r="F208" s="20">
        <v>15373</v>
      </c>
      <c r="G208" s="10">
        <f t="shared" si="63"/>
        <v>15373</v>
      </c>
      <c r="H208" s="9" t="str">
        <f t="shared" si="58"/>
        <v xml:space="preserve"> </v>
      </c>
    </row>
    <row r="209" spans="1:9" s="17" customFormat="1" ht="15.75" customHeight="1">
      <c r="A209" s="48"/>
      <c r="B209" s="48"/>
      <c r="C209" s="23" t="s">
        <v>53</v>
      </c>
      <c r="D209" s="14"/>
      <c r="E209" s="15"/>
      <c r="F209" s="16">
        <v>140094</v>
      </c>
      <c r="G209" s="16">
        <f t="shared" ref="G209" si="64">SUM(G197:G208)</f>
        <v>45989</v>
      </c>
      <c r="H209" s="16">
        <f t="shared" ref="H209" si="65">SUM(H197:H208)</f>
        <v>94105</v>
      </c>
      <c r="I209" s="1"/>
    </row>
    <row r="210" spans="1:9" ht="15.75" customHeight="1">
      <c r="A210" s="46">
        <v>17</v>
      </c>
      <c r="B210" s="46" t="s">
        <v>23</v>
      </c>
      <c r="C210" s="13" t="s">
        <v>55</v>
      </c>
      <c r="D210" s="18">
        <v>87</v>
      </c>
      <c r="E210" s="19">
        <v>71</v>
      </c>
      <c r="F210" s="9">
        <v>13218</v>
      </c>
      <c r="G210" s="9"/>
      <c r="H210" s="9">
        <f t="shared" ref="H210:H215" si="66">IF(G210=0,F210," ")</f>
        <v>13218</v>
      </c>
    </row>
    <row r="211" spans="1:9" ht="15.75" customHeight="1">
      <c r="A211" s="47"/>
      <c r="B211" s="47"/>
      <c r="C211" s="13" t="s">
        <v>56</v>
      </c>
      <c r="D211" s="18">
        <v>87</v>
      </c>
      <c r="E211" s="19">
        <v>65</v>
      </c>
      <c r="F211" s="9">
        <v>11575</v>
      </c>
      <c r="G211" s="9"/>
      <c r="H211" s="9">
        <f t="shared" si="66"/>
        <v>11575</v>
      </c>
    </row>
    <row r="212" spans="1:9" ht="15.75" customHeight="1">
      <c r="A212" s="47"/>
      <c r="B212" s="47"/>
      <c r="C212" s="13" t="s">
        <v>57</v>
      </c>
      <c r="D212" s="21">
        <v>87</v>
      </c>
      <c r="E212" s="19">
        <v>70</v>
      </c>
      <c r="F212" s="9">
        <v>11951</v>
      </c>
      <c r="G212" s="9"/>
      <c r="H212" s="9">
        <f t="shared" si="66"/>
        <v>11951</v>
      </c>
    </row>
    <row r="213" spans="1:9" ht="15.75" customHeight="1">
      <c r="A213" s="47"/>
      <c r="B213" s="47"/>
      <c r="C213" s="13" t="s">
        <v>58</v>
      </c>
      <c r="D213" s="18">
        <v>87</v>
      </c>
      <c r="E213" s="19">
        <v>75</v>
      </c>
      <c r="F213" s="9">
        <v>12811</v>
      </c>
      <c r="G213" s="9"/>
      <c r="H213" s="9">
        <f t="shared" si="66"/>
        <v>12811</v>
      </c>
    </row>
    <row r="214" spans="1:9" ht="15.75" customHeight="1">
      <c r="A214" s="47"/>
      <c r="B214" s="47"/>
      <c r="C214" s="13" t="s">
        <v>59</v>
      </c>
      <c r="D214" s="18">
        <v>87</v>
      </c>
      <c r="E214" s="19">
        <v>69</v>
      </c>
      <c r="F214" s="9">
        <v>12480</v>
      </c>
      <c r="G214" s="9"/>
      <c r="H214" s="9">
        <f t="shared" si="66"/>
        <v>12480</v>
      </c>
    </row>
    <row r="215" spans="1:9" ht="15.75" customHeight="1">
      <c r="A215" s="47"/>
      <c r="B215" s="47"/>
      <c r="C215" s="13" t="s">
        <v>60</v>
      </c>
      <c r="D215" s="21">
        <v>87</v>
      </c>
      <c r="E215" s="19">
        <v>71</v>
      </c>
      <c r="F215" s="9">
        <v>11233</v>
      </c>
      <c r="G215" s="9"/>
      <c r="H215" s="9">
        <f t="shared" si="66"/>
        <v>11233</v>
      </c>
    </row>
    <row r="216" spans="1:9" ht="15.75" customHeight="1">
      <c r="A216" s="47"/>
      <c r="B216" s="47"/>
      <c r="C216" s="13" t="s">
        <v>61</v>
      </c>
      <c r="D216" s="18">
        <v>87</v>
      </c>
      <c r="E216" s="19">
        <v>60</v>
      </c>
      <c r="F216" s="20">
        <v>10165</v>
      </c>
      <c r="G216" s="9"/>
      <c r="H216" s="9">
        <f t="shared" si="58"/>
        <v>10165</v>
      </c>
    </row>
    <row r="217" spans="1:9" ht="15.75" customHeight="1">
      <c r="A217" s="47"/>
      <c r="B217" s="47"/>
      <c r="C217" s="13" t="s">
        <v>62</v>
      </c>
      <c r="D217" s="18">
        <v>87</v>
      </c>
      <c r="E217" s="19">
        <v>58</v>
      </c>
      <c r="F217" s="20">
        <v>11646</v>
      </c>
      <c r="G217" s="9"/>
      <c r="H217" s="9">
        <f t="shared" si="58"/>
        <v>11646</v>
      </c>
    </row>
    <row r="218" spans="1:9" ht="15.75" customHeight="1">
      <c r="A218" s="47"/>
      <c r="B218" s="47"/>
      <c r="C218" s="13" t="s">
        <v>63</v>
      </c>
      <c r="D218" s="21">
        <v>87</v>
      </c>
      <c r="E218" s="19">
        <v>73</v>
      </c>
      <c r="F218" s="20">
        <v>15992</v>
      </c>
      <c r="G218" s="9"/>
      <c r="H218" s="9">
        <f t="shared" si="58"/>
        <v>15992</v>
      </c>
    </row>
    <row r="219" spans="1:9" ht="15.75" customHeight="1">
      <c r="A219" s="47"/>
      <c r="B219" s="47"/>
      <c r="C219" s="13" t="s">
        <v>64</v>
      </c>
      <c r="D219" s="18">
        <v>87</v>
      </c>
      <c r="E219" s="19">
        <v>87</v>
      </c>
      <c r="F219" s="20">
        <v>15442</v>
      </c>
      <c r="G219" s="10">
        <f t="shared" ref="G219:G221" si="67">F219</f>
        <v>15442</v>
      </c>
      <c r="H219" s="9" t="str">
        <f t="shared" si="58"/>
        <v xml:space="preserve"> </v>
      </c>
    </row>
    <row r="220" spans="1:9" ht="15.75" customHeight="1">
      <c r="A220" s="47"/>
      <c r="B220" s="47"/>
      <c r="C220" s="13" t="s">
        <v>65</v>
      </c>
      <c r="D220" s="18">
        <v>87</v>
      </c>
      <c r="E220" s="19">
        <v>75</v>
      </c>
      <c r="F220" s="20">
        <v>9154</v>
      </c>
      <c r="G220" s="10">
        <f t="shared" si="67"/>
        <v>9154</v>
      </c>
      <c r="H220" s="9" t="str">
        <f t="shared" si="58"/>
        <v xml:space="preserve"> </v>
      </c>
    </row>
    <row r="221" spans="1:9" ht="15.75" customHeight="1">
      <c r="A221" s="47"/>
      <c r="B221" s="47"/>
      <c r="C221" s="13" t="s">
        <v>66</v>
      </c>
      <c r="D221" s="21">
        <v>87</v>
      </c>
      <c r="E221" s="19">
        <v>82</v>
      </c>
      <c r="F221" s="20">
        <v>14261</v>
      </c>
      <c r="G221" s="10">
        <f t="shared" si="67"/>
        <v>14261</v>
      </c>
      <c r="H221" s="9" t="str">
        <f t="shared" si="58"/>
        <v xml:space="preserve"> </v>
      </c>
    </row>
    <row r="222" spans="1:9" s="17" customFormat="1" ht="15.75" customHeight="1">
      <c r="A222" s="48"/>
      <c r="B222" s="48"/>
      <c r="C222" s="23" t="s">
        <v>53</v>
      </c>
      <c r="D222" s="14"/>
      <c r="E222" s="15"/>
      <c r="F222" s="16">
        <v>149928</v>
      </c>
      <c r="G222" s="16">
        <f t="shared" ref="G222" si="68">SUM(G210:G221)</f>
        <v>38857</v>
      </c>
      <c r="H222" s="16">
        <f t="shared" ref="H222" si="69">SUM(H210:H221)</f>
        <v>111071</v>
      </c>
      <c r="I222" s="1"/>
    </row>
    <row r="223" spans="1:9" ht="15.75" customHeight="1">
      <c r="A223" s="46">
        <v>18</v>
      </c>
      <c r="B223" s="46" t="s">
        <v>24</v>
      </c>
      <c r="C223" s="13" t="s">
        <v>55</v>
      </c>
      <c r="D223" s="18">
        <v>157</v>
      </c>
      <c r="E223" s="19">
        <v>99</v>
      </c>
      <c r="F223" s="9">
        <v>13027</v>
      </c>
      <c r="G223" s="9"/>
      <c r="H223" s="9">
        <f t="shared" ref="H223:H228" si="70">IF(G223=0,F223," ")</f>
        <v>13027</v>
      </c>
    </row>
    <row r="224" spans="1:9" ht="15.75" customHeight="1">
      <c r="A224" s="47"/>
      <c r="B224" s="47"/>
      <c r="C224" s="13" t="s">
        <v>56</v>
      </c>
      <c r="D224" s="18">
        <v>157</v>
      </c>
      <c r="E224" s="19">
        <v>74</v>
      </c>
      <c r="F224" s="9">
        <v>10331</v>
      </c>
      <c r="G224" s="9"/>
      <c r="H224" s="9">
        <f t="shared" si="70"/>
        <v>10331</v>
      </c>
    </row>
    <row r="225" spans="1:9" ht="15.75" customHeight="1">
      <c r="A225" s="47"/>
      <c r="B225" s="47"/>
      <c r="C225" s="13" t="s">
        <v>57</v>
      </c>
      <c r="D225" s="21">
        <v>157</v>
      </c>
      <c r="E225" s="19">
        <v>110</v>
      </c>
      <c r="F225" s="9">
        <v>14384</v>
      </c>
      <c r="G225" s="9"/>
      <c r="H225" s="9">
        <f t="shared" si="70"/>
        <v>14384</v>
      </c>
    </row>
    <row r="226" spans="1:9" ht="15.75" customHeight="1">
      <c r="A226" s="47"/>
      <c r="B226" s="47"/>
      <c r="C226" s="13" t="s">
        <v>58</v>
      </c>
      <c r="D226" s="18">
        <v>157</v>
      </c>
      <c r="E226" s="19">
        <v>125</v>
      </c>
      <c r="F226" s="9">
        <v>17162</v>
      </c>
      <c r="G226" s="9"/>
      <c r="H226" s="9">
        <f t="shared" si="70"/>
        <v>17162</v>
      </c>
    </row>
    <row r="227" spans="1:9" ht="15.75" customHeight="1">
      <c r="A227" s="47"/>
      <c r="B227" s="47"/>
      <c r="C227" s="13" t="s">
        <v>59</v>
      </c>
      <c r="D227" s="18">
        <v>157</v>
      </c>
      <c r="E227" s="19">
        <v>143</v>
      </c>
      <c r="F227" s="9">
        <v>18334</v>
      </c>
      <c r="G227" s="9"/>
      <c r="H227" s="9">
        <f t="shared" si="70"/>
        <v>18334</v>
      </c>
    </row>
    <row r="228" spans="1:9" ht="15.75" customHeight="1">
      <c r="A228" s="47"/>
      <c r="B228" s="47"/>
      <c r="C228" s="13" t="s">
        <v>60</v>
      </c>
      <c r="D228" s="21">
        <v>157</v>
      </c>
      <c r="E228" s="19">
        <v>114</v>
      </c>
      <c r="F228" s="9">
        <v>14134</v>
      </c>
      <c r="G228" s="9"/>
      <c r="H228" s="9">
        <f t="shared" si="70"/>
        <v>14134</v>
      </c>
    </row>
    <row r="229" spans="1:9" ht="15.75" customHeight="1">
      <c r="A229" s="47"/>
      <c r="B229" s="47"/>
      <c r="C229" s="13" t="s">
        <v>61</v>
      </c>
      <c r="D229" s="18">
        <v>157</v>
      </c>
      <c r="E229" s="19">
        <v>59</v>
      </c>
      <c r="F229" s="20">
        <v>9063</v>
      </c>
      <c r="G229" s="9"/>
      <c r="H229" s="9">
        <f t="shared" si="58"/>
        <v>9063</v>
      </c>
    </row>
    <row r="230" spans="1:9" ht="15.75" customHeight="1">
      <c r="A230" s="47"/>
      <c r="B230" s="47"/>
      <c r="C230" s="13" t="s">
        <v>62</v>
      </c>
      <c r="D230" s="18">
        <v>157</v>
      </c>
      <c r="E230" s="19">
        <v>76</v>
      </c>
      <c r="F230" s="20">
        <v>10101</v>
      </c>
      <c r="G230" s="9"/>
      <c r="H230" s="9">
        <f t="shared" si="58"/>
        <v>10101</v>
      </c>
    </row>
    <row r="231" spans="1:9" ht="15.75" customHeight="1">
      <c r="A231" s="47"/>
      <c r="B231" s="47"/>
      <c r="C231" s="13" t="s">
        <v>63</v>
      </c>
      <c r="D231" s="21">
        <v>157</v>
      </c>
      <c r="E231" s="19">
        <v>99</v>
      </c>
      <c r="F231" s="20">
        <v>17079</v>
      </c>
      <c r="G231" s="9"/>
      <c r="H231" s="9">
        <f t="shared" si="58"/>
        <v>17079</v>
      </c>
    </row>
    <row r="232" spans="1:9" ht="15.75" customHeight="1">
      <c r="A232" s="47"/>
      <c r="B232" s="47"/>
      <c r="C232" s="13" t="s">
        <v>64</v>
      </c>
      <c r="D232" s="18">
        <v>157</v>
      </c>
      <c r="E232" s="19">
        <v>152</v>
      </c>
      <c r="F232" s="20">
        <v>24241</v>
      </c>
      <c r="G232" s="10">
        <f t="shared" ref="G232:G234" si="71">F232</f>
        <v>24241</v>
      </c>
      <c r="H232" s="9" t="str">
        <f t="shared" si="58"/>
        <v xml:space="preserve"> </v>
      </c>
    </row>
    <row r="233" spans="1:9" ht="15.75" customHeight="1">
      <c r="A233" s="47"/>
      <c r="B233" s="47"/>
      <c r="C233" s="13" t="s">
        <v>65</v>
      </c>
      <c r="D233" s="18">
        <v>157</v>
      </c>
      <c r="E233" s="19">
        <v>136</v>
      </c>
      <c r="F233" s="20">
        <v>17743</v>
      </c>
      <c r="G233" s="10">
        <f t="shared" si="71"/>
        <v>17743</v>
      </c>
      <c r="H233" s="9" t="str">
        <f t="shared" si="58"/>
        <v xml:space="preserve"> </v>
      </c>
    </row>
    <row r="234" spans="1:9" ht="15.75" customHeight="1">
      <c r="A234" s="47"/>
      <c r="B234" s="47"/>
      <c r="C234" s="13" t="s">
        <v>66</v>
      </c>
      <c r="D234" s="21">
        <v>157</v>
      </c>
      <c r="E234" s="19">
        <v>157</v>
      </c>
      <c r="F234" s="20">
        <v>24177</v>
      </c>
      <c r="G234" s="10">
        <f t="shared" si="71"/>
        <v>24177</v>
      </c>
      <c r="H234" s="9" t="str">
        <f t="shared" si="58"/>
        <v xml:space="preserve"> </v>
      </c>
    </row>
    <row r="235" spans="1:9" s="17" customFormat="1" ht="15.75" customHeight="1">
      <c r="A235" s="48"/>
      <c r="B235" s="48"/>
      <c r="C235" s="23" t="s">
        <v>53</v>
      </c>
      <c r="D235" s="14"/>
      <c r="E235" s="15"/>
      <c r="F235" s="16">
        <v>189776</v>
      </c>
      <c r="G235" s="16">
        <f t="shared" ref="G235" si="72">SUM(G223:G234)</f>
        <v>66161</v>
      </c>
      <c r="H235" s="16">
        <f t="shared" ref="H235" si="73">SUM(H223:H234)</f>
        <v>123615</v>
      </c>
      <c r="I235" s="1"/>
    </row>
    <row r="236" spans="1:9" ht="15.75" customHeight="1">
      <c r="A236" s="46">
        <v>19</v>
      </c>
      <c r="B236" s="46" t="s">
        <v>25</v>
      </c>
      <c r="C236" s="13" t="s">
        <v>55</v>
      </c>
      <c r="D236" s="18">
        <v>86</v>
      </c>
      <c r="E236" s="19">
        <v>70</v>
      </c>
      <c r="F236" s="9">
        <v>10941</v>
      </c>
      <c r="G236" s="9"/>
      <c r="H236" s="9">
        <f t="shared" ref="H236:H241" si="74">IF(G236=0,F236," ")</f>
        <v>10941</v>
      </c>
    </row>
    <row r="237" spans="1:9" ht="15.75" customHeight="1">
      <c r="A237" s="47"/>
      <c r="B237" s="47"/>
      <c r="C237" s="13" t="s">
        <v>56</v>
      </c>
      <c r="D237" s="18">
        <v>86</v>
      </c>
      <c r="E237" s="19">
        <v>54</v>
      </c>
      <c r="F237" s="9">
        <v>8741</v>
      </c>
      <c r="G237" s="9"/>
      <c r="H237" s="9">
        <f t="shared" si="74"/>
        <v>8741</v>
      </c>
    </row>
    <row r="238" spans="1:9" ht="15.75" customHeight="1">
      <c r="A238" s="47"/>
      <c r="B238" s="47"/>
      <c r="C238" s="13" t="s">
        <v>57</v>
      </c>
      <c r="D238" s="21">
        <v>86</v>
      </c>
      <c r="E238" s="19">
        <v>51</v>
      </c>
      <c r="F238" s="9">
        <v>8887</v>
      </c>
      <c r="G238" s="9"/>
      <c r="H238" s="9">
        <f t="shared" si="74"/>
        <v>8887</v>
      </c>
    </row>
    <row r="239" spans="1:9" ht="15.75" customHeight="1">
      <c r="A239" s="47"/>
      <c r="B239" s="47"/>
      <c r="C239" s="13" t="s">
        <v>58</v>
      </c>
      <c r="D239" s="18">
        <v>86</v>
      </c>
      <c r="E239" s="19">
        <v>74</v>
      </c>
      <c r="F239" s="9">
        <v>9826</v>
      </c>
      <c r="G239" s="9"/>
      <c r="H239" s="9">
        <f t="shared" si="74"/>
        <v>9826</v>
      </c>
    </row>
    <row r="240" spans="1:9" ht="15.75" customHeight="1">
      <c r="A240" s="47"/>
      <c r="B240" s="47"/>
      <c r="C240" s="13" t="s">
        <v>59</v>
      </c>
      <c r="D240" s="18">
        <v>86</v>
      </c>
      <c r="E240" s="19">
        <v>69</v>
      </c>
      <c r="F240" s="9">
        <v>10618</v>
      </c>
      <c r="G240" s="9"/>
      <c r="H240" s="9">
        <f t="shared" si="74"/>
        <v>10618</v>
      </c>
    </row>
    <row r="241" spans="1:9" ht="15.75" customHeight="1">
      <c r="A241" s="47"/>
      <c r="B241" s="47"/>
      <c r="C241" s="13" t="s">
        <v>60</v>
      </c>
      <c r="D241" s="21">
        <v>86</v>
      </c>
      <c r="E241" s="19">
        <v>62</v>
      </c>
      <c r="F241" s="9">
        <v>8339</v>
      </c>
      <c r="G241" s="9"/>
      <c r="H241" s="9">
        <f t="shared" si="74"/>
        <v>8339</v>
      </c>
    </row>
    <row r="242" spans="1:9" ht="15.75" customHeight="1">
      <c r="A242" s="47"/>
      <c r="B242" s="47"/>
      <c r="C242" s="13" t="s">
        <v>61</v>
      </c>
      <c r="D242" s="18">
        <v>86</v>
      </c>
      <c r="E242" s="19">
        <v>49</v>
      </c>
      <c r="F242" s="20">
        <v>7605</v>
      </c>
      <c r="G242" s="9"/>
      <c r="H242" s="9">
        <f t="shared" si="58"/>
        <v>7605</v>
      </c>
    </row>
    <row r="243" spans="1:9" ht="15.75" customHeight="1">
      <c r="A243" s="47"/>
      <c r="B243" s="47"/>
      <c r="C243" s="13" t="s">
        <v>62</v>
      </c>
      <c r="D243" s="18">
        <v>86</v>
      </c>
      <c r="E243" s="19">
        <v>51</v>
      </c>
      <c r="F243" s="20">
        <v>8586</v>
      </c>
      <c r="G243" s="9"/>
      <c r="H243" s="9">
        <f t="shared" si="58"/>
        <v>8586</v>
      </c>
    </row>
    <row r="244" spans="1:9" ht="15.75" customHeight="1">
      <c r="A244" s="47"/>
      <c r="B244" s="47"/>
      <c r="C244" s="13" t="s">
        <v>63</v>
      </c>
      <c r="D244" s="21">
        <v>86</v>
      </c>
      <c r="E244" s="19">
        <v>69</v>
      </c>
      <c r="F244" s="20">
        <v>12177</v>
      </c>
      <c r="G244" s="9"/>
      <c r="H244" s="9">
        <f t="shared" si="58"/>
        <v>12177</v>
      </c>
    </row>
    <row r="245" spans="1:9" ht="15.75" customHeight="1">
      <c r="A245" s="47"/>
      <c r="B245" s="47"/>
      <c r="C245" s="13" t="s">
        <v>64</v>
      </c>
      <c r="D245" s="18">
        <v>86</v>
      </c>
      <c r="E245" s="19">
        <v>78</v>
      </c>
      <c r="F245" s="20">
        <v>13905</v>
      </c>
      <c r="G245" s="10">
        <f t="shared" ref="G245:G247" si="75">F245</f>
        <v>13905</v>
      </c>
      <c r="H245" s="9" t="str">
        <f t="shared" si="58"/>
        <v xml:space="preserve"> </v>
      </c>
    </row>
    <row r="246" spans="1:9" ht="15.75" customHeight="1">
      <c r="A246" s="47"/>
      <c r="B246" s="47"/>
      <c r="C246" s="13" t="s">
        <v>65</v>
      </c>
      <c r="D246" s="18">
        <v>86</v>
      </c>
      <c r="E246" s="19">
        <v>66</v>
      </c>
      <c r="F246" s="20">
        <v>7099</v>
      </c>
      <c r="G246" s="10">
        <f t="shared" si="75"/>
        <v>7099</v>
      </c>
      <c r="H246" s="9" t="str">
        <f t="shared" ref="H246:H299" si="76">IF(G246=0,F246," ")</f>
        <v xml:space="preserve"> </v>
      </c>
    </row>
    <row r="247" spans="1:9" ht="15.75" customHeight="1">
      <c r="A247" s="47"/>
      <c r="B247" s="47"/>
      <c r="C247" s="13" t="s">
        <v>66</v>
      </c>
      <c r="D247" s="21">
        <v>86</v>
      </c>
      <c r="E247" s="19">
        <v>86</v>
      </c>
      <c r="F247" s="20">
        <v>13254</v>
      </c>
      <c r="G247" s="10">
        <f t="shared" si="75"/>
        <v>13254</v>
      </c>
      <c r="H247" s="9" t="str">
        <f t="shared" si="76"/>
        <v xml:space="preserve"> </v>
      </c>
    </row>
    <row r="248" spans="1:9" s="17" customFormat="1" ht="15.75" customHeight="1">
      <c r="A248" s="48"/>
      <c r="B248" s="48"/>
      <c r="C248" s="23" t="s">
        <v>53</v>
      </c>
      <c r="D248" s="14"/>
      <c r="E248" s="15"/>
      <c r="F248" s="16">
        <v>119978</v>
      </c>
      <c r="G248" s="16">
        <f t="shared" ref="G248" si="77">SUM(G236:G247)</f>
        <v>34258</v>
      </c>
      <c r="H248" s="16">
        <f t="shared" ref="H248" si="78">SUM(H236:H247)</f>
        <v>85720</v>
      </c>
      <c r="I248" s="1"/>
    </row>
    <row r="249" spans="1:9" ht="15.75" customHeight="1">
      <c r="A249" s="46">
        <v>20</v>
      </c>
      <c r="B249" s="46" t="s">
        <v>26</v>
      </c>
      <c r="C249" s="13" t="s">
        <v>55</v>
      </c>
      <c r="D249" s="18">
        <v>80</v>
      </c>
      <c r="E249" s="19">
        <v>61</v>
      </c>
      <c r="F249" s="9">
        <v>9279</v>
      </c>
      <c r="G249" s="9"/>
      <c r="H249" s="9">
        <f t="shared" ref="H249:H254" si="79">IF(G249=0,F249," ")</f>
        <v>9279</v>
      </c>
    </row>
    <row r="250" spans="1:9" ht="15.75" customHeight="1">
      <c r="A250" s="47"/>
      <c r="B250" s="47"/>
      <c r="C250" s="13" t="s">
        <v>56</v>
      </c>
      <c r="D250" s="18">
        <v>80</v>
      </c>
      <c r="E250" s="19">
        <v>44</v>
      </c>
      <c r="F250" s="9">
        <v>7310</v>
      </c>
      <c r="G250" s="9"/>
      <c r="H250" s="9">
        <f t="shared" si="79"/>
        <v>7310</v>
      </c>
    </row>
    <row r="251" spans="1:9" ht="15.75" customHeight="1">
      <c r="A251" s="47"/>
      <c r="B251" s="47"/>
      <c r="C251" s="13" t="s">
        <v>57</v>
      </c>
      <c r="D251" s="21">
        <v>80</v>
      </c>
      <c r="E251" s="19">
        <v>52</v>
      </c>
      <c r="F251" s="9">
        <v>8028</v>
      </c>
      <c r="G251" s="9"/>
      <c r="H251" s="9">
        <f t="shared" si="79"/>
        <v>8028</v>
      </c>
    </row>
    <row r="252" spans="1:9" ht="15.75" customHeight="1">
      <c r="A252" s="47"/>
      <c r="B252" s="47"/>
      <c r="C252" s="13" t="s">
        <v>58</v>
      </c>
      <c r="D252" s="18">
        <v>80</v>
      </c>
      <c r="E252" s="19">
        <v>69</v>
      </c>
      <c r="F252" s="9">
        <v>9377</v>
      </c>
      <c r="G252" s="9"/>
      <c r="H252" s="9">
        <f t="shared" si="79"/>
        <v>9377</v>
      </c>
    </row>
    <row r="253" spans="1:9" ht="15.75" customHeight="1">
      <c r="A253" s="47"/>
      <c r="B253" s="47"/>
      <c r="C253" s="13" t="s">
        <v>59</v>
      </c>
      <c r="D253" s="18">
        <v>80</v>
      </c>
      <c r="E253" s="19">
        <v>71</v>
      </c>
      <c r="F253" s="9">
        <v>11676</v>
      </c>
      <c r="G253" s="9"/>
      <c r="H253" s="9">
        <f t="shared" si="79"/>
        <v>11676</v>
      </c>
    </row>
    <row r="254" spans="1:9" ht="15.75" customHeight="1">
      <c r="A254" s="47"/>
      <c r="B254" s="47"/>
      <c r="C254" s="13" t="s">
        <v>60</v>
      </c>
      <c r="D254" s="21">
        <v>80</v>
      </c>
      <c r="E254" s="19">
        <v>80</v>
      </c>
      <c r="F254" s="9">
        <v>9205</v>
      </c>
      <c r="G254" s="9"/>
      <c r="H254" s="9">
        <f t="shared" si="79"/>
        <v>9205</v>
      </c>
    </row>
    <row r="255" spans="1:9" ht="15.75" customHeight="1">
      <c r="A255" s="47"/>
      <c r="B255" s="47"/>
      <c r="C255" s="13" t="s">
        <v>61</v>
      </c>
      <c r="D255" s="18">
        <v>80</v>
      </c>
      <c r="E255" s="19">
        <v>45</v>
      </c>
      <c r="F255" s="20">
        <v>6661</v>
      </c>
      <c r="G255" s="9"/>
      <c r="H255" s="9">
        <f t="shared" si="76"/>
        <v>6661</v>
      </c>
    </row>
    <row r="256" spans="1:9" ht="15.75" customHeight="1">
      <c r="A256" s="47"/>
      <c r="B256" s="47"/>
      <c r="C256" s="13" t="s">
        <v>62</v>
      </c>
      <c r="D256" s="18">
        <v>80</v>
      </c>
      <c r="E256" s="19">
        <v>50</v>
      </c>
      <c r="F256" s="20">
        <v>7902</v>
      </c>
      <c r="G256" s="9"/>
      <c r="H256" s="9">
        <f t="shared" si="76"/>
        <v>7902</v>
      </c>
    </row>
    <row r="257" spans="1:9" ht="15.75" customHeight="1">
      <c r="A257" s="47"/>
      <c r="B257" s="47"/>
      <c r="C257" s="13" t="s">
        <v>63</v>
      </c>
      <c r="D257" s="21">
        <v>80</v>
      </c>
      <c r="E257" s="19">
        <v>64</v>
      </c>
      <c r="F257" s="20">
        <v>11765</v>
      </c>
      <c r="G257" s="9"/>
      <c r="H257" s="9">
        <f t="shared" si="76"/>
        <v>11765</v>
      </c>
    </row>
    <row r="258" spans="1:9" ht="15.75" customHeight="1">
      <c r="A258" s="47"/>
      <c r="B258" s="47"/>
      <c r="C258" s="13" t="s">
        <v>64</v>
      </c>
      <c r="D258" s="18">
        <v>80</v>
      </c>
      <c r="E258" s="19">
        <v>70</v>
      </c>
      <c r="F258" s="20">
        <v>13606</v>
      </c>
      <c r="G258" s="10">
        <f t="shared" ref="G258:G260" si="80">F258</f>
        <v>13606</v>
      </c>
      <c r="H258" s="9" t="str">
        <f t="shared" si="76"/>
        <v xml:space="preserve"> </v>
      </c>
    </row>
    <row r="259" spans="1:9" ht="15.75" customHeight="1">
      <c r="A259" s="47"/>
      <c r="B259" s="47"/>
      <c r="C259" s="13" t="s">
        <v>65</v>
      </c>
      <c r="D259" s="18">
        <v>80</v>
      </c>
      <c r="E259" s="19">
        <v>67</v>
      </c>
      <c r="F259" s="20">
        <v>6205</v>
      </c>
      <c r="G259" s="10">
        <f t="shared" si="80"/>
        <v>6205</v>
      </c>
      <c r="H259" s="9" t="str">
        <f t="shared" si="76"/>
        <v xml:space="preserve"> </v>
      </c>
    </row>
    <row r="260" spans="1:9" ht="15.75" customHeight="1">
      <c r="A260" s="47"/>
      <c r="B260" s="47"/>
      <c r="C260" s="13" t="s">
        <v>66</v>
      </c>
      <c r="D260" s="21">
        <v>80</v>
      </c>
      <c r="E260" s="19">
        <v>77</v>
      </c>
      <c r="F260" s="20">
        <v>11047</v>
      </c>
      <c r="G260" s="10">
        <f t="shared" si="80"/>
        <v>11047</v>
      </c>
      <c r="H260" s="9" t="str">
        <f t="shared" si="76"/>
        <v xml:space="preserve"> </v>
      </c>
    </row>
    <row r="261" spans="1:9" s="17" customFormat="1" ht="15.75" customHeight="1">
      <c r="A261" s="48"/>
      <c r="B261" s="48"/>
      <c r="C261" s="23" t="s">
        <v>53</v>
      </c>
      <c r="D261" s="14"/>
      <c r="E261" s="15"/>
      <c r="F261" s="16">
        <v>112061</v>
      </c>
      <c r="G261" s="16">
        <f t="shared" ref="G261" si="81">SUM(G249:G260)</f>
        <v>30858</v>
      </c>
      <c r="H261" s="16">
        <f t="shared" ref="H261" si="82">SUM(H249:H260)</f>
        <v>81203</v>
      </c>
      <c r="I261" s="1"/>
    </row>
    <row r="262" spans="1:9" ht="15.75" customHeight="1">
      <c r="A262" s="46">
        <v>21</v>
      </c>
      <c r="B262" s="46" t="s">
        <v>27</v>
      </c>
      <c r="C262" s="13" t="s">
        <v>55</v>
      </c>
      <c r="D262" s="18">
        <v>92</v>
      </c>
      <c r="E262" s="19">
        <v>68</v>
      </c>
      <c r="F262" s="9">
        <v>11703</v>
      </c>
      <c r="G262" s="9"/>
      <c r="H262" s="9">
        <f t="shared" ref="H262:H267" si="83">IF(G262=0,F262," ")</f>
        <v>11703</v>
      </c>
    </row>
    <row r="263" spans="1:9" ht="15.75" customHeight="1">
      <c r="A263" s="47"/>
      <c r="B263" s="47"/>
      <c r="C263" s="13" t="s">
        <v>56</v>
      </c>
      <c r="D263" s="18">
        <v>92</v>
      </c>
      <c r="E263" s="19">
        <v>57</v>
      </c>
      <c r="F263" s="9">
        <v>10277</v>
      </c>
      <c r="G263" s="9"/>
      <c r="H263" s="9">
        <f t="shared" si="83"/>
        <v>10277</v>
      </c>
    </row>
    <row r="264" spans="1:9" ht="15.75" customHeight="1">
      <c r="A264" s="47"/>
      <c r="B264" s="47"/>
      <c r="C264" s="13" t="s">
        <v>57</v>
      </c>
      <c r="D264" s="21">
        <v>92</v>
      </c>
      <c r="E264" s="19">
        <v>68</v>
      </c>
      <c r="F264" s="9">
        <v>11399</v>
      </c>
      <c r="G264" s="9"/>
      <c r="H264" s="9">
        <f t="shared" si="83"/>
        <v>11399</v>
      </c>
    </row>
    <row r="265" spans="1:9" ht="15.75" customHeight="1">
      <c r="A265" s="47"/>
      <c r="B265" s="47"/>
      <c r="C265" s="13" t="s">
        <v>58</v>
      </c>
      <c r="D265" s="18">
        <v>92</v>
      </c>
      <c r="E265" s="19">
        <v>80</v>
      </c>
      <c r="F265" s="9">
        <v>12003</v>
      </c>
      <c r="G265" s="9"/>
      <c r="H265" s="9">
        <f t="shared" si="83"/>
        <v>12003</v>
      </c>
    </row>
    <row r="266" spans="1:9" ht="15.75" customHeight="1">
      <c r="A266" s="47"/>
      <c r="B266" s="47"/>
      <c r="C266" s="13" t="s">
        <v>59</v>
      </c>
      <c r="D266" s="18">
        <v>92</v>
      </c>
      <c r="E266" s="19">
        <v>83</v>
      </c>
      <c r="F266" s="9">
        <v>13024</v>
      </c>
      <c r="G266" s="9"/>
      <c r="H266" s="9">
        <f t="shared" si="83"/>
        <v>13024</v>
      </c>
    </row>
    <row r="267" spans="1:9" ht="15.75" customHeight="1">
      <c r="A267" s="47"/>
      <c r="B267" s="47"/>
      <c r="C267" s="13" t="s">
        <v>60</v>
      </c>
      <c r="D267" s="21">
        <v>92</v>
      </c>
      <c r="E267" s="19">
        <v>74</v>
      </c>
      <c r="F267" s="9">
        <v>9893</v>
      </c>
      <c r="G267" s="9"/>
      <c r="H267" s="9">
        <f t="shared" si="83"/>
        <v>9893</v>
      </c>
    </row>
    <row r="268" spans="1:9" ht="15.75" customHeight="1">
      <c r="A268" s="47"/>
      <c r="B268" s="47"/>
      <c r="C268" s="13" t="s">
        <v>61</v>
      </c>
      <c r="D268" s="18">
        <v>92</v>
      </c>
      <c r="E268" s="19">
        <v>55</v>
      </c>
      <c r="F268" s="20">
        <v>8730</v>
      </c>
      <c r="G268" s="9"/>
      <c r="H268" s="9">
        <f t="shared" si="76"/>
        <v>8730</v>
      </c>
    </row>
    <row r="269" spans="1:9" ht="15.75" customHeight="1">
      <c r="A269" s="47"/>
      <c r="B269" s="47"/>
      <c r="C269" s="13" t="s">
        <v>62</v>
      </c>
      <c r="D269" s="18">
        <v>92</v>
      </c>
      <c r="E269" s="19">
        <v>59</v>
      </c>
      <c r="F269" s="20">
        <v>10055</v>
      </c>
      <c r="G269" s="9"/>
      <c r="H269" s="9">
        <f t="shared" si="76"/>
        <v>10055</v>
      </c>
    </row>
    <row r="270" spans="1:9" ht="15.75" customHeight="1">
      <c r="A270" s="47"/>
      <c r="B270" s="47"/>
      <c r="C270" s="13" t="s">
        <v>63</v>
      </c>
      <c r="D270" s="21">
        <v>92</v>
      </c>
      <c r="E270" s="19">
        <v>77</v>
      </c>
      <c r="F270" s="20">
        <v>15780</v>
      </c>
      <c r="G270" s="9"/>
      <c r="H270" s="9">
        <f t="shared" si="76"/>
        <v>15780</v>
      </c>
    </row>
    <row r="271" spans="1:9" ht="15.75" customHeight="1">
      <c r="A271" s="47"/>
      <c r="B271" s="47"/>
      <c r="C271" s="13" t="s">
        <v>64</v>
      </c>
      <c r="D271" s="18">
        <v>92</v>
      </c>
      <c r="E271" s="19">
        <v>89</v>
      </c>
      <c r="F271" s="20">
        <v>15010</v>
      </c>
      <c r="G271" s="10">
        <f t="shared" ref="G271:G273" si="84">F271</f>
        <v>15010</v>
      </c>
      <c r="H271" s="9" t="str">
        <f t="shared" si="76"/>
        <v xml:space="preserve"> </v>
      </c>
    </row>
    <row r="272" spans="1:9" ht="15.75" customHeight="1">
      <c r="A272" s="47"/>
      <c r="B272" s="47"/>
      <c r="C272" s="13" t="s">
        <v>65</v>
      </c>
      <c r="D272" s="18">
        <v>92</v>
      </c>
      <c r="E272" s="19">
        <v>73</v>
      </c>
      <c r="F272" s="20">
        <v>7356</v>
      </c>
      <c r="G272" s="10">
        <f t="shared" si="84"/>
        <v>7356</v>
      </c>
      <c r="H272" s="9" t="str">
        <f t="shared" si="76"/>
        <v xml:space="preserve"> </v>
      </c>
    </row>
    <row r="273" spans="1:9" ht="15.75" customHeight="1">
      <c r="A273" s="47"/>
      <c r="B273" s="47"/>
      <c r="C273" s="13" t="s">
        <v>66</v>
      </c>
      <c r="D273" s="21">
        <v>92</v>
      </c>
      <c r="E273" s="19">
        <v>92</v>
      </c>
      <c r="F273" s="20">
        <v>14421</v>
      </c>
      <c r="G273" s="10">
        <f t="shared" si="84"/>
        <v>14421</v>
      </c>
      <c r="H273" s="9" t="str">
        <f t="shared" si="76"/>
        <v xml:space="preserve"> </v>
      </c>
    </row>
    <row r="274" spans="1:9" s="17" customFormat="1" ht="15.75" customHeight="1">
      <c r="A274" s="48"/>
      <c r="B274" s="48"/>
      <c r="C274" s="23" t="s">
        <v>53</v>
      </c>
      <c r="D274" s="14"/>
      <c r="E274" s="15"/>
      <c r="F274" s="16">
        <v>139651</v>
      </c>
      <c r="G274" s="16">
        <f t="shared" ref="G274" si="85">SUM(G262:G273)</f>
        <v>36787</v>
      </c>
      <c r="H274" s="16">
        <f t="shared" ref="H274" si="86">SUM(H262:H273)</f>
        <v>102864</v>
      </c>
      <c r="I274" s="1"/>
    </row>
    <row r="275" spans="1:9" ht="15.75" customHeight="1">
      <c r="A275" s="46">
        <v>22</v>
      </c>
      <c r="B275" s="46" t="s">
        <v>28</v>
      </c>
      <c r="C275" s="13" t="s">
        <v>55</v>
      </c>
      <c r="D275" s="18">
        <v>97</v>
      </c>
      <c r="E275" s="19">
        <v>73</v>
      </c>
      <c r="F275" s="9">
        <v>13056</v>
      </c>
      <c r="G275" s="9"/>
      <c r="H275" s="9">
        <f t="shared" ref="H275:H280" si="87">IF(G275=0,F275," ")</f>
        <v>13056</v>
      </c>
    </row>
    <row r="276" spans="1:9" ht="15.75" customHeight="1">
      <c r="A276" s="47"/>
      <c r="B276" s="47"/>
      <c r="C276" s="13" t="s">
        <v>56</v>
      </c>
      <c r="D276" s="18">
        <v>97</v>
      </c>
      <c r="E276" s="19">
        <v>61</v>
      </c>
      <c r="F276" s="9">
        <v>10000</v>
      </c>
      <c r="G276" s="9"/>
      <c r="H276" s="9">
        <f t="shared" si="87"/>
        <v>10000</v>
      </c>
    </row>
    <row r="277" spans="1:9" ht="15.75" customHeight="1">
      <c r="A277" s="47"/>
      <c r="B277" s="47"/>
      <c r="C277" s="13" t="s">
        <v>57</v>
      </c>
      <c r="D277" s="21">
        <v>97</v>
      </c>
      <c r="E277" s="19">
        <v>64</v>
      </c>
      <c r="F277" s="9">
        <v>10941</v>
      </c>
      <c r="G277" s="9"/>
      <c r="H277" s="9">
        <f t="shared" si="87"/>
        <v>10941</v>
      </c>
    </row>
    <row r="278" spans="1:9" ht="15.75" customHeight="1">
      <c r="A278" s="47"/>
      <c r="B278" s="47"/>
      <c r="C278" s="13" t="s">
        <v>58</v>
      </c>
      <c r="D278" s="18">
        <v>97</v>
      </c>
      <c r="E278" s="19">
        <v>79</v>
      </c>
      <c r="F278" s="9">
        <v>12575</v>
      </c>
      <c r="G278" s="9"/>
      <c r="H278" s="9">
        <f t="shared" si="87"/>
        <v>12575</v>
      </c>
    </row>
    <row r="279" spans="1:9" ht="15.75" customHeight="1">
      <c r="A279" s="47"/>
      <c r="B279" s="47"/>
      <c r="C279" s="13" t="s">
        <v>59</v>
      </c>
      <c r="D279" s="18">
        <v>97</v>
      </c>
      <c r="E279" s="19">
        <v>86</v>
      </c>
      <c r="F279" s="9">
        <v>14013</v>
      </c>
      <c r="G279" s="9"/>
      <c r="H279" s="9">
        <f t="shared" si="87"/>
        <v>14013</v>
      </c>
    </row>
    <row r="280" spans="1:9" ht="15.75" customHeight="1">
      <c r="A280" s="47"/>
      <c r="B280" s="47"/>
      <c r="C280" s="13" t="s">
        <v>60</v>
      </c>
      <c r="D280" s="21">
        <v>97</v>
      </c>
      <c r="E280" s="19">
        <v>70</v>
      </c>
      <c r="F280" s="9">
        <v>10636</v>
      </c>
      <c r="G280" s="9"/>
      <c r="H280" s="9">
        <f t="shared" si="87"/>
        <v>10636</v>
      </c>
    </row>
    <row r="281" spans="1:9" ht="15.75" customHeight="1">
      <c r="A281" s="47"/>
      <c r="B281" s="47"/>
      <c r="C281" s="13" t="s">
        <v>61</v>
      </c>
      <c r="D281" s="18">
        <v>97</v>
      </c>
      <c r="E281" s="19">
        <v>52</v>
      </c>
      <c r="F281" s="20">
        <v>8701</v>
      </c>
      <c r="G281" s="9"/>
      <c r="H281" s="9">
        <f t="shared" si="76"/>
        <v>8701</v>
      </c>
    </row>
    <row r="282" spans="1:9" ht="15.75" customHeight="1">
      <c r="A282" s="47"/>
      <c r="B282" s="47"/>
      <c r="C282" s="13" t="s">
        <v>62</v>
      </c>
      <c r="D282" s="18">
        <v>97</v>
      </c>
      <c r="E282" s="19">
        <v>60</v>
      </c>
      <c r="F282" s="20">
        <v>10101</v>
      </c>
      <c r="G282" s="9"/>
      <c r="H282" s="9">
        <f t="shared" si="76"/>
        <v>10101</v>
      </c>
    </row>
    <row r="283" spans="1:9" ht="15.75" customHeight="1">
      <c r="A283" s="47"/>
      <c r="B283" s="47"/>
      <c r="C283" s="13" t="s">
        <v>63</v>
      </c>
      <c r="D283" s="21">
        <v>97</v>
      </c>
      <c r="E283" s="19">
        <v>82</v>
      </c>
      <c r="F283" s="20">
        <v>15689</v>
      </c>
      <c r="G283" s="9"/>
      <c r="H283" s="9">
        <f t="shared" si="76"/>
        <v>15689</v>
      </c>
    </row>
    <row r="284" spans="1:9" ht="15.75" customHeight="1">
      <c r="A284" s="47"/>
      <c r="B284" s="47"/>
      <c r="C284" s="13" t="s">
        <v>64</v>
      </c>
      <c r="D284" s="18">
        <v>97</v>
      </c>
      <c r="E284" s="19">
        <v>87</v>
      </c>
      <c r="F284" s="20">
        <v>19259</v>
      </c>
      <c r="G284" s="10">
        <f t="shared" ref="G284:G286" si="88">F284</f>
        <v>19259</v>
      </c>
      <c r="H284" s="9" t="str">
        <f t="shared" si="76"/>
        <v xml:space="preserve"> </v>
      </c>
    </row>
    <row r="285" spans="1:9" ht="15.75" customHeight="1">
      <c r="A285" s="47"/>
      <c r="B285" s="47"/>
      <c r="C285" s="13" t="s">
        <v>65</v>
      </c>
      <c r="D285" s="18">
        <v>97</v>
      </c>
      <c r="E285" s="19">
        <v>77</v>
      </c>
      <c r="F285" s="20">
        <v>10803</v>
      </c>
      <c r="G285" s="10">
        <f t="shared" si="88"/>
        <v>10803</v>
      </c>
      <c r="H285" s="9" t="str">
        <f t="shared" si="76"/>
        <v xml:space="preserve"> </v>
      </c>
    </row>
    <row r="286" spans="1:9" ht="15.75" customHeight="1">
      <c r="A286" s="47"/>
      <c r="B286" s="47"/>
      <c r="C286" s="13" t="s">
        <v>66</v>
      </c>
      <c r="D286" s="21">
        <v>97</v>
      </c>
      <c r="E286" s="19">
        <v>97</v>
      </c>
      <c r="F286" s="20">
        <v>16560</v>
      </c>
      <c r="G286" s="10">
        <f t="shared" si="88"/>
        <v>16560</v>
      </c>
      <c r="H286" s="9" t="str">
        <f t="shared" si="76"/>
        <v xml:space="preserve"> </v>
      </c>
    </row>
    <row r="287" spans="1:9" s="17" customFormat="1" ht="15.75" customHeight="1">
      <c r="A287" s="48"/>
      <c r="B287" s="48"/>
      <c r="C287" s="23" t="s">
        <v>53</v>
      </c>
      <c r="D287" s="14"/>
      <c r="E287" s="15"/>
      <c r="F287" s="16">
        <v>152334</v>
      </c>
      <c r="G287" s="16">
        <f t="shared" ref="G287" si="89">SUM(G275:G286)</f>
        <v>46622</v>
      </c>
      <c r="H287" s="16">
        <f t="shared" ref="H287" si="90">SUM(H275:H286)</f>
        <v>105712</v>
      </c>
      <c r="I287" s="1"/>
    </row>
    <row r="288" spans="1:9" ht="15.75" customHeight="1">
      <c r="A288" s="46">
        <v>23</v>
      </c>
      <c r="B288" s="46" t="s">
        <v>29</v>
      </c>
      <c r="C288" s="13" t="s">
        <v>55</v>
      </c>
      <c r="D288" s="18">
        <v>96</v>
      </c>
      <c r="E288" s="19">
        <v>69</v>
      </c>
      <c r="F288" s="9">
        <v>10122</v>
      </c>
      <c r="G288" s="9"/>
      <c r="H288" s="9">
        <f t="shared" ref="H288:H293" si="91">IF(G288=0,F288," ")</f>
        <v>10122</v>
      </c>
    </row>
    <row r="289" spans="1:9" ht="15.75" customHeight="1">
      <c r="A289" s="47"/>
      <c r="B289" s="47"/>
      <c r="C289" s="13" t="s">
        <v>56</v>
      </c>
      <c r="D289" s="18">
        <v>96</v>
      </c>
      <c r="E289" s="19">
        <v>54</v>
      </c>
      <c r="F289" s="9">
        <v>8404</v>
      </c>
      <c r="G289" s="9"/>
      <c r="H289" s="9">
        <f t="shared" si="91"/>
        <v>8404</v>
      </c>
    </row>
    <row r="290" spans="1:9" ht="15.75" customHeight="1">
      <c r="A290" s="47"/>
      <c r="B290" s="47"/>
      <c r="C290" s="13" t="s">
        <v>57</v>
      </c>
      <c r="D290" s="21">
        <v>96</v>
      </c>
      <c r="E290" s="19">
        <v>66</v>
      </c>
      <c r="F290" s="9">
        <v>9633</v>
      </c>
      <c r="G290" s="9"/>
      <c r="H290" s="9">
        <f t="shared" si="91"/>
        <v>9633</v>
      </c>
    </row>
    <row r="291" spans="1:9" ht="15.75" customHeight="1">
      <c r="A291" s="47"/>
      <c r="B291" s="47"/>
      <c r="C291" s="13" t="s">
        <v>58</v>
      </c>
      <c r="D291" s="18">
        <v>96</v>
      </c>
      <c r="E291" s="19">
        <v>75</v>
      </c>
      <c r="F291" s="9">
        <v>11103</v>
      </c>
      <c r="G291" s="9"/>
      <c r="H291" s="9">
        <f t="shared" si="91"/>
        <v>11103</v>
      </c>
    </row>
    <row r="292" spans="1:9" ht="15.75" customHeight="1">
      <c r="A292" s="47"/>
      <c r="B292" s="47"/>
      <c r="C292" s="13" t="s">
        <v>59</v>
      </c>
      <c r="D292" s="18">
        <v>96</v>
      </c>
      <c r="E292" s="19">
        <v>89</v>
      </c>
      <c r="F292" s="9">
        <v>11633</v>
      </c>
      <c r="G292" s="9"/>
      <c r="H292" s="9">
        <f t="shared" si="91"/>
        <v>11633</v>
      </c>
    </row>
    <row r="293" spans="1:9" ht="15.75" customHeight="1">
      <c r="A293" s="47"/>
      <c r="B293" s="47"/>
      <c r="C293" s="13" t="s">
        <v>60</v>
      </c>
      <c r="D293" s="21">
        <v>96</v>
      </c>
      <c r="E293" s="19">
        <v>81</v>
      </c>
      <c r="F293" s="9">
        <v>8903</v>
      </c>
      <c r="G293" s="9"/>
      <c r="H293" s="9">
        <f t="shared" si="91"/>
        <v>8903</v>
      </c>
    </row>
    <row r="294" spans="1:9" ht="15.75" customHeight="1">
      <c r="A294" s="47"/>
      <c r="B294" s="47"/>
      <c r="C294" s="13" t="s">
        <v>61</v>
      </c>
      <c r="D294" s="18">
        <v>96</v>
      </c>
      <c r="E294" s="19">
        <v>47</v>
      </c>
      <c r="F294" s="20">
        <v>6823</v>
      </c>
      <c r="G294" s="9"/>
      <c r="H294" s="9">
        <f t="shared" si="76"/>
        <v>6823</v>
      </c>
    </row>
    <row r="295" spans="1:9" ht="15.75" customHeight="1">
      <c r="A295" s="47"/>
      <c r="B295" s="47"/>
      <c r="C295" s="13" t="s">
        <v>62</v>
      </c>
      <c r="D295" s="18">
        <v>96</v>
      </c>
      <c r="E295" s="19">
        <v>54</v>
      </c>
      <c r="F295" s="20">
        <v>7801</v>
      </c>
      <c r="G295" s="9"/>
      <c r="H295" s="9">
        <f t="shared" si="76"/>
        <v>7801</v>
      </c>
    </row>
    <row r="296" spans="1:9" ht="15.75" customHeight="1">
      <c r="A296" s="47"/>
      <c r="B296" s="47"/>
      <c r="C296" s="13" t="s">
        <v>63</v>
      </c>
      <c r="D296" s="21">
        <v>96</v>
      </c>
      <c r="E296" s="19">
        <v>72</v>
      </c>
      <c r="F296" s="20">
        <v>12437</v>
      </c>
      <c r="G296" s="9"/>
      <c r="H296" s="9">
        <f t="shared" si="76"/>
        <v>12437</v>
      </c>
    </row>
    <row r="297" spans="1:9" ht="15.75" customHeight="1">
      <c r="A297" s="47"/>
      <c r="B297" s="47"/>
      <c r="C297" s="13" t="s">
        <v>64</v>
      </c>
      <c r="D297" s="18">
        <v>96</v>
      </c>
      <c r="E297" s="19">
        <v>96</v>
      </c>
      <c r="F297" s="20">
        <v>13869</v>
      </c>
      <c r="G297" s="10">
        <f t="shared" ref="G297:G299" si="92">F297</f>
        <v>13869</v>
      </c>
      <c r="H297" s="9" t="str">
        <f t="shared" si="76"/>
        <v xml:space="preserve"> </v>
      </c>
    </row>
    <row r="298" spans="1:9" ht="15.75" customHeight="1">
      <c r="A298" s="47"/>
      <c r="B298" s="47"/>
      <c r="C298" s="13" t="s">
        <v>65</v>
      </c>
      <c r="D298" s="18">
        <v>96</v>
      </c>
      <c r="E298" s="19">
        <v>96</v>
      </c>
      <c r="F298" s="20">
        <v>8044</v>
      </c>
      <c r="G298" s="10">
        <f t="shared" si="92"/>
        <v>8044</v>
      </c>
      <c r="H298" s="9" t="str">
        <f t="shared" si="76"/>
        <v xml:space="preserve"> </v>
      </c>
    </row>
    <row r="299" spans="1:9" ht="15.75" customHeight="1">
      <c r="A299" s="47"/>
      <c r="B299" s="47"/>
      <c r="C299" s="13" t="s">
        <v>66</v>
      </c>
      <c r="D299" s="21">
        <v>96</v>
      </c>
      <c r="E299" s="19">
        <v>94</v>
      </c>
      <c r="F299" s="20">
        <v>14458</v>
      </c>
      <c r="G299" s="10">
        <f t="shared" si="92"/>
        <v>14458</v>
      </c>
      <c r="H299" s="9" t="str">
        <f t="shared" si="76"/>
        <v xml:space="preserve"> </v>
      </c>
    </row>
    <row r="300" spans="1:9" s="17" customFormat="1" ht="15.75" customHeight="1">
      <c r="A300" s="48"/>
      <c r="B300" s="48"/>
      <c r="C300" s="23" t="s">
        <v>53</v>
      </c>
      <c r="D300" s="14"/>
      <c r="E300" s="15"/>
      <c r="F300" s="16">
        <v>123230</v>
      </c>
      <c r="G300" s="16">
        <f t="shared" ref="G300" si="93">SUM(G288:G299)</f>
        <v>36371</v>
      </c>
      <c r="H300" s="16">
        <f t="shared" ref="H300" si="94">SUM(H288:H299)</f>
        <v>86859</v>
      </c>
      <c r="I300" s="1"/>
    </row>
    <row r="301" spans="1:9" ht="15.75" customHeight="1">
      <c r="A301" s="46">
        <v>24</v>
      </c>
      <c r="B301" s="46" t="s">
        <v>30</v>
      </c>
      <c r="C301" s="13" t="s">
        <v>55</v>
      </c>
      <c r="D301" s="18">
        <v>304</v>
      </c>
      <c r="E301" s="19">
        <v>222</v>
      </c>
      <c r="F301" s="9">
        <v>27883</v>
      </c>
      <c r="G301" s="9"/>
      <c r="H301" s="9">
        <f t="shared" ref="H301:H306" si="95">IF(G301=0,F301," ")</f>
        <v>27883</v>
      </c>
    </row>
    <row r="302" spans="1:9" ht="15.75" customHeight="1">
      <c r="A302" s="47"/>
      <c r="B302" s="47"/>
      <c r="C302" s="13" t="s">
        <v>56</v>
      </c>
      <c r="D302" s="18">
        <v>304</v>
      </c>
      <c r="E302" s="19">
        <v>116</v>
      </c>
      <c r="F302" s="9">
        <v>16789</v>
      </c>
      <c r="G302" s="9"/>
      <c r="H302" s="9">
        <f t="shared" si="95"/>
        <v>16789</v>
      </c>
    </row>
    <row r="303" spans="1:9" ht="15.75" customHeight="1">
      <c r="A303" s="47"/>
      <c r="B303" s="47"/>
      <c r="C303" s="13" t="s">
        <v>57</v>
      </c>
      <c r="D303" s="21">
        <v>304</v>
      </c>
      <c r="E303" s="19">
        <v>181</v>
      </c>
      <c r="F303" s="9">
        <v>26832</v>
      </c>
      <c r="G303" s="9"/>
      <c r="H303" s="9">
        <f t="shared" si="95"/>
        <v>26832</v>
      </c>
    </row>
    <row r="304" spans="1:9" ht="15.75" customHeight="1">
      <c r="A304" s="47"/>
      <c r="B304" s="47"/>
      <c r="C304" s="13" t="s">
        <v>58</v>
      </c>
      <c r="D304" s="18">
        <v>304</v>
      </c>
      <c r="E304" s="19">
        <v>211</v>
      </c>
      <c r="F304" s="9">
        <v>32583</v>
      </c>
      <c r="G304" s="9"/>
      <c r="H304" s="9">
        <f t="shared" si="95"/>
        <v>32583</v>
      </c>
    </row>
    <row r="305" spans="1:9" ht="15.75" customHeight="1">
      <c r="A305" s="47"/>
      <c r="B305" s="47"/>
      <c r="C305" s="13" t="s">
        <v>59</v>
      </c>
      <c r="D305" s="18">
        <v>304</v>
      </c>
      <c r="E305" s="19">
        <v>230</v>
      </c>
      <c r="F305" s="9">
        <v>34913</v>
      </c>
      <c r="G305" s="9"/>
      <c r="H305" s="9">
        <f t="shared" si="95"/>
        <v>34913</v>
      </c>
    </row>
    <row r="306" spans="1:9" ht="15.75" customHeight="1">
      <c r="A306" s="47"/>
      <c r="B306" s="47"/>
      <c r="C306" s="13" t="s">
        <v>60</v>
      </c>
      <c r="D306" s="21">
        <v>304</v>
      </c>
      <c r="E306" s="19">
        <v>169</v>
      </c>
      <c r="F306" s="9">
        <v>22808</v>
      </c>
      <c r="G306" s="9"/>
      <c r="H306" s="9">
        <f t="shared" si="95"/>
        <v>22808</v>
      </c>
    </row>
    <row r="307" spans="1:9" ht="15.75" customHeight="1">
      <c r="A307" s="47"/>
      <c r="B307" s="47"/>
      <c r="C307" s="13" t="s">
        <v>61</v>
      </c>
      <c r="D307" s="18">
        <v>304</v>
      </c>
      <c r="E307" s="19">
        <v>94</v>
      </c>
      <c r="F307" s="20">
        <v>14784</v>
      </c>
      <c r="G307" s="9"/>
      <c r="H307" s="9">
        <f t="shared" ref="H307:H364" si="96">IF(G307=0,F307," ")</f>
        <v>14784</v>
      </c>
    </row>
    <row r="308" spans="1:9" ht="15.75" customHeight="1">
      <c r="A308" s="47"/>
      <c r="B308" s="47"/>
      <c r="C308" s="13" t="s">
        <v>62</v>
      </c>
      <c r="D308" s="18">
        <v>304</v>
      </c>
      <c r="E308" s="19">
        <v>170</v>
      </c>
      <c r="F308" s="20">
        <v>18689</v>
      </c>
      <c r="G308" s="9"/>
      <c r="H308" s="9">
        <f t="shared" si="96"/>
        <v>18689</v>
      </c>
    </row>
    <row r="309" spans="1:9" ht="15.75" customHeight="1">
      <c r="A309" s="47"/>
      <c r="B309" s="47"/>
      <c r="C309" s="13" t="s">
        <v>63</v>
      </c>
      <c r="D309" s="21">
        <v>304</v>
      </c>
      <c r="E309" s="19">
        <v>233</v>
      </c>
      <c r="F309" s="20">
        <v>34725</v>
      </c>
      <c r="G309" s="9"/>
      <c r="H309" s="9">
        <f t="shared" si="96"/>
        <v>34725</v>
      </c>
    </row>
    <row r="310" spans="1:9" ht="15.75" customHeight="1">
      <c r="A310" s="47"/>
      <c r="B310" s="47"/>
      <c r="C310" s="13" t="s">
        <v>64</v>
      </c>
      <c r="D310" s="18">
        <v>304</v>
      </c>
      <c r="E310" s="19">
        <v>293</v>
      </c>
      <c r="F310" s="20">
        <v>48831</v>
      </c>
      <c r="G310" s="10">
        <f t="shared" ref="G310:G312" si="97">F310</f>
        <v>48831</v>
      </c>
      <c r="H310" s="9" t="str">
        <f t="shared" si="96"/>
        <v xml:space="preserve"> </v>
      </c>
    </row>
    <row r="311" spans="1:9" ht="15.75" customHeight="1">
      <c r="A311" s="47"/>
      <c r="B311" s="47"/>
      <c r="C311" s="13" t="s">
        <v>65</v>
      </c>
      <c r="D311" s="18">
        <v>304</v>
      </c>
      <c r="E311" s="19">
        <v>304</v>
      </c>
      <c r="F311" s="20">
        <v>27328</v>
      </c>
      <c r="G311" s="10">
        <f t="shared" si="97"/>
        <v>27328</v>
      </c>
      <c r="H311" s="9" t="str">
        <f t="shared" si="96"/>
        <v xml:space="preserve"> </v>
      </c>
    </row>
    <row r="312" spans="1:9" ht="15.75" customHeight="1">
      <c r="A312" s="47"/>
      <c r="B312" s="47"/>
      <c r="C312" s="13" t="s">
        <v>66</v>
      </c>
      <c r="D312" s="21">
        <v>304</v>
      </c>
      <c r="E312" s="19">
        <v>300</v>
      </c>
      <c r="F312" s="20">
        <v>52965</v>
      </c>
      <c r="G312" s="10">
        <f t="shared" si="97"/>
        <v>52965</v>
      </c>
      <c r="H312" s="9" t="str">
        <f t="shared" si="96"/>
        <v xml:space="preserve"> </v>
      </c>
    </row>
    <row r="313" spans="1:9" s="17" customFormat="1" ht="15.75" customHeight="1">
      <c r="A313" s="48"/>
      <c r="B313" s="48"/>
      <c r="C313" s="23" t="s">
        <v>53</v>
      </c>
      <c r="D313" s="14"/>
      <c r="E313" s="15"/>
      <c r="F313" s="16">
        <v>359130</v>
      </c>
      <c r="G313" s="16">
        <f t="shared" ref="G313" si="98">SUM(G301:G312)</f>
        <v>129124</v>
      </c>
      <c r="H313" s="16">
        <f t="shared" ref="H313" si="99">SUM(H301:H312)</f>
        <v>230006</v>
      </c>
      <c r="I313" s="1"/>
    </row>
    <row r="314" spans="1:9" ht="15.75" customHeight="1">
      <c r="A314" s="46">
        <v>25</v>
      </c>
      <c r="B314" s="46" t="s">
        <v>31</v>
      </c>
      <c r="C314" s="13" t="s">
        <v>55</v>
      </c>
      <c r="D314" s="18">
        <v>127</v>
      </c>
      <c r="E314" s="19">
        <v>110</v>
      </c>
      <c r="F314" s="9">
        <v>18990</v>
      </c>
      <c r="G314" s="9"/>
      <c r="H314" s="9">
        <f t="shared" ref="H314:H319" si="100">IF(G314=0,F314," ")</f>
        <v>18990</v>
      </c>
    </row>
    <row r="315" spans="1:9" ht="15.75" customHeight="1">
      <c r="A315" s="47"/>
      <c r="B315" s="47"/>
      <c r="C315" s="13" t="s">
        <v>56</v>
      </c>
      <c r="D315" s="18">
        <v>127</v>
      </c>
      <c r="E315" s="19">
        <v>94</v>
      </c>
      <c r="F315" s="9">
        <v>16230</v>
      </c>
      <c r="G315" s="9"/>
      <c r="H315" s="9">
        <f t="shared" si="100"/>
        <v>16230</v>
      </c>
    </row>
    <row r="316" spans="1:9" ht="15.75" customHeight="1">
      <c r="A316" s="47"/>
      <c r="B316" s="47"/>
      <c r="C316" s="13" t="s">
        <v>57</v>
      </c>
      <c r="D316" s="21">
        <v>127</v>
      </c>
      <c r="E316" s="19">
        <v>101</v>
      </c>
      <c r="F316" s="9">
        <v>17547</v>
      </c>
      <c r="G316" s="9"/>
      <c r="H316" s="9">
        <f t="shared" si="100"/>
        <v>17547</v>
      </c>
    </row>
    <row r="317" spans="1:9" ht="15.75" customHeight="1">
      <c r="A317" s="47"/>
      <c r="B317" s="47"/>
      <c r="C317" s="13" t="s">
        <v>58</v>
      </c>
      <c r="D317" s="18">
        <v>127</v>
      </c>
      <c r="E317" s="19">
        <v>115</v>
      </c>
      <c r="F317" s="9">
        <v>18641</v>
      </c>
      <c r="G317" s="9"/>
      <c r="H317" s="9">
        <f t="shared" si="100"/>
        <v>18641</v>
      </c>
    </row>
    <row r="318" spans="1:9" ht="15.75" customHeight="1">
      <c r="A318" s="47"/>
      <c r="B318" s="47"/>
      <c r="C318" s="13" t="s">
        <v>59</v>
      </c>
      <c r="D318" s="18">
        <v>127</v>
      </c>
      <c r="E318" s="19">
        <v>114</v>
      </c>
      <c r="F318" s="9">
        <v>18887</v>
      </c>
      <c r="G318" s="9"/>
      <c r="H318" s="9">
        <f t="shared" si="100"/>
        <v>18887</v>
      </c>
    </row>
    <row r="319" spans="1:9" ht="15.75" customHeight="1">
      <c r="A319" s="47"/>
      <c r="B319" s="47"/>
      <c r="C319" s="13" t="s">
        <v>60</v>
      </c>
      <c r="D319" s="21">
        <v>127</v>
      </c>
      <c r="E319" s="19">
        <v>112</v>
      </c>
      <c r="F319" s="9">
        <v>16648</v>
      </c>
      <c r="G319" s="9"/>
      <c r="H319" s="9">
        <f t="shared" si="100"/>
        <v>16648</v>
      </c>
    </row>
    <row r="320" spans="1:9" ht="15.75" customHeight="1">
      <c r="A320" s="47"/>
      <c r="B320" s="47"/>
      <c r="C320" s="13" t="s">
        <v>61</v>
      </c>
      <c r="D320" s="18">
        <v>127</v>
      </c>
      <c r="E320" s="19">
        <v>91</v>
      </c>
      <c r="F320" s="20">
        <v>14579</v>
      </c>
      <c r="G320" s="9"/>
      <c r="H320" s="9">
        <f t="shared" si="96"/>
        <v>14579</v>
      </c>
    </row>
    <row r="321" spans="1:9" ht="15.75" customHeight="1">
      <c r="A321" s="47"/>
      <c r="B321" s="47"/>
      <c r="C321" s="13" t="s">
        <v>62</v>
      </c>
      <c r="D321" s="18">
        <v>127</v>
      </c>
      <c r="E321" s="19">
        <v>93</v>
      </c>
      <c r="F321" s="20">
        <v>16603</v>
      </c>
      <c r="G321" s="9"/>
      <c r="H321" s="9">
        <f t="shared" si="96"/>
        <v>16603</v>
      </c>
    </row>
    <row r="322" spans="1:9" ht="15.75" customHeight="1">
      <c r="A322" s="47"/>
      <c r="B322" s="47"/>
      <c r="C322" s="13" t="s">
        <v>63</v>
      </c>
      <c r="D322" s="21">
        <v>127</v>
      </c>
      <c r="E322" s="19">
        <v>108</v>
      </c>
      <c r="F322" s="20">
        <v>20178</v>
      </c>
      <c r="G322" s="9"/>
      <c r="H322" s="9">
        <f t="shared" si="96"/>
        <v>20178</v>
      </c>
    </row>
    <row r="323" spans="1:9" ht="15.75" customHeight="1">
      <c r="A323" s="47"/>
      <c r="B323" s="47"/>
      <c r="C323" s="13" t="s">
        <v>64</v>
      </c>
      <c r="D323" s="18">
        <v>127</v>
      </c>
      <c r="E323" s="19">
        <v>127</v>
      </c>
      <c r="F323" s="20">
        <v>20716</v>
      </c>
      <c r="G323" s="10">
        <f t="shared" ref="G323:G325" si="101">F323</f>
        <v>20716</v>
      </c>
      <c r="H323" s="9" t="str">
        <f t="shared" si="96"/>
        <v xml:space="preserve"> </v>
      </c>
    </row>
    <row r="324" spans="1:9" ht="15.75" customHeight="1">
      <c r="A324" s="47"/>
      <c r="B324" s="47"/>
      <c r="C324" s="13" t="s">
        <v>65</v>
      </c>
      <c r="D324" s="18">
        <v>127</v>
      </c>
      <c r="E324" s="19">
        <v>102</v>
      </c>
      <c r="F324" s="20">
        <v>14027</v>
      </c>
      <c r="G324" s="10">
        <f t="shared" si="101"/>
        <v>14027</v>
      </c>
      <c r="H324" s="9" t="str">
        <f t="shared" si="96"/>
        <v xml:space="preserve"> </v>
      </c>
    </row>
    <row r="325" spans="1:9" ht="15.75" customHeight="1">
      <c r="A325" s="47"/>
      <c r="B325" s="47"/>
      <c r="C325" s="13" t="s">
        <v>66</v>
      </c>
      <c r="D325" s="21">
        <v>127</v>
      </c>
      <c r="E325" s="19">
        <v>122</v>
      </c>
      <c r="F325" s="20">
        <v>21146</v>
      </c>
      <c r="G325" s="10">
        <f t="shared" si="101"/>
        <v>21146</v>
      </c>
      <c r="H325" s="9" t="str">
        <f t="shared" si="96"/>
        <v xml:space="preserve"> </v>
      </c>
    </row>
    <row r="326" spans="1:9" s="17" customFormat="1" ht="15.75" customHeight="1">
      <c r="A326" s="48"/>
      <c r="B326" s="48"/>
      <c r="C326" s="23" t="s">
        <v>53</v>
      </c>
      <c r="D326" s="14"/>
      <c r="E326" s="15"/>
      <c r="F326" s="16">
        <v>214192</v>
      </c>
      <c r="G326" s="16">
        <f t="shared" ref="G326" si="102">SUM(G314:G325)</f>
        <v>55889</v>
      </c>
      <c r="H326" s="16">
        <f t="shared" ref="H326" si="103">SUM(H314:H325)</f>
        <v>158303</v>
      </c>
      <c r="I326" s="1"/>
    </row>
    <row r="327" spans="1:9" ht="15.75" customHeight="1">
      <c r="A327" s="46">
        <v>26</v>
      </c>
      <c r="B327" s="46" t="s">
        <v>32</v>
      </c>
      <c r="C327" s="13" t="s">
        <v>55</v>
      </c>
      <c r="D327" s="18">
        <v>73</v>
      </c>
      <c r="E327" s="19">
        <v>58</v>
      </c>
      <c r="F327" s="9">
        <v>8120</v>
      </c>
      <c r="G327" s="9"/>
      <c r="H327" s="9">
        <f t="shared" ref="H327:H332" si="104">IF(G327=0,F327," ")</f>
        <v>8120</v>
      </c>
    </row>
    <row r="328" spans="1:9" ht="15.75" customHeight="1">
      <c r="A328" s="47"/>
      <c r="B328" s="47"/>
      <c r="C328" s="13" t="s">
        <v>56</v>
      </c>
      <c r="D328" s="18">
        <v>73</v>
      </c>
      <c r="E328" s="19">
        <v>39</v>
      </c>
      <c r="F328" s="9">
        <v>6399</v>
      </c>
      <c r="G328" s="9"/>
      <c r="H328" s="9">
        <f t="shared" si="104"/>
        <v>6399</v>
      </c>
    </row>
    <row r="329" spans="1:9" ht="15.75" customHeight="1">
      <c r="A329" s="47"/>
      <c r="B329" s="47"/>
      <c r="C329" s="13" t="s">
        <v>57</v>
      </c>
      <c r="D329" s="21">
        <v>73</v>
      </c>
      <c r="E329" s="19">
        <v>50</v>
      </c>
      <c r="F329" s="9">
        <v>7819</v>
      </c>
      <c r="G329" s="9"/>
      <c r="H329" s="9">
        <f t="shared" si="104"/>
        <v>7819</v>
      </c>
    </row>
    <row r="330" spans="1:9" ht="15.75" customHeight="1">
      <c r="A330" s="47"/>
      <c r="B330" s="47"/>
      <c r="C330" s="13" t="s">
        <v>58</v>
      </c>
      <c r="D330" s="18">
        <v>73</v>
      </c>
      <c r="E330" s="19">
        <v>62</v>
      </c>
      <c r="F330" s="9">
        <v>9229</v>
      </c>
      <c r="G330" s="9"/>
      <c r="H330" s="9">
        <f t="shared" si="104"/>
        <v>9229</v>
      </c>
    </row>
    <row r="331" spans="1:9" ht="15.75" customHeight="1">
      <c r="A331" s="47"/>
      <c r="B331" s="47"/>
      <c r="C331" s="13" t="s">
        <v>59</v>
      </c>
      <c r="D331" s="18">
        <v>73</v>
      </c>
      <c r="E331" s="19">
        <v>64</v>
      </c>
      <c r="F331" s="9">
        <v>9595</v>
      </c>
      <c r="G331" s="9"/>
      <c r="H331" s="9">
        <f t="shared" si="104"/>
        <v>9595</v>
      </c>
    </row>
    <row r="332" spans="1:9" ht="15.75" customHeight="1">
      <c r="A332" s="47"/>
      <c r="B332" s="47"/>
      <c r="C332" s="13" t="s">
        <v>60</v>
      </c>
      <c r="D332" s="21">
        <v>73</v>
      </c>
      <c r="E332" s="19">
        <v>54</v>
      </c>
      <c r="F332" s="9">
        <v>7889</v>
      </c>
      <c r="G332" s="9"/>
      <c r="H332" s="9">
        <f t="shared" si="104"/>
        <v>7889</v>
      </c>
    </row>
    <row r="333" spans="1:9" ht="15.75" customHeight="1">
      <c r="A333" s="47"/>
      <c r="B333" s="47"/>
      <c r="C333" s="13" t="s">
        <v>61</v>
      </c>
      <c r="D333" s="18">
        <v>73</v>
      </c>
      <c r="E333" s="19">
        <v>34</v>
      </c>
      <c r="F333" s="20">
        <v>5925</v>
      </c>
      <c r="G333" s="9"/>
      <c r="H333" s="9">
        <f t="shared" si="96"/>
        <v>5925</v>
      </c>
    </row>
    <row r="334" spans="1:9" ht="15.75" customHeight="1">
      <c r="A334" s="47"/>
      <c r="B334" s="47"/>
      <c r="C334" s="13" t="s">
        <v>62</v>
      </c>
      <c r="D334" s="18">
        <v>73</v>
      </c>
      <c r="E334" s="19">
        <v>38</v>
      </c>
      <c r="F334" s="20">
        <v>6476</v>
      </c>
      <c r="G334" s="9"/>
      <c r="H334" s="9">
        <f t="shared" si="96"/>
        <v>6476</v>
      </c>
    </row>
    <row r="335" spans="1:9" ht="15.75" customHeight="1">
      <c r="A335" s="47"/>
      <c r="B335" s="47"/>
      <c r="C335" s="13" t="s">
        <v>63</v>
      </c>
      <c r="D335" s="21">
        <v>73</v>
      </c>
      <c r="E335" s="19">
        <v>57</v>
      </c>
      <c r="F335" s="20">
        <v>10827</v>
      </c>
      <c r="G335" s="9"/>
      <c r="H335" s="9">
        <f t="shared" si="96"/>
        <v>10827</v>
      </c>
    </row>
    <row r="336" spans="1:9" ht="15.75" customHeight="1">
      <c r="A336" s="47"/>
      <c r="B336" s="47"/>
      <c r="C336" s="13" t="s">
        <v>64</v>
      </c>
      <c r="D336" s="18">
        <v>73</v>
      </c>
      <c r="E336" s="19">
        <v>68</v>
      </c>
      <c r="F336" s="20">
        <v>13545</v>
      </c>
      <c r="G336" s="10">
        <f t="shared" ref="G336:G338" si="105">F336</f>
        <v>13545</v>
      </c>
      <c r="H336" s="9" t="str">
        <f t="shared" si="96"/>
        <v xml:space="preserve"> </v>
      </c>
    </row>
    <row r="337" spans="1:9" ht="15.75" customHeight="1">
      <c r="A337" s="47"/>
      <c r="B337" s="47"/>
      <c r="C337" s="13" t="s">
        <v>65</v>
      </c>
      <c r="D337" s="18">
        <v>73</v>
      </c>
      <c r="E337" s="19">
        <v>64</v>
      </c>
      <c r="F337" s="20">
        <v>7947</v>
      </c>
      <c r="G337" s="10">
        <f t="shared" si="105"/>
        <v>7947</v>
      </c>
      <c r="H337" s="9" t="str">
        <f t="shared" si="96"/>
        <v xml:space="preserve"> </v>
      </c>
    </row>
    <row r="338" spans="1:9" ht="15.75" customHeight="1">
      <c r="A338" s="47"/>
      <c r="B338" s="47"/>
      <c r="C338" s="13" t="s">
        <v>66</v>
      </c>
      <c r="D338" s="21">
        <v>73</v>
      </c>
      <c r="E338" s="19">
        <v>73</v>
      </c>
      <c r="F338" s="20">
        <v>11069</v>
      </c>
      <c r="G338" s="10">
        <f t="shared" si="105"/>
        <v>11069</v>
      </c>
      <c r="H338" s="9" t="str">
        <f t="shared" si="96"/>
        <v xml:space="preserve"> </v>
      </c>
    </row>
    <row r="339" spans="1:9" s="17" customFormat="1" ht="15.75" customHeight="1">
      <c r="A339" s="48"/>
      <c r="B339" s="48"/>
      <c r="C339" s="23" t="s">
        <v>53</v>
      </c>
      <c r="D339" s="14"/>
      <c r="E339" s="15"/>
      <c r="F339" s="16">
        <v>104840</v>
      </c>
      <c r="G339" s="16">
        <f t="shared" ref="G339" si="106">SUM(G327:G338)</f>
        <v>32561</v>
      </c>
      <c r="H339" s="16">
        <f t="shared" ref="H339" si="107">SUM(H327:H338)</f>
        <v>72279</v>
      </c>
      <c r="I339" s="1"/>
    </row>
    <row r="340" spans="1:9" ht="15.75" customHeight="1">
      <c r="A340" s="46">
        <v>27</v>
      </c>
      <c r="B340" s="46" t="s">
        <v>33</v>
      </c>
      <c r="C340" s="13" t="s">
        <v>55</v>
      </c>
      <c r="D340" s="18">
        <v>78</v>
      </c>
      <c r="E340" s="19">
        <v>66</v>
      </c>
      <c r="F340" s="9">
        <v>10468</v>
      </c>
      <c r="G340" s="9"/>
      <c r="H340" s="9">
        <f t="shared" ref="H340:H345" si="108">IF(G340=0,F340," ")</f>
        <v>10468</v>
      </c>
    </row>
    <row r="341" spans="1:9" ht="15.75" customHeight="1">
      <c r="A341" s="47"/>
      <c r="B341" s="47"/>
      <c r="C341" s="13" t="s">
        <v>56</v>
      </c>
      <c r="D341" s="18">
        <v>78</v>
      </c>
      <c r="E341" s="19">
        <v>47</v>
      </c>
      <c r="F341" s="9">
        <v>9047</v>
      </c>
      <c r="G341" s="9"/>
      <c r="H341" s="9">
        <f t="shared" si="108"/>
        <v>9047</v>
      </c>
    </row>
    <row r="342" spans="1:9" ht="15.75" customHeight="1">
      <c r="A342" s="47"/>
      <c r="B342" s="47"/>
      <c r="C342" s="13" t="s">
        <v>57</v>
      </c>
      <c r="D342" s="21">
        <v>78</v>
      </c>
      <c r="E342" s="19">
        <v>57</v>
      </c>
      <c r="F342" s="9">
        <v>10127</v>
      </c>
      <c r="G342" s="9"/>
      <c r="H342" s="9">
        <f t="shared" si="108"/>
        <v>10127</v>
      </c>
    </row>
    <row r="343" spans="1:9" ht="15.75" customHeight="1">
      <c r="A343" s="47"/>
      <c r="B343" s="47"/>
      <c r="C343" s="13" t="s">
        <v>58</v>
      </c>
      <c r="D343" s="18">
        <v>78</v>
      </c>
      <c r="E343" s="19">
        <v>75</v>
      </c>
      <c r="F343" s="9">
        <v>11257</v>
      </c>
      <c r="G343" s="9"/>
      <c r="H343" s="9">
        <f t="shared" si="108"/>
        <v>11257</v>
      </c>
    </row>
    <row r="344" spans="1:9" ht="15.75" customHeight="1">
      <c r="A344" s="47"/>
      <c r="B344" s="47"/>
      <c r="C344" s="13" t="s">
        <v>59</v>
      </c>
      <c r="D344" s="18">
        <v>78</v>
      </c>
      <c r="E344" s="19">
        <v>75</v>
      </c>
      <c r="F344" s="9">
        <v>11720</v>
      </c>
      <c r="G344" s="9"/>
      <c r="H344" s="9">
        <f t="shared" si="108"/>
        <v>11720</v>
      </c>
    </row>
    <row r="345" spans="1:9" ht="15.75" customHeight="1">
      <c r="A345" s="47"/>
      <c r="B345" s="47"/>
      <c r="C345" s="13" t="s">
        <v>60</v>
      </c>
      <c r="D345" s="21">
        <v>78</v>
      </c>
      <c r="E345" s="19">
        <v>69</v>
      </c>
      <c r="F345" s="9">
        <v>9656</v>
      </c>
      <c r="G345" s="9"/>
      <c r="H345" s="9">
        <f t="shared" si="108"/>
        <v>9656</v>
      </c>
    </row>
    <row r="346" spans="1:9" ht="15.75" customHeight="1">
      <c r="A346" s="47"/>
      <c r="B346" s="47"/>
      <c r="C346" s="13" t="s">
        <v>61</v>
      </c>
      <c r="D346" s="18">
        <v>78</v>
      </c>
      <c r="E346" s="19">
        <v>42</v>
      </c>
      <c r="F346" s="20">
        <v>7161</v>
      </c>
      <c r="G346" s="9"/>
      <c r="H346" s="9">
        <f t="shared" si="96"/>
        <v>7161</v>
      </c>
    </row>
    <row r="347" spans="1:9" ht="15.75" customHeight="1">
      <c r="A347" s="47"/>
      <c r="B347" s="47"/>
      <c r="C347" s="13" t="s">
        <v>62</v>
      </c>
      <c r="D347" s="18">
        <v>78</v>
      </c>
      <c r="E347" s="19">
        <v>42</v>
      </c>
      <c r="F347" s="20">
        <v>8178</v>
      </c>
      <c r="G347" s="9"/>
      <c r="H347" s="9">
        <f t="shared" si="96"/>
        <v>8178</v>
      </c>
    </row>
    <row r="348" spans="1:9" ht="15.75" customHeight="1">
      <c r="A348" s="47"/>
      <c r="B348" s="47"/>
      <c r="C348" s="13" t="s">
        <v>63</v>
      </c>
      <c r="D348" s="21">
        <v>78</v>
      </c>
      <c r="E348" s="19">
        <v>65</v>
      </c>
      <c r="F348" s="20">
        <v>13437</v>
      </c>
      <c r="G348" s="9"/>
      <c r="H348" s="9">
        <f t="shared" si="96"/>
        <v>13437</v>
      </c>
    </row>
    <row r="349" spans="1:9" ht="15.75" customHeight="1">
      <c r="A349" s="47"/>
      <c r="B349" s="47"/>
      <c r="C349" s="13" t="s">
        <v>64</v>
      </c>
      <c r="D349" s="18">
        <v>78</v>
      </c>
      <c r="E349" s="19">
        <v>72</v>
      </c>
      <c r="F349" s="20">
        <v>15224</v>
      </c>
      <c r="G349" s="10">
        <f t="shared" ref="G349:G351" si="109">F349</f>
        <v>15224</v>
      </c>
      <c r="H349" s="9" t="str">
        <f t="shared" si="96"/>
        <v xml:space="preserve"> </v>
      </c>
    </row>
    <row r="350" spans="1:9" ht="15.75" customHeight="1">
      <c r="A350" s="47"/>
      <c r="B350" s="47"/>
      <c r="C350" s="13" t="s">
        <v>65</v>
      </c>
      <c r="D350" s="18">
        <v>78</v>
      </c>
      <c r="E350" s="19">
        <v>61</v>
      </c>
      <c r="F350" s="20">
        <v>8763</v>
      </c>
      <c r="G350" s="10">
        <f t="shared" si="109"/>
        <v>8763</v>
      </c>
      <c r="H350" s="9" t="str">
        <f t="shared" si="96"/>
        <v xml:space="preserve"> </v>
      </c>
    </row>
    <row r="351" spans="1:9" ht="15.75" customHeight="1">
      <c r="A351" s="47"/>
      <c r="B351" s="47"/>
      <c r="C351" s="13" t="s">
        <v>66</v>
      </c>
      <c r="D351" s="21">
        <v>78</v>
      </c>
      <c r="E351" s="19">
        <v>78</v>
      </c>
      <c r="F351" s="20">
        <v>13568</v>
      </c>
      <c r="G351" s="10">
        <f t="shared" si="109"/>
        <v>13568</v>
      </c>
      <c r="H351" s="9" t="str">
        <f t="shared" si="96"/>
        <v xml:space="preserve"> </v>
      </c>
    </row>
    <row r="352" spans="1:9" s="17" customFormat="1" ht="15.75" customHeight="1">
      <c r="A352" s="48"/>
      <c r="B352" s="48"/>
      <c r="C352" s="23" t="s">
        <v>53</v>
      </c>
      <c r="D352" s="14"/>
      <c r="E352" s="15"/>
      <c r="F352" s="16">
        <v>128606</v>
      </c>
      <c r="G352" s="16">
        <f t="shared" ref="G352" si="110">SUM(G340:G351)</f>
        <v>37555</v>
      </c>
      <c r="H352" s="16">
        <f t="shared" ref="H352" si="111">SUM(H340:H351)</f>
        <v>91051</v>
      </c>
      <c r="I352" s="1"/>
    </row>
    <row r="353" spans="1:9" ht="15.75" customHeight="1">
      <c r="A353" s="46">
        <v>28</v>
      </c>
      <c r="B353" s="46" t="s">
        <v>34</v>
      </c>
      <c r="C353" s="13" t="s">
        <v>55</v>
      </c>
      <c r="D353" s="18">
        <v>65</v>
      </c>
      <c r="E353" s="19">
        <v>47</v>
      </c>
      <c r="F353" s="9">
        <v>8608</v>
      </c>
      <c r="G353" s="9"/>
      <c r="H353" s="9">
        <f t="shared" ref="H353:H358" si="112">IF(G353=0,F353," ")</f>
        <v>8608</v>
      </c>
    </row>
    <row r="354" spans="1:9" ht="15.75" customHeight="1">
      <c r="A354" s="47"/>
      <c r="B354" s="47"/>
      <c r="C354" s="13" t="s">
        <v>56</v>
      </c>
      <c r="D354" s="18">
        <v>65</v>
      </c>
      <c r="E354" s="19">
        <v>43</v>
      </c>
      <c r="F354" s="9">
        <v>7308</v>
      </c>
      <c r="G354" s="9"/>
      <c r="H354" s="9">
        <f t="shared" si="112"/>
        <v>7308</v>
      </c>
    </row>
    <row r="355" spans="1:9" ht="15.75" customHeight="1">
      <c r="A355" s="47"/>
      <c r="B355" s="47"/>
      <c r="C355" s="13" t="s">
        <v>57</v>
      </c>
      <c r="D355" s="21">
        <v>65</v>
      </c>
      <c r="E355" s="19">
        <v>56</v>
      </c>
      <c r="F355" s="9">
        <v>7935</v>
      </c>
      <c r="G355" s="9"/>
      <c r="H355" s="9">
        <f t="shared" si="112"/>
        <v>7935</v>
      </c>
    </row>
    <row r="356" spans="1:9" ht="15.75" customHeight="1">
      <c r="A356" s="47"/>
      <c r="B356" s="47"/>
      <c r="C356" s="13" t="s">
        <v>58</v>
      </c>
      <c r="D356" s="18">
        <v>65</v>
      </c>
      <c r="E356" s="19">
        <v>61</v>
      </c>
      <c r="F356" s="9">
        <v>8828</v>
      </c>
      <c r="G356" s="9"/>
      <c r="H356" s="9">
        <f t="shared" si="112"/>
        <v>8828</v>
      </c>
    </row>
    <row r="357" spans="1:9" ht="15.75" customHeight="1">
      <c r="A357" s="47"/>
      <c r="B357" s="47"/>
      <c r="C357" s="13" t="s">
        <v>59</v>
      </c>
      <c r="D357" s="18">
        <v>65</v>
      </c>
      <c r="E357" s="19">
        <v>65</v>
      </c>
      <c r="F357" s="9">
        <v>9491</v>
      </c>
      <c r="G357" s="9"/>
      <c r="H357" s="9">
        <f t="shared" si="112"/>
        <v>9491</v>
      </c>
    </row>
    <row r="358" spans="1:9" ht="15.75" customHeight="1">
      <c r="A358" s="47"/>
      <c r="B358" s="47"/>
      <c r="C358" s="13" t="s">
        <v>60</v>
      </c>
      <c r="D358" s="21">
        <v>65</v>
      </c>
      <c r="E358" s="19">
        <v>62</v>
      </c>
      <c r="F358" s="9">
        <v>7879</v>
      </c>
      <c r="G358" s="9"/>
      <c r="H358" s="9">
        <f t="shared" si="112"/>
        <v>7879</v>
      </c>
    </row>
    <row r="359" spans="1:9" ht="15.75" customHeight="1">
      <c r="A359" s="47"/>
      <c r="B359" s="47"/>
      <c r="C359" s="13" t="s">
        <v>61</v>
      </c>
      <c r="D359" s="18">
        <v>65</v>
      </c>
      <c r="E359" s="19">
        <v>40</v>
      </c>
      <c r="F359" s="20">
        <v>6511</v>
      </c>
      <c r="G359" s="9"/>
      <c r="H359" s="9">
        <f t="shared" si="96"/>
        <v>6511</v>
      </c>
    </row>
    <row r="360" spans="1:9" ht="15.75" customHeight="1">
      <c r="A360" s="47"/>
      <c r="B360" s="47"/>
      <c r="C360" s="13" t="s">
        <v>62</v>
      </c>
      <c r="D360" s="18">
        <v>65</v>
      </c>
      <c r="E360" s="19">
        <v>45</v>
      </c>
      <c r="F360" s="20">
        <v>7355</v>
      </c>
      <c r="G360" s="9"/>
      <c r="H360" s="9">
        <f t="shared" si="96"/>
        <v>7355</v>
      </c>
    </row>
    <row r="361" spans="1:9" ht="15.75" customHeight="1">
      <c r="A361" s="47"/>
      <c r="B361" s="47"/>
      <c r="C361" s="13" t="s">
        <v>63</v>
      </c>
      <c r="D361" s="21">
        <v>65</v>
      </c>
      <c r="E361" s="19">
        <v>58</v>
      </c>
      <c r="F361" s="20">
        <v>12584</v>
      </c>
      <c r="G361" s="9"/>
      <c r="H361" s="9">
        <f t="shared" si="96"/>
        <v>12584</v>
      </c>
    </row>
    <row r="362" spans="1:9" ht="15.75" customHeight="1">
      <c r="A362" s="47"/>
      <c r="B362" s="47"/>
      <c r="C362" s="13" t="s">
        <v>64</v>
      </c>
      <c r="D362" s="18">
        <v>65</v>
      </c>
      <c r="E362" s="19">
        <v>62</v>
      </c>
      <c r="F362" s="20">
        <v>11602</v>
      </c>
      <c r="G362" s="10">
        <f t="shared" ref="G362:G364" si="113">F362</f>
        <v>11602</v>
      </c>
      <c r="H362" s="9" t="str">
        <f t="shared" si="96"/>
        <v xml:space="preserve"> </v>
      </c>
    </row>
    <row r="363" spans="1:9" ht="15.75" customHeight="1">
      <c r="A363" s="47"/>
      <c r="B363" s="47"/>
      <c r="C363" s="13" t="s">
        <v>65</v>
      </c>
      <c r="D363" s="18">
        <v>65</v>
      </c>
      <c r="E363" s="19">
        <v>46</v>
      </c>
      <c r="F363" s="20">
        <v>5700</v>
      </c>
      <c r="G363" s="10">
        <f t="shared" si="113"/>
        <v>5700</v>
      </c>
      <c r="H363" s="9" t="str">
        <f t="shared" si="96"/>
        <v xml:space="preserve"> </v>
      </c>
    </row>
    <row r="364" spans="1:9" ht="15.75" customHeight="1">
      <c r="A364" s="47"/>
      <c r="B364" s="47"/>
      <c r="C364" s="13" t="s">
        <v>66</v>
      </c>
      <c r="D364" s="21">
        <v>65</v>
      </c>
      <c r="E364" s="19">
        <v>58</v>
      </c>
      <c r="F364" s="20">
        <v>9580</v>
      </c>
      <c r="G364" s="10">
        <f t="shared" si="113"/>
        <v>9580</v>
      </c>
      <c r="H364" s="9" t="str">
        <f t="shared" si="96"/>
        <v xml:space="preserve"> </v>
      </c>
    </row>
    <row r="365" spans="1:9" s="17" customFormat="1" ht="15.75" customHeight="1">
      <c r="A365" s="48"/>
      <c r="B365" s="48"/>
      <c r="C365" s="23" t="s">
        <v>53</v>
      </c>
      <c r="D365" s="14"/>
      <c r="E365" s="15"/>
      <c r="F365" s="16">
        <v>103381</v>
      </c>
      <c r="G365" s="16">
        <f t="shared" ref="G365" si="114">SUM(G353:G364)</f>
        <v>26882</v>
      </c>
      <c r="H365" s="16">
        <f t="shared" ref="H365" si="115">SUM(H353:H364)</f>
        <v>76499</v>
      </c>
      <c r="I365" s="1"/>
    </row>
    <row r="366" spans="1:9" ht="15.75" customHeight="1">
      <c r="A366" s="46">
        <v>29</v>
      </c>
      <c r="B366" s="46" t="s">
        <v>35</v>
      </c>
      <c r="C366" s="13" t="s">
        <v>55</v>
      </c>
      <c r="D366" s="18">
        <v>80</v>
      </c>
      <c r="E366" s="19">
        <v>60</v>
      </c>
      <c r="F366" s="9">
        <v>9025</v>
      </c>
      <c r="G366" s="9"/>
      <c r="H366" s="9">
        <f t="shared" ref="H366:H371" si="116">IF(G366=0,F366," ")</f>
        <v>9025</v>
      </c>
    </row>
    <row r="367" spans="1:9" ht="15.75" customHeight="1">
      <c r="A367" s="47"/>
      <c r="B367" s="47"/>
      <c r="C367" s="13" t="s">
        <v>56</v>
      </c>
      <c r="D367" s="18">
        <v>80</v>
      </c>
      <c r="E367" s="19">
        <v>45</v>
      </c>
      <c r="F367" s="9">
        <v>7274</v>
      </c>
      <c r="G367" s="9"/>
      <c r="H367" s="9">
        <f t="shared" si="116"/>
        <v>7274</v>
      </c>
    </row>
    <row r="368" spans="1:9" ht="15.75" customHeight="1">
      <c r="A368" s="47"/>
      <c r="B368" s="47"/>
      <c r="C368" s="13" t="s">
        <v>57</v>
      </c>
      <c r="D368" s="21">
        <v>80</v>
      </c>
      <c r="E368" s="19">
        <v>50</v>
      </c>
      <c r="F368" s="9">
        <v>8607</v>
      </c>
      <c r="G368" s="9"/>
      <c r="H368" s="9">
        <f t="shared" si="116"/>
        <v>8607</v>
      </c>
    </row>
    <row r="369" spans="1:9" ht="15.75" customHeight="1">
      <c r="A369" s="47"/>
      <c r="B369" s="47"/>
      <c r="C369" s="13" t="s">
        <v>58</v>
      </c>
      <c r="D369" s="18">
        <v>80</v>
      </c>
      <c r="E369" s="19">
        <v>58</v>
      </c>
      <c r="F369" s="9">
        <v>9369</v>
      </c>
      <c r="G369" s="9"/>
      <c r="H369" s="9">
        <f t="shared" si="116"/>
        <v>9369</v>
      </c>
    </row>
    <row r="370" spans="1:9" ht="15.75" customHeight="1">
      <c r="A370" s="47"/>
      <c r="B370" s="47"/>
      <c r="C370" s="13" t="s">
        <v>59</v>
      </c>
      <c r="D370" s="18">
        <v>80</v>
      </c>
      <c r="E370" s="19">
        <v>65</v>
      </c>
      <c r="F370" s="9">
        <v>10105</v>
      </c>
      <c r="G370" s="9"/>
      <c r="H370" s="9">
        <f t="shared" si="116"/>
        <v>10105</v>
      </c>
    </row>
    <row r="371" spans="1:9" ht="15.75" customHeight="1">
      <c r="A371" s="47"/>
      <c r="B371" s="47"/>
      <c r="C371" s="13" t="s">
        <v>60</v>
      </c>
      <c r="D371" s="21">
        <v>80</v>
      </c>
      <c r="E371" s="19">
        <v>58</v>
      </c>
      <c r="F371" s="9">
        <v>8104</v>
      </c>
      <c r="G371" s="9"/>
      <c r="H371" s="9">
        <f t="shared" si="116"/>
        <v>8104</v>
      </c>
    </row>
    <row r="372" spans="1:9" ht="15.75" customHeight="1">
      <c r="A372" s="47"/>
      <c r="B372" s="47"/>
      <c r="C372" s="13" t="s">
        <v>61</v>
      </c>
      <c r="D372" s="18">
        <v>80</v>
      </c>
      <c r="E372" s="19">
        <v>39</v>
      </c>
      <c r="F372" s="20">
        <v>6067</v>
      </c>
      <c r="G372" s="9"/>
      <c r="H372" s="9">
        <f t="shared" ref="H372:H416" si="117">IF(G372=0,F372," ")</f>
        <v>6067</v>
      </c>
    </row>
    <row r="373" spans="1:9" ht="15.75" customHeight="1">
      <c r="A373" s="47"/>
      <c r="B373" s="47"/>
      <c r="C373" s="13" t="s">
        <v>62</v>
      </c>
      <c r="D373" s="18">
        <v>80</v>
      </c>
      <c r="E373" s="19">
        <v>40</v>
      </c>
      <c r="F373" s="20">
        <v>6982</v>
      </c>
      <c r="G373" s="9"/>
      <c r="H373" s="9">
        <f t="shared" si="117"/>
        <v>6982</v>
      </c>
    </row>
    <row r="374" spans="1:9" ht="15.75" customHeight="1">
      <c r="A374" s="47"/>
      <c r="B374" s="47"/>
      <c r="C374" s="13" t="s">
        <v>63</v>
      </c>
      <c r="D374" s="21">
        <v>80</v>
      </c>
      <c r="E374" s="19">
        <v>51</v>
      </c>
      <c r="F374" s="20">
        <v>8445</v>
      </c>
      <c r="G374" s="9"/>
      <c r="H374" s="9">
        <f t="shared" si="117"/>
        <v>8445</v>
      </c>
    </row>
    <row r="375" spans="1:9" ht="15.75" customHeight="1">
      <c r="A375" s="47"/>
      <c r="B375" s="47"/>
      <c r="C375" s="13" t="s">
        <v>64</v>
      </c>
      <c r="D375" s="18">
        <v>80</v>
      </c>
      <c r="E375" s="19">
        <v>75</v>
      </c>
      <c r="F375" s="20">
        <v>11234</v>
      </c>
      <c r="G375" s="10">
        <f t="shared" ref="G375:G377" si="118">F375</f>
        <v>11234</v>
      </c>
      <c r="H375" s="9" t="str">
        <f t="shared" si="117"/>
        <v xml:space="preserve"> </v>
      </c>
    </row>
    <row r="376" spans="1:9" ht="15.75" customHeight="1">
      <c r="A376" s="47"/>
      <c r="B376" s="47"/>
      <c r="C376" s="13" t="s">
        <v>65</v>
      </c>
      <c r="D376" s="18">
        <v>80</v>
      </c>
      <c r="E376" s="19">
        <v>63</v>
      </c>
      <c r="F376" s="20">
        <v>9159</v>
      </c>
      <c r="G376" s="10">
        <f t="shared" si="118"/>
        <v>9159</v>
      </c>
      <c r="H376" s="9" t="str">
        <f t="shared" si="117"/>
        <v xml:space="preserve"> </v>
      </c>
    </row>
    <row r="377" spans="1:9" ht="15.75" customHeight="1">
      <c r="A377" s="47"/>
      <c r="B377" s="47"/>
      <c r="C377" s="13" t="s">
        <v>66</v>
      </c>
      <c r="D377" s="21">
        <v>80</v>
      </c>
      <c r="E377" s="19">
        <v>80</v>
      </c>
      <c r="F377" s="20">
        <v>13176</v>
      </c>
      <c r="G377" s="10">
        <f t="shared" si="118"/>
        <v>13176</v>
      </c>
      <c r="H377" s="9" t="str">
        <f t="shared" si="117"/>
        <v xml:space="preserve"> </v>
      </c>
    </row>
    <row r="378" spans="1:9" s="17" customFormat="1" ht="15.75" customHeight="1">
      <c r="A378" s="48"/>
      <c r="B378" s="48"/>
      <c r="C378" s="23" t="s">
        <v>53</v>
      </c>
      <c r="D378" s="14"/>
      <c r="E378" s="15"/>
      <c r="F378" s="16">
        <v>107547</v>
      </c>
      <c r="G378" s="16">
        <f t="shared" ref="G378" si="119">SUM(G366:G377)</f>
        <v>33569</v>
      </c>
      <c r="H378" s="16">
        <f t="shared" ref="H378" si="120">SUM(H366:H377)</f>
        <v>73978</v>
      </c>
      <c r="I378" s="1"/>
    </row>
    <row r="379" spans="1:9" ht="15.75" customHeight="1">
      <c r="A379" s="46">
        <v>30</v>
      </c>
      <c r="B379" s="46" t="s">
        <v>36</v>
      </c>
      <c r="C379" s="13" t="s">
        <v>55</v>
      </c>
      <c r="D379" s="18">
        <v>84</v>
      </c>
      <c r="E379" s="19">
        <v>64</v>
      </c>
      <c r="F379" s="9">
        <v>11772</v>
      </c>
      <c r="G379" s="9"/>
      <c r="H379" s="9">
        <f t="shared" ref="H379:H384" si="121">IF(G379=0,F379," ")</f>
        <v>11772</v>
      </c>
    </row>
    <row r="380" spans="1:9" ht="15.75" customHeight="1">
      <c r="A380" s="47"/>
      <c r="B380" s="47"/>
      <c r="C380" s="13" t="s">
        <v>56</v>
      </c>
      <c r="D380" s="18">
        <v>84</v>
      </c>
      <c r="E380" s="19">
        <v>62</v>
      </c>
      <c r="F380" s="9">
        <v>9391</v>
      </c>
      <c r="G380" s="9"/>
      <c r="H380" s="9">
        <f t="shared" si="121"/>
        <v>9391</v>
      </c>
    </row>
    <row r="381" spans="1:9" ht="15.75" customHeight="1">
      <c r="A381" s="47"/>
      <c r="B381" s="47"/>
      <c r="C381" s="13" t="s">
        <v>57</v>
      </c>
      <c r="D381" s="21">
        <v>84</v>
      </c>
      <c r="E381" s="19">
        <v>64</v>
      </c>
      <c r="F381" s="9">
        <v>10364</v>
      </c>
      <c r="G381" s="9"/>
      <c r="H381" s="9">
        <f t="shared" si="121"/>
        <v>10364</v>
      </c>
    </row>
    <row r="382" spans="1:9" ht="15.75" customHeight="1">
      <c r="A382" s="47"/>
      <c r="B382" s="47"/>
      <c r="C382" s="13" t="s">
        <v>58</v>
      </c>
      <c r="D382" s="18">
        <v>84</v>
      </c>
      <c r="E382" s="19">
        <v>65</v>
      </c>
      <c r="F382" s="9">
        <v>11222</v>
      </c>
      <c r="G382" s="9"/>
      <c r="H382" s="9">
        <f t="shared" si="121"/>
        <v>11222</v>
      </c>
    </row>
    <row r="383" spans="1:9" ht="15.75" customHeight="1">
      <c r="A383" s="47"/>
      <c r="B383" s="47"/>
      <c r="C383" s="13" t="s">
        <v>59</v>
      </c>
      <c r="D383" s="18">
        <v>84</v>
      </c>
      <c r="E383" s="19">
        <v>77</v>
      </c>
      <c r="F383" s="9">
        <v>12237</v>
      </c>
      <c r="G383" s="9"/>
      <c r="H383" s="9">
        <f t="shared" si="121"/>
        <v>12237</v>
      </c>
    </row>
    <row r="384" spans="1:9" ht="15.75" customHeight="1">
      <c r="A384" s="47"/>
      <c r="B384" s="47"/>
      <c r="C384" s="13" t="s">
        <v>60</v>
      </c>
      <c r="D384" s="21">
        <v>84</v>
      </c>
      <c r="E384" s="19">
        <v>82</v>
      </c>
      <c r="F384" s="9">
        <v>10200</v>
      </c>
      <c r="G384" s="9"/>
      <c r="H384" s="9">
        <f t="shared" si="121"/>
        <v>10200</v>
      </c>
    </row>
    <row r="385" spans="1:9" ht="15.75" customHeight="1">
      <c r="A385" s="47"/>
      <c r="B385" s="47"/>
      <c r="C385" s="13" t="s">
        <v>61</v>
      </c>
      <c r="D385" s="18">
        <v>84</v>
      </c>
      <c r="E385" s="19">
        <v>52</v>
      </c>
      <c r="F385" s="20">
        <v>8018</v>
      </c>
      <c r="G385" s="9"/>
      <c r="H385" s="9">
        <f t="shared" si="117"/>
        <v>8018</v>
      </c>
    </row>
    <row r="386" spans="1:9" ht="15.75" customHeight="1">
      <c r="A386" s="47"/>
      <c r="B386" s="47"/>
      <c r="C386" s="13" t="s">
        <v>62</v>
      </c>
      <c r="D386" s="18">
        <v>84</v>
      </c>
      <c r="E386" s="19">
        <v>61</v>
      </c>
      <c r="F386" s="20">
        <v>9220</v>
      </c>
      <c r="G386" s="9"/>
      <c r="H386" s="9">
        <f t="shared" si="117"/>
        <v>9220</v>
      </c>
    </row>
    <row r="387" spans="1:9" ht="15.75" customHeight="1">
      <c r="A387" s="47"/>
      <c r="B387" s="47"/>
      <c r="C387" s="13" t="s">
        <v>63</v>
      </c>
      <c r="D387" s="21">
        <v>84</v>
      </c>
      <c r="E387" s="19">
        <v>68</v>
      </c>
      <c r="F387" s="20">
        <v>14647</v>
      </c>
      <c r="G387" s="9"/>
      <c r="H387" s="9">
        <f t="shared" si="117"/>
        <v>14647</v>
      </c>
    </row>
    <row r="388" spans="1:9" ht="15.75" customHeight="1">
      <c r="A388" s="47"/>
      <c r="B388" s="47"/>
      <c r="C388" s="13" t="s">
        <v>64</v>
      </c>
      <c r="D388" s="18">
        <v>84</v>
      </c>
      <c r="E388" s="19">
        <v>81</v>
      </c>
      <c r="F388" s="20">
        <v>14855</v>
      </c>
      <c r="G388" s="10">
        <f t="shared" ref="G388:G390" si="122">F388</f>
        <v>14855</v>
      </c>
      <c r="H388" s="9" t="str">
        <f t="shared" si="117"/>
        <v xml:space="preserve"> </v>
      </c>
    </row>
    <row r="389" spans="1:9" ht="15.75" customHeight="1">
      <c r="A389" s="47"/>
      <c r="B389" s="47"/>
      <c r="C389" s="13" t="s">
        <v>65</v>
      </c>
      <c r="D389" s="18">
        <v>84</v>
      </c>
      <c r="E389" s="19">
        <v>76</v>
      </c>
      <c r="F389" s="20">
        <v>7852</v>
      </c>
      <c r="G389" s="10">
        <f t="shared" si="122"/>
        <v>7852</v>
      </c>
      <c r="H389" s="9" t="str">
        <f t="shared" si="117"/>
        <v xml:space="preserve"> </v>
      </c>
    </row>
    <row r="390" spans="1:9" ht="15.75" customHeight="1">
      <c r="A390" s="47"/>
      <c r="B390" s="47"/>
      <c r="C390" s="13" t="s">
        <v>66</v>
      </c>
      <c r="D390" s="21">
        <v>84</v>
      </c>
      <c r="E390" s="19">
        <v>84</v>
      </c>
      <c r="F390" s="20">
        <v>13724</v>
      </c>
      <c r="G390" s="10">
        <f t="shared" si="122"/>
        <v>13724</v>
      </c>
      <c r="H390" s="9" t="str">
        <f t="shared" si="117"/>
        <v xml:space="preserve"> </v>
      </c>
    </row>
    <row r="391" spans="1:9" s="17" customFormat="1" ht="15.75" customHeight="1">
      <c r="A391" s="48"/>
      <c r="B391" s="48"/>
      <c r="C391" s="23" t="s">
        <v>53</v>
      </c>
      <c r="D391" s="14"/>
      <c r="E391" s="15"/>
      <c r="F391" s="16">
        <v>133502</v>
      </c>
      <c r="G391" s="16">
        <f t="shared" ref="G391" si="123">SUM(G379:G390)</f>
        <v>36431</v>
      </c>
      <c r="H391" s="16">
        <f t="shared" ref="H391" si="124">SUM(H379:H390)</f>
        <v>97071</v>
      </c>
      <c r="I391" s="43">
        <f>F391+F378+F365+F352+F339+F326+F313+F300+F287+F274+F261+F248+F235+F222+F209+F196+F183+F170+F157+F144+F131+F118+F105+F92+F79+F66+F53+F40+F27+F14</f>
        <v>4517598</v>
      </c>
    </row>
    <row r="392" spans="1:9" ht="15.75" customHeight="1">
      <c r="A392" s="46">
        <v>31</v>
      </c>
      <c r="B392" s="46" t="s">
        <v>37</v>
      </c>
      <c r="C392" s="13" t="s">
        <v>55</v>
      </c>
      <c r="D392" s="18">
        <v>86</v>
      </c>
      <c r="E392" s="19">
        <v>66</v>
      </c>
      <c r="F392" s="9">
        <v>15168</v>
      </c>
      <c r="G392" s="9"/>
      <c r="H392" s="9">
        <f t="shared" ref="H392:H397" si="125">IF(G392=0,F392," ")</f>
        <v>15168</v>
      </c>
    </row>
    <row r="393" spans="1:9" ht="15.75" customHeight="1">
      <c r="A393" s="47"/>
      <c r="B393" s="47"/>
      <c r="C393" s="13" t="s">
        <v>56</v>
      </c>
      <c r="D393" s="18">
        <v>86</v>
      </c>
      <c r="E393" s="19">
        <v>54</v>
      </c>
      <c r="F393" s="9">
        <v>12712</v>
      </c>
      <c r="G393" s="9"/>
      <c r="H393" s="9">
        <f t="shared" si="125"/>
        <v>12712</v>
      </c>
    </row>
    <row r="394" spans="1:9" ht="15.75" customHeight="1">
      <c r="A394" s="47"/>
      <c r="B394" s="47"/>
      <c r="C394" s="13" t="s">
        <v>57</v>
      </c>
      <c r="D394" s="21">
        <v>86</v>
      </c>
      <c r="E394" s="19">
        <v>63</v>
      </c>
      <c r="F394" s="9">
        <v>14285</v>
      </c>
      <c r="G394" s="9"/>
      <c r="H394" s="9">
        <f t="shared" si="125"/>
        <v>14285</v>
      </c>
    </row>
    <row r="395" spans="1:9" ht="15.75" customHeight="1">
      <c r="A395" s="47"/>
      <c r="B395" s="47"/>
      <c r="C395" s="13" t="s">
        <v>58</v>
      </c>
      <c r="D395" s="18">
        <v>86</v>
      </c>
      <c r="E395" s="19">
        <v>72</v>
      </c>
      <c r="F395" s="9">
        <v>15520</v>
      </c>
      <c r="G395" s="9"/>
      <c r="H395" s="9">
        <f t="shared" si="125"/>
        <v>15520</v>
      </c>
    </row>
    <row r="396" spans="1:9" ht="15.75" customHeight="1">
      <c r="A396" s="47"/>
      <c r="B396" s="47"/>
      <c r="C396" s="13" t="s">
        <v>59</v>
      </c>
      <c r="D396" s="18">
        <v>86</v>
      </c>
      <c r="E396" s="19">
        <v>73</v>
      </c>
      <c r="F396" s="9">
        <v>15001</v>
      </c>
      <c r="G396" s="9"/>
      <c r="H396" s="9">
        <f t="shared" si="125"/>
        <v>15001</v>
      </c>
    </row>
    <row r="397" spans="1:9" ht="15.75" customHeight="1">
      <c r="A397" s="47"/>
      <c r="B397" s="47"/>
      <c r="C397" s="13" t="s">
        <v>60</v>
      </c>
      <c r="D397" s="21">
        <v>86</v>
      </c>
      <c r="E397" s="19">
        <v>67</v>
      </c>
      <c r="F397" s="9">
        <v>13942</v>
      </c>
      <c r="G397" s="9"/>
      <c r="H397" s="9">
        <f t="shared" si="125"/>
        <v>13942</v>
      </c>
    </row>
    <row r="398" spans="1:9" ht="15.75" customHeight="1">
      <c r="A398" s="47"/>
      <c r="B398" s="47"/>
      <c r="C398" s="13" t="s">
        <v>61</v>
      </c>
      <c r="D398" s="18">
        <v>86</v>
      </c>
      <c r="E398" s="19">
        <v>41</v>
      </c>
      <c r="F398" s="20">
        <v>11451</v>
      </c>
      <c r="G398" s="9"/>
      <c r="H398" s="9">
        <f t="shared" si="117"/>
        <v>11451</v>
      </c>
    </row>
    <row r="399" spans="1:9" ht="15.75" customHeight="1">
      <c r="A399" s="47"/>
      <c r="B399" s="47"/>
      <c r="C399" s="13" t="s">
        <v>62</v>
      </c>
      <c r="D399" s="18">
        <v>86</v>
      </c>
      <c r="E399" s="19">
        <v>54</v>
      </c>
      <c r="F399" s="20">
        <v>14048</v>
      </c>
      <c r="G399" s="9"/>
      <c r="H399" s="9">
        <f t="shared" si="117"/>
        <v>14048</v>
      </c>
    </row>
    <row r="400" spans="1:9" ht="15.75" customHeight="1">
      <c r="A400" s="47"/>
      <c r="B400" s="47"/>
      <c r="C400" s="13" t="s">
        <v>63</v>
      </c>
      <c r="D400" s="21">
        <v>86</v>
      </c>
      <c r="E400" s="19">
        <v>62</v>
      </c>
      <c r="F400" s="20">
        <v>18766</v>
      </c>
      <c r="G400" s="9"/>
      <c r="H400" s="9">
        <f t="shared" si="117"/>
        <v>18766</v>
      </c>
    </row>
    <row r="401" spans="1:9" ht="15.75" customHeight="1">
      <c r="A401" s="47"/>
      <c r="B401" s="47"/>
      <c r="C401" s="13" t="s">
        <v>64</v>
      </c>
      <c r="D401" s="18">
        <v>86</v>
      </c>
      <c r="E401" s="19">
        <v>81</v>
      </c>
      <c r="F401" s="20">
        <v>21595</v>
      </c>
      <c r="G401" s="10">
        <f t="shared" ref="G401:G403" si="126">F401</f>
        <v>21595</v>
      </c>
      <c r="H401" s="9" t="str">
        <f t="shared" si="117"/>
        <v xml:space="preserve"> </v>
      </c>
    </row>
    <row r="402" spans="1:9" ht="15.75" customHeight="1">
      <c r="A402" s="47"/>
      <c r="B402" s="47"/>
      <c r="C402" s="13" t="s">
        <v>65</v>
      </c>
      <c r="D402" s="18">
        <v>86</v>
      </c>
      <c r="E402" s="19">
        <v>85</v>
      </c>
      <c r="F402" s="20">
        <v>16562</v>
      </c>
      <c r="G402" s="10">
        <f t="shared" si="126"/>
        <v>16562</v>
      </c>
      <c r="H402" s="9" t="str">
        <f t="shared" si="117"/>
        <v xml:space="preserve"> </v>
      </c>
    </row>
    <row r="403" spans="1:9" ht="15.75" customHeight="1">
      <c r="A403" s="47"/>
      <c r="B403" s="47"/>
      <c r="C403" s="13" t="s">
        <v>66</v>
      </c>
      <c r="D403" s="21">
        <v>86</v>
      </c>
      <c r="E403" s="19">
        <v>86</v>
      </c>
      <c r="F403" s="20">
        <v>22450</v>
      </c>
      <c r="G403" s="10">
        <f t="shared" si="126"/>
        <v>22450</v>
      </c>
      <c r="H403" s="9" t="str">
        <f t="shared" si="117"/>
        <v xml:space="preserve"> </v>
      </c>
    </row>
    <row r="404" spans="1:9" s="17" customFormat="1" ht="15.75" customHeight="1">
      <c r="A404" s="48"/>
      <c r="B404" s="48"/>
      <c r="C404" s="23" t="s">
        <v>53</v>
      </c>
      <c r="D404" s="14"/>
      <c r="E404" s="15"/>
      <c r="F404" s="16">
        <v>191500</v>
      </c>
      <c r="G404" s="16">
        <f t="shared" ref="G404" si="127">SUM(G392:G403)</f>
        <v>60607</v>
      </c>
      <c r="H404" s="16">
        <f t="shared" ref="H404" si="128">SUM(H392:H403)</f>
        <v>130893</v>
      </c>
      <c r="I404" s="1"/>
    </row>
    <row r="405" spans="1:9" ht="15.75" customHeight="1">
      <c r="A405" s="46">
        <v>32</v>
      </c>
      <c r="B405" s="46" t="s">
        <v>38</v>
      </c>
      <c r="C405" s="13" t="s">
        <v>55</v>
      </c>
      <c r="D405" s="18">
        <v>89</v>
      </c>
      <c r="E405" s="19">
        <v>78</v>
      </c>
      <c r="F405" s="9">
        <v>16703</v>
      </c>
      <c r="G405" s="9"/>
      <c r="H405" s="9">
        <f t="shared" ref="H405:H410" si="129">IF(G405=0,F405," ")</f>
        <v>16703</v>
      </c>
    </row>
    <row r="406" spans="1:9" ht="15.75" customHeight="1">
      <c r="A406" s="47"/>
      <c r="B406" s="47"/>
      <c r="C406" s="13" t="s">
        <v>56</v>
      </c>
      <c r="D406" s="18">
        <v>89</v>
      </c>
      <c r="E406" s="19">
        <v>76</v>
      </c>
      <c r="F406" s="9">
        <v>15325</v>
      </c>
      <c r="G406" s="9"/>
      <c r="H406" s="9">
        <f t="shared" si="129"/>
        <v>15325</v>
      </c>
    </row>
    <row r="407" spans="1:9" ht="15.75" customHeight="1">
      <c r="A407" s="47"/>
      <c r="B407" s="47"/>
      <c r="C407" s="13" t="s">
        <v>57</v>
      </c>
      <c r="D407" s="21">
        <v>89</v>
      </c>
      <c r="E407" s="19">
        <v>61</v>
      </c>
      <c r="F407" s="9">
        <v>17060</v>
      </c>
      <c r="G407" s="9"/>
      <c r="H407" s="9">
        <f t="shared" si="129"/>
        <v>17060</v>
      </c>
    </row>
    <row r="408" spans="1:9" ht="15.75" customHeight="1">
      <c r="A408" s="47"/>
      <c r="B408" s="47"/>
      <c r="C408" s="13" t="s">
        <v>58</v>
      </c>
      <c r="D408" s="18">
        <v>89</v>
      </c>
      <c r="E408" s="19">
        <v>64</v>
      </c>
      <c r="F408" s="9">
        <v>16660</v>
      </c>
      <c r="G408" s="9"/>
      <c r="H408" s="9">
        <f t="shared" si="129"/>
        <v>16660</v>
      </c>
    </row>
    <row r="409" spans="1:9" ht="15.75" customHeight="1">
      <c r="A409" s="47"/>
      <c r="B409" s="47"/>
      <c r="C409" s="13" t="s">
        <v>59</v>
      </c>
      <c r="D409" s="18">
        <v>89</v>
      </c>
      <c r="E409" s="19">
        <v>68</v>
      </c>
      <c r="F409" s="9">
        <v>15364</v>
      </c>
      <c r="G409" s="9"/>
      <c r="H409" s="9">
        <f t="shared" si="129"/>
        <v>15364</v>
      </c>
    </row>
    <row r="410" spans="1:9" ht="15.75" customHeight="1">
      <c r="A410" s="47"/>
      <c r="B410" s="47"/>
      <c r="C410" s="13" t="s">
        <v>60</v>
      </c>
      <c r="D410" s="21">
        <v>89</v>
      </c>
      <c r="E410" s="19">
        <v>70</v>
      </c>
      <c r="F410" s="9">
        <v>15142</v>
      </c>
      <c r="G410" s="9"/>
      <c r="H410" s="9">
        <f t="shared" si="129"/>
        <v>15142</v>
      </c>
    </row>
    <row r="411" spans="1:9" ht="15.75" customHeight="1">
      <c r="A411" s="47"/>
      <c r="B411" s="47"/>
      <c r="C411" s="13" t="s">
        <v>61</v>
      </c>
      <c r="D411" s="18">
        <v>89</v>
      </c>
      <c r="E411" s="19">
        <v>73</v>
      </c>
      <c r="F411" s="20">
        <v>13057</v>
      </c>
      <c r="G411" s="9"/>
      <c r="H411" s="9">
        <f t="shared" si="117"/>
        <v>13057</v>
      </c>
    </row>
    <row r="412" spans="1:9" ht="15.75" customHeight="1">
      <c r="A412" s="47"/>
      <c r="B412" s="47"/>
      <c r="C412" s="13" t="s">
        <v>62</v>
      </c>
      <c r="D412" s="18">
        <v>89</v>
      </c>
      <c r="E412" s="19">
        <v>73</v>
      </c>
      <c r="F412" s="20">
        <v>13780</v>
      </c>
      <c r="G412" s="9"/>
      <c r="H412" s="9">
        <f t="shared" si="117"/>
        <v>13780</v>
      </c>
    </row>
    <row r="413" spans="1:9" ht="15.75" customHeight="1">
      <c r="A413" s="47"/>
      <c r="B413" s="47"/>
      <c r="C413" s="13" t="s">
        <v>63</v>
      </c>
      <c r="D413" s="21">
        <v>89</v>
      </c>
      <c r="E413" s="19">
        <v>75</v>
      </c>
      <c r="F413" s="20">
        <v>16117</v>
      </c>
      <c r="G413" s="9"/>
      <c r="H413" s="9">
        <f t="shared" si="117"/>
        <v>16117</v>
      </c>
    </row>
    <row r="414" spans="1:9" ht="15.75" customHeight="1">
      <c r="A414" s="47"/>
      <c r="B414" s="47"/>
      <c r="C414" s="13" t="s">
        <v>64</v>
      </c>
      <c r="D414" s="18">
        <v>89</v>
      </c>
      <c r="E414" s="19">
        <v>89</v>
      </c>
      <c r="F414" s="20">
        <v>20318</v>
      </c>
      <c r="G414" s="10">
        <f t="shared" ref="G414:G416" si="130">F414</f>
        <v>20318</v>
      </c>
      <c r="H414" s="9" t="str">
        <f t="shared" si="117"/>
        <v xml:space="preserve"> </v>
      </c>
    </row>
    <row r="415" spans="1:9" ht="15.75" customHeight="1">
      <c r="A415" s="47"/>
      <c r="B415" s="47"/>
      <c r="C415" s="13" t="s">
        <v>65</v>
      </c>
      <c r="D415" s="18">
        <v>89</v>
      </c>
      <c r="E415" s="19">
        <v>86</v>
      </c>
      <c r="F415" s="20">
        <v>16942</v>
      </c>
      <c r="G415" s="10">
        <f t="shared" si="130"/>
        <v>16942</v>
      </c>
      <c r="H415" s="9" t="str">
        <f t="shared" si="117"/>
        <v xml:space="preserve"> </v>
      </c>
    </row>
    <row r="416" spans="1:9" ht="15.75" customHeight="1">
      <c r="A416" s="47"/>
      <c r="B416" s="47"/>
      <c r="C416" s="13" t="s">
        <v>66</v>
      </c>
      <c r="D416" s="21">
        <v>89</v>
      </c>
      <c r="E416" s="19">
        <v>88</v>
      </c>
      <c r="F416" s="20">
        <v>20290</v>
      </c>
      <c r="G416" s="10">
        <f t="shared" si="130"/>
        <v>20290</v>
      </c>
      <c r="H416" s="9" t="str">
        <f t="shared" si="117"/>
        <v xml:space="preserve"> </v>
      </c>
    </row>
    <row r="417" spans="1:9" s="17" customFormat="1" ht="15.75" customHeight="1">
      <c r="A417" s="48"/>
      <c r="B417" s="48"/>
      <c r="C417" s="23" t="s">
        <v>53</v>
      </c>
      <c r="D417" s="14"/>
      <c r="E417" s="15"/>
      <c r="F417" s="16">
        <v>196758</v>
      </c>
      <c r="G417" s="16">
        <f t="shared" ref="G417" si="131">SUM(G405:G416)</f>
        <v>57550</v>
      </c>
      <c r="H417" s="16">
        <f t="shared" ref="H417" si="132">SUM(H405:H416)</f>
        <v>139208</v>
      </c>
      <c r="I417" s="1"/>
    </row>
    <row r="418" spans="1:9" ht="15.75" customHeight="1">
      <c r="A418" s="46">
        <v>33</v>
      </c>
      <c r="B418" s="46" t="s">
        <v>39</v>
      </c>
      <c r="C418" s="13" t="s">
        <v>55</v>
      </c>
      <c r="D418" s="18">
        <v>84</v>
      </c>
      <c r="E418" s="19">
        <v>79</v>
      </c>
      <c r="F418" s="9">
        <v>13195</v>
      </c>
      <c r="G418" s="9"/>
      <c r="H418" s="9">
        <f t="shared" ref="H418:H423" si="133">IF(G418=0,F418," ")</f>
        <v>13195</v>
      </c>
    </row>
    <row r="419" spans="1:9" ht="15.75" customHeight="1">
      <c r="A419" s="47"/>
      <c r="B419" s="47"/>
      <c r="C419" s="13" t="s">
        <v>56</v>
      </c>
      <c r="D419" s="18">
        <v>84</v>
      </c>
      <c r="E419" s="19">
        <v>69</v>
      </c>
      <c r="F419" s="9">
        <v>10794</v>
      </c>
      <c r="G419" s="9"/>
      <c r="H419" s="9">
        <f t="shared" si="133"/>
        <v>10794</v>
      </c>
    </row>
    <row r="420" spans="1:9" ht="15.75" customHeight="1">
      <c r="A420" s="47"/>
      <c r="B420" s="47"/>
      <c r="C420" s="13" t="s">
        <v>57</v>
      </c>
      <c r="D420" s="21">
        <v>84</v>
      </c>
      <c r="E420" s="19">
        <v>80</v>
      </c>
      <c r="F420" s="9">
        <v>12243</v>
      </c>
      <c r="G420" s="9"/>
      <c r="H420" s="9">
        <f t="shared" si="133"/>
        <v>12243</v>
      </c>
    </row>
    <row r="421" spans="1:9" ht="15.75" customHeight="1">
      <c r="A421" s="47"/>
      <c r="B421" s="47"/>
      <c r="C421" s="13" t="s">
        <v>58</v>
      </c>
      <c r="D421" s="18">
        <v>84</v>
      </c>
      <c r="E421" s="19">
        <v>75</v>
      </c>
      <c r="F421" s="9">
        <v>12520</v>
      </c>
      <c r="G421" s="9"/>
      <c r="H421" s="9">
        <f t="shared" si="133"/>
        <v>12520</v>
      </c>
    </row>
    <row r="422" spans="1:9" ht="15.75" customHeight="1">
      <c r="A422" s="47"/>
      <c r="B422" s="47"/>
      <c r="C422" s="13" t="s">
        <v>59</v>
      </c>
      <c r="D422" s="18">
        <v>84</v>
      </c>
      <c r="E422" s="19">
        <v>73</v>
      </c>
      <c r="F422" s="9">
        <v>12778</v>
      </c>
      <c r="G422" s="9"/>
      <c r="H422" s="9">
        <f t="shared" si="133"/>
        <v>12778</v>
      </c>
    </row>
    <row r="423" spans="1:9" ht="15.75" customHeight="1">
      <c r="A423" s="47"/>
      <c r="B423" s="47"/>
      <c r="C423" s="13" t="s">
        <v>60</v>
      </c>
      <c r="D423" s="21">
        <v>84</v>
      </c>
      <c r="E423" s="19">
        <v>69</v>
      </c>
      <c r="F423" s="9">
        <v>11347</v>
      </c>
      <c r="G423" s="9"/>
      <c r="H423" s="9">
        <f t="shared" si="133"/>
        <v>11347</v>
      </c>
    </row>
    <row r="424" spans="1:9" ht="15.75" customHeight="1">
      <c r="A424" s="47"/>
      <c r="B424" s="47"/>
      <c r="C424" s="13" t="s">
        <v>61</v>
      </c>
      <c r="D424" s="18">
        <v>84</v>
      </c>
      <c r="E424" s="19">
        <v>72</v>
      </c>
      <c r="F424" s="20">
        <v>10205</v>
      </c>
      <c r="G424" s="9"/>
      <c r="H424" s="9">
        <f t="shared" ref="H424:H481" si="134">IF(G424=0,F424," ")</f>
        <v>10205</v>
      </c>
    </row>
    <row r="425" spans="1:9" ht="15.75" customHeight="1">
      <c r="A425" s="47"/>
      <c r="B425" s="47"/>
      <c r="C425" s="13" t="s">
        <v>62</v>
      </c>
      <c r="D425" s="18">
        <v>84</v>
      </c>
      <c r="E425" s="19">
        <v>73</v>
      </c>
      <c r="F425" s="20">
        <v>11686</v>
      </c>
      <c r="G425" s="9"/>
      <c r="H425" s="9">
        <f t="shared" si="134"/>
        <v>11686</v>
      </c>
    </row>
    <row r="426" spans="1:9" ht="15.75" customHeight="1">
      <c r="A426" s="47"/>
      <c r="B426" s="47"/>
      <c r="C426" s="13" t="s">
        <v>63</v>
      </c>
      <c r="D426" s="21">
        <v>84</v>
      </c>
      <c r="E426" s="19">
        <v>84</v>
      </c>
      <c r="F426" s="20">
        <v>15146</v>
      </c>
      <c r="G426" s="9"/>
      <c r="H426" s="9">
        <f t="shared" si="134"/>
        <v>15146</v>
      </c>
    </row>
    <row r="427" spans="1:9" ht="15.75" customHeight="1">
      <c r="A427" s="47"/>
      <c r="B427" s="47"/>
      <c r="C427" s="13" t="s">
        <v>64</v>
      </c>
      <c r="D427" s="18">
        <v>84</v>
      </c>
      <c r="E427" s="19">
        <v>81</v>
      </c>
      <c r="F427" s="20">
        <v>18351</v>
      </c>
      <c r="G427" s="10">
        <f t="shared" ref="G427:G429" si="135">F427</f>
        <v>18351</v>
      </c>
      <c r="H427" s="9" t="str">
        <f t="shared" si="134"/>
        <v xml:space="preserve"> </v>
      </c>
    </row>
    <row r="428" spans="1:9" ht="15.75" customHeight="1">
      <c r="A428" s="47"/>
      <c r="B428" s="47"/>
      <c r="C428" s="13" t="s">
        <v>65</v>
      </c>
      <c r="D428" s="18">
        <v>84</v>
      </c>
      <c r="E428" s="19">
        <v>78</v>
      </c>
      <c r="F428" s="20">
        <v>13916</v>
      </c>
      <c r="G428" s="10">
        <f t="shared" si="135"/>
        <v>13916</v>
      </c>
      <c r="H428" s="9" t="str">
        <f t="shared" si="134"/>
        <v xml:space="preserve"> </v>
      </c>
    </row>
    <row r="429" spans="1:9" ht="15.75" customHeight="1">
      <c r="A429" s="47"/>
      <c r="B429" s="47"/>
      <c r="C429" s="13" t="s">
        <v>66</v>
      </c>
      <c r="D429" s="21">
        <v>84</v>
      </c>
      <c r="E429" s="19">
        <v>82</v>
      </c>
      <c r="F429" s="20">
        <v>18944</v>
      </c>
      <c r="G429" s="10">
        <f t="shared" si="135"/>
        <v>18944</v>
      </c>
      <c r="H429" s="9" t="str">
        <f t="shared" si="134"/>
        <v xml:space="preserve"> </v>
      </c>
    </row>
    <row r="430" spans="1:9" s="17" customFormat="1" ht="15.75" customHeight="1">
      <c r="A430" s="48"/>
      <c r="B430" s="48"/>
      <c r="C430" s="23" t="s">
        <v>53</v>
      </c>
      <c r="D430" s="14"/>
      <c r="E430" s="15"/>
      <c r="F430" s="16">
        <v>161125</v>
      </c>
      <c r="G430" s="16">
        <f t="shared" ref="G430" si="136">SUM(G418:G429)</f>
        <v>51211</v>
      </c>
      <c r="H430" s="16">
        <f t="shared" ref="H430" si="137">SUM(H418:H429)</f>
        <v>109914</v>
      </c>
      <c r="I430" s="1"/>
    </row>
    <row r="431" spans="1:9" ht="15.75" customHeight="1">
      <c r="A431" s="46">
        <v>34</v>
      </c>
      <c r="B431" s="46" t="s">
        <v>40</v>
      </c>
      <c r="C431" s="13" t="s">
        <v>55</v>
      </c>
      <c r="D431" s="18">
        <v>77</v>
      </c>
      <c r="E431" s="19">
        <v>64</v>
      </c>
      <c r="F431" s="9">
        <v>12360</v>
      </c>
      <c r="G431" s="9"/>
      <c r="H431" s="9">
        <f t="shared" ref="H431:H436" si="138">IF(G431=0,F431," ")</f>
        <v>12360</v>
      </c>
    </row>
    <row r="432" spans="1:9" ht="15.75" customHeight="1">
      <c r="A432" s="47"/>
      <c r="B432" s="47"/>
      <c r="C432" s="13" t="s">
        <v>56</v>
      </c>
      <c r="D432" s="18">
        <v>77</v>
      </c>
      <c r="E432" s="19">
        <v>45</v>
      </c>
      <c r="F432" s="9">
        <v>9870</v>
      </c>
      <c r="G432" s="9"/>
      <c r="H432" s="9">
        <f t="shared" si="138"/>
        <v>9870</v>
      </c>
    </row>
    <row r="433" spans="1:9" ht="15.75" customHeight="1">
      <c r="A433" s="47"/>
      <c r="B433" s="47"/>
      <c r="C433" s="13" t="s">
        <v>57</v>
      </c>
      <c r="D433" s="21">
        <v>77</v>
      </c>
      <c r="E433" s="19">
        <v>64</v>
      </c>
      <c r="F433" s="9">
        <v>10996</v>
      </c>
      <c r="G433" s="9"/>
      <c r="H433" s="9">
        <f t="shared" si="138"/>
        <v>10996</v>
      </c>
    </row>
    <row r="434" spans="1:9" ht="15.75" customHeight="1">
      <c r="A434" s="47"/>
      <c r="B434" s="47"/>
      <c r="C434" s="13" t="s">
        <v>58</v>
      </c>
      <c r="D434" s="18">
        <v>77</v>
      </c>
      <c r="E434" s="19">
        <v>67</v>
      </c>
      <c r="F434" s="9">
        <v>11465</v>
      </c>
      <c r="G434" s="9"/>
      <c r="H434" s="9">
        <f t="shared" si="138"/>
        <v>11465</v>
      </c>
    </row>
    <row r="435" spans="1:9" ht="15.75" customHeight="1">
      <c r="A435" s="47"/>
      <c r="B435" s="47"/>
      <c r="C435" s="13" t="s">
        <v>59</v>
      </c>
      <c r="D435" s="18">
        <v>77</v>
      </c>
      <c r="E435" s="19">
        <v>68</v>
      </c>
      <c r="F435" s="9">
        <v>11375</v>
      </c>
      <c r="G435" s="9"/>
      <c r="H435" s="9">
        <f t="shared" si="138"/>
        <v>11375</v>
      </c>
    </row>
    <row r="436" spans="1:9" ht="15.75" customHeight="1">
      <c r="A436" s="47"/>
      <c r="B436" s="47"/>
      <c r="C436" s="13" t="s">
        <v>60</v>
      </c>
      <c r="D436" s="21">
        <v>77</v>
      </c>
      <c r="E436" s="19">
        <v>56</v>
      </c>
      <c r="F436" s="9">
        <v>9450</v>
      </c>
      <c r="G436" s="9"/>
      <c r="H436" s="9">
        <f t="shared" si="138"/>
        <v>9450</v>
      </c>
    </row>
    <row r="437" spans="1:9" ht="15.75" customHeight="1">
      <c r="A437" s="47"/>
      <c r="B437" s="47"/>
      <c r="C437" s="13" t="s">
        <v>61</v>
      </c>
      <c r="D437" s="18">
        <v>77</v>
      </c>
      <c r="E437" s="19">
        <v>46</v>
      </c>
      <c r="F437" s="20">
        <v>10020</v>
      </c>
      <c r="G437" s="9"/>
      <c r="H437" s="9">
        <f t="shared" si="134"/>
        <v>10020</v>
      </c>
    </row>
    <row r="438" spans="1:9" ht="15.75" customHeight="1">
      <c r="A438" s="47"/>
      <c r="B438" s="47"/>
      <c r="C438" s="13" t="s">
        <v>62</v>
      </c>
      <c r="D438" s="18">
        <v>77</v>
      </c>
      <c r="E438" s="19">
        <v>52</v>
      </c>
      <c r="F438" s="20">
        <v>13421</v>
      </c>
      <c r="G438" s="9"/>
      <c r="H438" s="9">
        <f t="shared" si="134"/>
        <v>13421</v>
      </c>
    </row>
    <row r="439" spans="1:9" ht="15.75" customHeight="1">
      <c r="A439" s="47"/>
      <c r="B439" s="47"/>
      <c r="C439" s="13" t="s">
        <v>63</v>
      </c>
      <c r="D439" s="21">
        <v>77</v>
      </c>
      <c r="E439" s="19">
        <v>65</v>
      </c>
      <c r="F439" s="20">
        <v>16904</v>
      </c>
      <c r="G439" s="9"/>
      <c r="H439" s="9">
        <f t="shared" si="134"/>
        <v>16904</v>
      </c>
    </row>
    <row r="440" spans="1:9" ht="15.75" customHeight="1">
      <c r="A440" s="47"/>
      <c r="B440" s="47"/>
      <c r="C440" s="13" t="s">
        <v>64</v>
      </c>
      <c r="D440" s="18">
        <v>77</v>
      </c>
      <c r="E440" s="19">
        <v>74</v>
      </c>
      <c r="F440" s="20">
        <v>17580</v>
      </c>
      <c r="G440" s="10">
        <f t="shared" ref="G440:G442" si="139">F440</f>
        <v>17580</v>
      </c>
      <c r="H440" s="9" t="str">
        <f t="shared" si="134"/>
        <v xml:space="preserve"> </v>
      </c>
    </row>
    <row r="441" spans="1:9" ht="15.75" customHeight="1">
      <c r="A441" s="47"/>
      <c r="B441" s="47"/>
      <c r="C441" s="13" t="s">
        <v>65</v>
      </c>
      <c r="D441" s="18">
        <v>77</v>
      </c>
      <c r="E441" s="19">
        <v>75</v>
      </c>
      <c r="F441" s="20">
        <v>14799</v>
      </c>
      <c r="G441" s="10">
        <f t="shared" si="139"/>
        <v>14799</v>
      </c>
      <c r="H441" s="9" t="str">
        <f t="shared" si="134"/>
        <v xml:space="preserve"> </v>
      </c>
    </row>
    <row r="442" spans="1:9" ht="15.75" customHeight="1">
      <c r="A442" s="47"/>
      <c r="B442" s="47"/>
      <c r="C442" s="13" t="s">
        <v>66</v>
      </c>
      <c r="D442" s="21">
        <v>77</v>
      </c>
      <c r="E442" s="19">
        <v>77</v>
      </c>
      <c r="F442" s="20">
        <v>19105</v>
      </c>
      <c r="G442" s="10">
        <f t="shared" si="139"/>
        <v>19105</v>
      </c>
      <c r="H442" s="9" t="str">
        <f t="shared" si="134"/>
        <v xml:space="preserve"> </v>
      </c>
    </row>
    <row r="443" spans="1:9" s="17" customFormat="1" ht="15.75" customHeight="1">
      <c r="A443" s="48"/>
      <c r="B443" s="48"/>
      <c r="C443" s="23" t="s">
        <v>53</v>
      </c>
      <c r="D443" s="14"/>
      <c r="E443" s="15"/>
      <c r="F443" s="16">
        <v>157345</v>
      </c>
      <c r="G443" s="16">
        <f t="shared" ref="G443" si="140">SUM(G431:G442)</f>
        <v>51484</v>
      </c>
      <c r="H443" s="16">
        <f t="shared" ref="H443" si="141">SUM(H431:H442)</f>
        <v>105861</v>
      </c>
      <c r="I443" s="1"/>
    </row>
    <row r="444" spans="1:9" ht="15.75" customHeight="1">
      <c r="A444" s="46">
        <v>35</v>
      </c>
      <c r="B444" s="46" t="s">
        <v>41</v>
      </c>
      <c r="C444" s="13" t="s">
        <v>55</v>
      </c>
      <c r="D444" s="18">
        <v>90</v>
      </c>
      <c r="E444" s="19">
        <v>56</v>
      </c>
      <c r="F444" s="9">
        <v>11559</v>
      </c>
      <c r="G444" s="9"/>
      <c r="H444" s="9">
        <f t="shared" ref="H444:H449" si="142">IF(G444=0,F444," ")</f>
        <v>11559</v>
      </c>
    </row>
    <row r="445" spans="1:9" ht="15.75" customHeight="1">
      <c r="A445" s="47"/>
      <c r="B445" s="47"/>
      <c r="C445" s="13" t="s">
        <v>56</v>
      </c>
      <c r="D445" s="18">
        <v>90</v>
      </c>
      <c r="E445" s="19">
        <v>38</v>
      </c>
      <c r="F445" s="9">
        <v>9369</v>
      </c>
      <c r="G445" s="9"/>
      <c r="H445" s="9">
        <f t="shared" si="142"/>
        <v>9369</v>
      </c>
    </row>
    <row r="446" spans="1:9" ht="15.75" customHeight="1">
      <c r="A446" s="47"/>
      <c r="B446" s="47"/>
      <c r="C446" s="13" t="s">
        <v>57</v>
      </c>
      <c r="D446" s="21">
        <v>90</v>
      </c>
      <c r="E446" s="19">
        <v>57</v>
      </c>
      <c r="F446" s="9">
        <v>11300</v>
      </c>
      <c r="G446" s="9"/>
      <c r="H446" s="9">
        <f t="shared" si="142"/>
        <v>11300</v>
      </c>
    </row>
    <row r="447" spans="1:9" ht="15.75" customHeight="1">
      <c r="A447" s="47"/>
      <c r="B447" s="47"/>
      <c r="C447" s="13" t="s">
        <v>58</v>
      </c>
      <c r="D447" s="18">
        <v>90</v>
      </c>
      <c r="E447" s="19">
        <v>64</v>
      </c>
      <c r="F447" s="9">
        <v>12859</v>
      </c>
      <c r="G447" s="9"/>
      <c r="H447" s="9">
        <f t="shared" si="142"/>
        <v>12859</v>
      </c>
    </row>
    <row r="448" spans="1:9" ht="15.75" customHeight="1">
      <c r="A448" s="47"/>
      <c r="B448" s="47"/>
      <c r="C448" s="13" t="s">
        <v>59</v>
      </c>
      <c r="D448" s="18">
        <v>90</v>
      </c>
      <c r="E448" s="19">
        <v>67</v>
      </c>
      <c r="F448" s="9">
        <v>12257</v>
      </c>
      <c r="G448" s="9"/>
      <c r="H448" s="9">
        <f t="shared" si="142"/>
        <v>12257</v>
      </c>
    </row>
    <row r="449" spans="1:9" ht="15.75" customHeight="1">
      <c r="A449" s="47"/>
      <c r="B449" s="47"/>
      <c r="C449" s="13" t="s">
        <v>60</v>
      </c>
      <c r="D449" s="21">
        <v>90</v>
      </c>
      <c r="E449" s="19">
        <v>59</v>
      </c>
      <c r="F449" s="9">
        <v>11597</v>
      </c>
      <c r="G449" s="9"/>
      <c r="H449" s="9">
        <f t="shared" si="142"/>
        <v>11597</v>
      </c>
    </row>
    <row r="450" spans="1:9" ht="15.75" customHeight="1">
      <c r="A450" s="47"/>
      <c r="B450" s="47"/>
      <c r="C450" s="13" t="s">
        <v>61</v>
      </c>
      <c r="D450" s="18">
        <v>90</v>
      </c>
      <c r="E450" s="19">
        <v>36</v>
      </c>
      <c r="F450" s="20">
        <v>9430</v>
      </c>
      <c r="G450" s="9"/>
      <c r="H450" s="9">
        <f t="shared" si="134"/>
        <v>9430</v>
      </c>
    </row>
    <row r="451" spans="1:9" ht="15.75" customHeight="1">
      <c r="A451" s="47"/>
      <c r="B451" s="47"/>
      <c r="C451" s="13" t="s">
        <v>62</v>
      </c>
      <c r="D451" s="18">
        <v>90</v>
      </c>
      <c r="E451" s="19">
        <v>47</v>
      </c>
      <c r="F451" s="20">
        <v>10773</v>
      </c>
      <c r="G451" s="9"/>
      <c r="H451" s="9">
        <f t="shared" si="134"/>
        <v>10773</v>
      </c>
    </row>
    <row r="452" spans="1:9" ht="15.75" customHeight="1">
      <c r="A452" s="47"/>
      <c r="B452" s="47"/>
      <c r="C452" s="13" t="s">
        <v>63</v>
      </c>
      <c r="D452" s="21">
        <v>90</v>
      </c>
      <c r="E452" s="19">
        <v>56</v>
      </c>
      <c r="F452" s="20">
        <v>14958</v>
      </c>
      <c r="G452" s="9"/>
      <c r="H452" s="9">
        <f t="shared" si="134"/>
        <v>14958</v>
      </c>
    </row>
    <row r="453" spans="1:9" ht="15.75" customHeight="1">
      <c r="A453" s="47"/>
      <c r="B453" s="47"/>
      <c r="C453" s="13" t="s">
        <v>64</v>
      </c>
      <c r="D453" s="18">
        <v>90</v>
      </c>
      <c r="E453" s="19">
        <v>90</v>
      </c>
      <c r="F453" s="20">
        <v>20047</v>
      </c>
      <c r="G453" s="10">
        <f t="shared" ref="G453:G455" si="143">F453</f>
        <v>20047</v>
      </c>
      <c r="H453" s="9" t="str">
        <f t="shared" si="134"/>
        <v xml:space="preserve"> </v>
      </c>
    </row>
    <row r="454" spans="1:9" ht="15.75" customHeight="1">
      <c r="A454" s="47"/>
      <c r="B454" s="47"/>
      <c r="C454" s="13" t="s">
        <v>65</v>
      </c>
      <c r="D454" s="18">
        <v>90</v>
      </c>
      <c r="E454" s="19">
        <v>79</v>
      </c>
      <c r="F454" s="20">
        <v>13066</v>
      </c>
      <c r="G454" s="10">
        <f t="shared" si="143"/>
        <v>13066</v>
      </c>
      <c r="H454" s="9" t="str">
        <f t="shared" si="134"/>
        <v xml:space="preserve"> </v>
      </c>
    </row>
    <row r="455" spans="1:9" ht="15.75" customHeight="1">
      <c r="A455" s="47"/>
      <c r="B455" s="47"/>
      <c r="C455" s="13" t="s">
        <v>66</v>
      </c>
      <c r="D455" s="21">
        <v>90</v>
      </c>
      <c r="E455" s="19">
        <v>88</v>
      </c>
      <c r="F455" s="20">
        <v>17517</v>
      </c>
      <c r="G455" s="10">
        <f t="shared" si="143"/>
        <v>17517</v>
      </c>
      <c r="H455" s="9" t="str">
        <f t="shared" si="134"/>
        <v xml:space="preserve"> </v>
      </c>
    </row>
    <row r="456" spans="1:9" s="17" customFormat="1" ht="15.75" customHeight="1">
      <c r="A456" s="48"/>
      <c r="B456" s="48"/>
      <c r="C456" s="23" t="s">
        <v>53</v>
      </c>
      <c r="D456" s="14"/>
      <c r="E456" s="15"/>
      <c r="F456" s="16">
        <v>154732</v>
      </c>
      <c r="G456" s="16">
        <f t="shared" ref="G456" si="144">SUM(G444:G455)</f>
        <v>50630</v>
      </c>
      <c r="H456" s="16">
        <f t="shared" ref="H456" si="145">SUM(H444:H455)</f>
        <v>104102</v>
      </c>
      <c r="I456" s="1"/>
    </row>
    <row r="457" spans="1:9" ht="15.75" customHeight="1">
      <c r="A457" s="46">
        <v>36</v>
      </c>
      <c r="B457" s="46" t="s">
        <v>42</v>
      </c>
      <c r="C457" s="13" t="s">
        <v>55</v>
      </c>
      <c r="D457" s="18">
        <v>73</v>
      </c>
      <c r="E457" s="19">
        <v>47</v>
      </c>
      <c r="F457" s="9">
        <v>8687</v>
      </c>
      <c r="G457" s="9"/>
      <c r="H457" s="9">
        <f t="shared" ref="H457:H462" si="146">IF(G457=0,F457," ")</f>
        <v>8687</v>
      </c>
    </row>
    <row r="458" spans="1:9" ht="15.75" customHeight="1">
      <c r="A458" s="47"/>
      <c r="B458" s="47"/>
      <c r="C458" s="13" t="s">
        <v>56</v>
      </c>
      <c r="D458" s="18">
        <v>73</v>
      </c>
      <c r="E458" s="19">
        <v>49</v>
      </c>
      <c r="F458" s="9">
        <v>7475</v>
      </c>
      <c r="G458" s="9"/>
      <c r="H458" s="9">
        <f t="shared" si="146"/>
        <v>7475</v>
      </c>
    </row>
    <row r="459" spans="1:9" ht="15.75" customHeight="1">
      <c r="A459" s="47"/>
      <c r="B459" s="47"/>
      <c r="C459" s="13" t="s">
        <v>57</v>
      </c>
      <c r="D459" s="21">
        <v>73</v>
      </c>
      <c r="E459" s="19">
        <v>52</v>
      </c>
      <c r="F459" s="9">
        <v>8945</v>
      </c>
      <c r="G459" s="9"/>
      <c r="H459" s="9">
        <f t="shared" si="146"/>
        <v>8945</v>
      </c>
    </row>
    <row r="460" spans="1:9" ht="15.75" customHeight="1">
      <c r="A460" s="47"/>
      <c r="B460" s="47"/>
      <c r="C460" s="13" t="s">
        <v>58</v>
      </c>
      <c r="D460" s="18">
        <v>73</v>
      </c>
      <c r="E460" s="19">
        <v>62</v>
      </c>
      <c r="F460" s="9">
        <v>9728</v>
      </c>
      <c r="G460" s="9"/>
      <c r="H460" s="9">
        <f t="shared" si="146"/>
        <v>9728</v>
      </c>
    </row>
    <row r="461" spans="1:9" ht="15.75" customHeight="1">
      <c r="A461" s="47"/>
      <c r="B461" s="47"/>
      <c r="C461" s="13" t="s">
        <v>59</v>
      </c>
      <c r="D461" s="18">
        <v>73</v>
      </c>
      <c r="E461" s="19">
        <v>59</v>
      </c>
      <c r="F461" s="9">
        <v>9876</v>
      </c>
      <c r="G461" s="9"/>
      <c r="H461" s="9">
        <f t="shared" si="146"/>
        <v>9876</v>
      </c>
    </row>
    <row r="462" spans="1:9" ht="15.75" customHeight="1">
      <c r="A462" s="47"/>
      <c r="B462" s="47"/>
      <c r="C462" s="13" t="s">
        <v>60</v>
      </c>
      <c r="D462" s="21">
        <v>73</v>
      </c>
      <c r="E462" s="19">
        <v>58</v>
      </c>
      <c r="F462" s="9">
        <v>8416</v>
      </c>
      <c r="G462" s="9"/>
      <c r="H462" s="9">
        <f t="shared" si="146"/>
        <v>8416</v>
      </c>
    </row>
    <row r="463" spans="1:9" ht="15.75" customHeight="1">
      <c r="A463" s="47"/>
      <c r="B463" s="47"/>
      <c r="C463" s="13" t="s">
        <v>61</v>
      </c>
      <c r="D463" s="18">
        <v>73</v>
      </c>
      <c r="E463" s="19">
        <v>32</v>
      </c>
      <c r="F463" s="20">
        <v>6881</v>
      </c>
      <c r="G463" s="9"/>
      <c r="H463" s="9">
        <f t="shared" si="134"/>
        <v>6881</v>
      </c>
    </row>
    <row r="464" spans="1:9" ht="15.75" customHeight="1">
      <c r="A464" s="47"/>
      <c r="B464" s="47"/>
      <c r="C464" s="13" t="s">
        <v>62</v>
      </c>
      <c r="D464" s="18">
        <v>73</v>
      </c>
      <c r="E464" s="19">
        <v>34</v>
      </c>
      <c r="F464" s="20">
        <v>7702</v>
      </c>
      <c r="G464" s="9"/>
      <c r="H464" s="9">
        <f t="shared" si="134"/>
        <v>7702</v>
      </c>
    </row>
    <row r="465" spans="1:9" ht="15.75" customHeight="1">
      <c r="A465" s="47"/>
      <c r="B465" s="47"/>
      <c r="C465" s="13" t="s">
        <v>63</v>
      </c>
      <c r="D465" s="21">
        <v>73</v>
      </c>
      <c r="E465" s="19">
        <v>52</v>
      </c>
      <c r="F465" s="20">
        <v>8687</v>
      </c>
      <c r="G465" s="9"/>
      <c r="H465" s="9">
        <f t="shared" si="134"/>
        <v>8687</v>
      </c>
    </row>
    <row r="466" spans="1:9" ht="15.75" customHeight="1">
      <c r="A466" s="47"/>
      <c r="B466" s="47"/>
      <c r="C466" s="13" t="s">
        <v>64</v>
      </c>
      <c r="D466" s="18">
        <v>73</v>
      </c>
      <c r="E466" s="19">
        <v>63</v>
      </c>
      <c r="F466" s="20">
        <v>11670</v>
      </c>
      <c r="G466" s="10">
        <f t="shared" ref="G466:G468" si="147">F466</f>
        <v>11670</v>
      </c>
      <c r="H466" s="9" t="str">
        <f t="shared" si="134"/>
        <v xml:space="preserve"> </v>
      </c>
    </row>
    <row r="467" spans="1:9" ht="15.75" customHeight="1">
      <c r="A467" s="47"/>
      <c r="B467" s="47"/>
      <c r="C467" s="13" t="s">
        <v>65</v>
      </c>
      <c r="D467" s="18">
        <v>73</v>
      </c>
      <c r="E467" s="19">
        <v>67</v>
      </c>
      <c r="F467" s="20">
        <v>7918</v>
      </c>
      <c r="G467" s="10">
        <f t="shared" si="147"/>
        <v>7918</v>
      </c>
      <c r="H467" s="9" t="str">
        <f t="shared" si="134"/>
        <v xml:space="preserve"> </v>
      </c>
    </row>
    <row r="468" spans="1:9" ht="15.75" customHeight="1">
      <c r="A468" s="47"/>
      <c r="B468" s="47"/>
      <c r="C468" s="13" t="s">
        <v>66</v>
      </c>
      <c r="D468" s="21">
        <v>73</v>
      </c>
      <c r="E468" s="19">
        <v>73</v>
      </c>
      <c r="F468" s="20">
        <v>10687</v>
      </c>
      <c r="G468" s="10">
        <f t="shared" si="147"/>
        <v>10687</v>
      </c>
      <c r="H468" s="9" t="str">
        <f t="shared" si="134"/>
        <v xml:space="preserve"> </v>
      </c>
    </row>
    <row r="469" spans="1:9" s="17" customFormat="1" ht="15.75" customHeight="1">
      <c r="A469" s="48"/>
      <c r="B469" s="48"/>
      <c r="C469" s="23" t="s">
        <v>53</v>
      </c>
      <c r="D469" s="14"/>
      <c r="E469" s="15"/>
      <c r="F469" s="16">
        <v>106672</v>
      </c>
      <c r="G469" s="16">
        <f t="shared" ref="G469" si="148">SUM(G457:G468)</f>
        <v>30275</v>
      </c>
      <c r="H469" s="16">
        <f t="shared" ref="H469" si="149">SUM(H457:H468)</f>
        <v>76397</v>
      </c>
      <c r="I469" s="1"/>
    </row>
    <row r="470" spans="1:9" ht="15.75" customHeight="1">
      <c r="A470" s="46">
        <v>37</v>
      </c>
      <c r="B470" s="46" t="s">
        <v>43</v>
      </c>
      <c r="C470" s="13" t="s">
        <v>55</v>
      </c>
      <c r="D470" s="18">
        <v>99</v>
      </c>
      <c r="E470" s="19">
        <v>67</v>
      </c>
      <c r="F470" s="9">
        <v>13013</v>
      </c>
      <c r="G470" s="9"/>
      <c r="H470" s="9">
        <f t="shared" ref="H470:H475" si="150">IF(G470=0,F470," ")</f>
        <v>13013</v>
      </c>
    </row>
    <row r="471" spans="1:9" ht="15.75" customHeight="1">
      <c r="A471" s="47"/>
      <c r="B471" s="47"/>
      <c r="C471" s="13" t="s">
        <v>56</v>
      </c>
      <c r="D471" s="18">
        <v>99</v>
      </c>
      <c r="E471" s="19">
        <v>70</v>
      </c>
      <c r="F471" s="9">
        <v>11650</v>
      </c>
      <c r="G471" s="9"/>
      <c r="H471" s="9">
        <f t="shared" si="150"/>
        <v>11650</v>
      </c>
    </row>
    <row r="472" spans="1:9" ht="15.75" customHeight="1">
      <c r="A472" s="47"/>
      <c r="B472" s="47"/>
      <c r="C472" s="13" t="s">
        <v>57</v>
      </c>
      <c r="D472" s="21">
        <v>99</v>
      </c>
      <c r="E472" s="19">
        <v>89</v>
      </c>
      <c r="F472" s="9">
        <v>14567</v>
      </c>
      <c r="G472" s="9"/>
      <c r="H472" s="9">
        <f t="shared" si="150"/>
        <v>14567</v>
      </c>
    </row>
    <row r="473" spans="1:9" ht="15.75" customHeight="1">
      <c r="A473" s="47"/>
      <c r="B473" s="47"/>
      <c r="C473" s="13" t="s">
        <v>58</v>
      </c>
      <c r="D473" s="18">
        <v>99</v>
      </c>
      <c r="E473" s="19">
        <v>89</v>
      </c>
      <c r="F473" s="9">
        <v>15649</v>
      </c>
      <c r="G473" s="9"/>
      <c r="H473" s="9">
        <f t="shared" si="150"/>
        <v>15649</v>
      </c>
    </row>
    <row r="474" spans="1:9" ht="15.75" customHeight="1">
      <c r="A474" s="47"/>
      <c r="B474" s="47"/>
      <c r="C474" s="13" t="s">
        <v>59</v>
      </c>
      <c r="D474" s="18">
        <v>99</v>
      </c>
      <c r="E474" s="19">
        <v>99</v>
      </c>
      <c r="F474" s="9">
        <v>16389</v>
      </c>
      <c r="G474" s="9"/>
      <c r="H474" s="9">
        <f t="shared" si="150"/>
        <v>16389</v>
      </c>
    </row>
    <row r="475" spans="1:9" ht="15.75" customHeight="1">
      <c r="A475" s="47"/>
      <c r="B475" s="47"/>
      <c r="C475" s="13" t="s">
        <v>60</v>
      </c>
      <c r="D475" s="21">
        <v>99</v>
      </c>
      <c r="E475" s="19">
        <v>86</v>
      </c>
      <c r="F475" s="9">
        <v>13865</v>
      </c>
      <c r="G475" s="9"/>
      <c r="H475" s="9">
        <f t="shared" si="150"/>
        <v>13865</v>
      </c>
    </row>
    <row r="476" spans="1:9" ht="15.75" customHeight="1">
      <c r="A476" s="47"/>
      <c r="B476" s="47"/>
      <c r="C476" s="13" t="s">
        <v>61</v>
      </c>
      <c r="D476" s="18">
        <v>99</v>
      </c>
      <c r="E476" s="19">
        <v>70</v>
      </c>
      <c r="F476" s="20">
        <v>10760</v>
      </c>
      <c r="G476" s="9"/>
      <c r="H476" s="9">
        <f t="shared" si="134"/>
        <v>10760</v>
      </c>
    </row>
    <row r="477" spans="1:9" ht="15.75" customHeight="1">
      <c r="A477" s="47"/>
      <c r="B477" s="47"/>
      <c r="C477" s="13" t="s">
        <v>62</v>
      </c>
      <c r="D477" s="18">
        <v>99</v>
      </c>
      <c r="E477" s="19">
        <v>69</v>
      </c>
      <c r="F477" s="20">
        <v>11060</v>
      </c>
      <c r="G477" s="9"/>
      <c r="H477" s="9">
        <f t="shared" si="134"/>
        <v>11060</v>
      </c>
    </row>
    <row r="478" spans="1:9" ht="15.75" customHeight="1">
      <c r="A478" s="47"/>
      <c r="B478" s="47"/>
      <c r="C478" s="13" t="s">
        <v>63</v>
      </c>
      <c r="D478" s="21">
        <v>99</v>
      </c>
      <c r="E478" s="19">
        <v>71</v>
      </c>
      <c r="F478" s="20">
        <v>14891</v>
      </c>
      <c r="G478" s="9"/>
      <c r="H478" s="9">
        <f t="shared" si="134"/>
        <v>14891</v>
      </c>
    </row>
    <row r="479" spans="1:9" ht="15.75" customHeight="1">
      <c r="A479" s="47"/>
      <c r="B479" s="47"/>
      <c r="C479" s="13" t="s">
        <v>64</v>
      </c>
      <c r="D479" s="18">
        <v>99</v>
      </c>
      <c r="E479" s="19">
        <v>96</v>
      </c>
      <c r="F479" s="20">
        <v>21123</v>
      </c>
      <c r="G479" s="10">
        <f t="shared" ref="G479:G481" si="151">F479</f>
        <v>21123</v>
      </c>
      <c r="H479" s="9" t="str">
        <f t="shared" si="134"/>
        <v xml:space="preserve"> </v>
      </c>
    </row>
    <row r="480" spans="1:9" ht="15.75" customHeight="1">
      <c r="A480" s="47"/>
      <c r="B480" s="47"/>
      <c r="C480" s="13" t="s">
        <v>65</v>
      </c>
      <c r="D480" s="18">
        <v>99</v>
      </c>
      <c r="E480" s="19">
        <v>83</v>
      </c>
      <c r="F480" s="20">
        <v>13478</v>
      </c>
      <c r="G480" s="10">
        <f t="shared" si="151"/>
        <v>13478</v>
      </c>
      <c r="H480" s="9" t="str">
        <f t="shared" si="134"/>
        <v xml:space="preserve"> </v>
      </c>
    </row>
    <row r="481" spans="1:9" ht="15.75" customHeight="1">
      <c r="A481" s="47"/>
      <c r="B481" s="47"/>
      <c r="C481" s="13" t="s">
        <v>66</v>
      </c>
      <c r="D481" s="21">
        <v>99</v>
      </c>
      <c r="E481" s="19">
        <v>94</v>
      </c>
      <c r="F481" s="20">
        <v>18393</v>
      </c>
      <c r="G481" s="10">
        <f t="shared" si="151"/>
        <v>18393</v>
      </c>
      <c r="H481" s="9" t="str">
        <f t="shared" si="134"/>
        <v xml:space="preserve"> </v>
      </c>
    </row>
    <row r="482" spans="1:9" s="17" customFormat="1" ht="15.75" customHeight="1">
      <c r="A482" s="48"/>
      <c r="B482" s="48"/>
      <c r="C482" s="23" t="s">
        <v>53</v>
      </c>
      <c r="D482" s="14"/>
      <c r="E482" s="15"/>
      <c r="F482" s="16">
        <v>174838</v>
      </c>
      <c r="G482" s="16">
        <f t="shared" ref="G482" si="152">SUM(G470:G481)</f>
        <v>52994</v>
      </c>
      <c r="H482" s="16">
        <f t="shared" ref="H482" si="153">SUM(H470:H481)</f>
        <v>121844</v>
      </c>
      <c r="I482" s="1"/>
    </row>
    <row r="483" spans="1:9" ht="15.75" customHeight="1">
      <c r="A483" s="46">
        <v>38</v>
      </c>
      <c r="B483" s="46" t="s">
        <v>44</v>
      </c>
      <c r="C483" s="13" t="s">
        <v>55</v>
      </c>
      <c r="D483" s="18">
        <v>97</v>
      </c>
      <c r="E483" s="19">
        <v>71</v>
      </c>
      <c r="F483" s="9">
        <v>13850</v>
      </c>
      <c r="G483" s="9"/>
      <c r="H483" s="9">
        <f t="shared" ref="H483:H488" si="154">IF(G483=0,F483," ")</f>
        <v>13850</v>
      </c>
    </row>
    <row r="484" spans="1:9" ht="15.75" customHeight="1">
      <c r="A484" s="47"/>
      <c r="B484" s="47"/>
      <c r="C484" s="13" t="s">
        <v>56</v>
      </c>
      <c r="D484" s="18">
        <v>97</v>
      </c>
      <c r="E484" s="19">
        <v>51</v>
      </c>
      <c r="F484" s="9">
        <v>11397</v>
      </c>
      <c r="G484" s="9"/>
      <c r="H484" s="9">
        <f t="shared" si="154"/>
        <v>11397</v>
      </c>
    </row>
    <row r="485" spans="1:9" ht="15.75" customHeight="1">
      <c r="A485" s="47"/>
      <c r="B485" s="47"/>
      <c r="C485" s="13" t="s">
        <v>57</v>
      </c>
      <c r="D485" s="21">
        <v>97</v>
      </c>
      <c r="E485" s="19">
        <v>60</v>
      </c>
      <c r="F485" s="9">
        <v>14170</v>
      </c>
      <c r="G485" s="9"/>
      <c r="H485" s="9">
        <f t="shared" si="154"/>
        <v>14170</v>
      </c>
    </row>
    <row r="486" spans="1:9" ht="15.75" customHeight="1">
      <c r="A486" s="47"/>
      <c r="B486" s="47"/>
      <c r="C486" s="13" t="s">
        <v>58</v>
      </c>
      <c r="D486" s="18">
        <v>97</v>
      </c>
      <c r="E486" s="19">
        <v>75</v>
      </c>
      <c r="F486" s="9">
        <v>15369</v>
      </c>
      <c r="G486" s="9"/>
      <c r="H486" s="9">
        <f t="shared" si="154"/>
        <v>15369</v>
      </c>
    </row>
    <row r="487" spans="1:9" ht="15.75" customHeight="1">
      <c r="A487" s="47"/>
      <c r="B487" s="47"/>
      <c r="C487" s="13" t="s">
        <v>59</v>
      </c>
      <c r="D487" s="18">
        <v>97</v>
      </c>
      <c r="E487" s="19">
        <v>70</v>
      </c>
      <c r="F487" s="9">
        <v>14592</v>
      </c>
      <c r="G487" s="9"/>
      <c r="H487" s="9">
        <f t="shared" si="154"/>
        <v>14592</v>
      </c>
    </row>
    <row r="488" spans="1:9" ht="15.75" customHeight="1">
      <c r="A488" s="47"/>
      <c r="B488" s="47"/>
      <c r="C488" s="13" t="s">
        <v>60</v>
      </c>
      <c r="D488" s="21">
        <v>97</v>
      </c>
      <c r="E488" s="19">
        <v>64</v>
      </c>
      <c r="F488" s="9">
        <v>12410</v>
      </c>
      <c r="G488" s="9"/>
      <c r="H488" s="9">
        <f t="shared" si="154"/>
        <v>12410</v>
      </c>
    </row>
    <row r="489" spans="1:9" ht="15.75" customHeight="1">
      <c r="A489" s="47"/>
      <c r="B489" s="47"/>
      <c r="C489" s="13" t="s">
        <v>61</v>
      </c>
      <c r="D489" s="18">
        <v>97</v>
      </c>
      <c r="E489" s="19">
        <v>47</v>
      </c>
      <c r="F489" s="20">
        <v>11448</v>
      </c>
      <c r="G489" s="9"/>
      <c r="H489" s="9">
        <f t="shared" ref="H489:H542" si="155">IF(G489=0,F489," ")</f>
        <v>11448</v>
      </c>
    </row>
    <row r="490" spans="1:9" ht="15.75" customHeight="1">
      <c r="A490" s="47"/>
      <c r="B490" s="47"/>
      <c r="C490" s="13" t="s">
        <v>62</v>
      </c>
      <c r="D490" s="18">
        <v>97</v>
      </c>
      <c r="E490" s="19">
        <v>46</v>
      </c>
      <c r="F490" s="20">
        <v>11971</v>
      </c>
      <c r="G490" s="9"/>
      <c r="H490" s="9">
        <f t="shared" si="155"/>
        <v>11971</v>
      </c>
    </row>
    <row r="491" spans="1:9" ht="15.75" customHeight="1">
      <c r="A491" s="47"/>
      <c r="B491" s="47"/>
      <c r="C491" s="13" t="s">
        <v>63</v>
      </c>
      <c r="D491" s="21">
        <v>97</v>
      </c>
      <c r="E491" s="19">
        <v>61</v>
      </c>
      <c r="F491" s="20">
        <v>16283</v>
      </c>
      <c r="G491" s="9"/>
      <c r="H491" s="9">
        <f t="shared" si="155"/>
        <v>16283</v>
      </c>
    </row>
    <row r="492" spans="1:9" ht="15.75" customHeight="1">
      <c r="A492" s="47"/>
      <c r="B492" s="47"/>
      <c r="C492" s="13" t="s">
        <v>64</v>
      </c>
      <c r="D492" s="18">
        <v>97</v>
      </c>
      <c r="E492" s="19">
        <v>91</v>
      </c>
      <c r="F492" s="20">
        <v>22050</v>
      </c>
      <c r="G492" s="10">
        <f t="shared" ref="G492:G494" si="156">F492</f>
        <v>22050</v>
      </c>
      <c r="H492" s="9" t="str">
        <f t="shared" si="155"/>
        <v xml:space="preserve"> </v>
      </c>
    </row>
    <row r="493" spans="1:9" ht="15.75" customHeight="1">
      <c r="A493" s="47"/>
      <c r="B493" s="47"/>
      <c r="C493" s="13" t="s">
        <v>65</v>
      </c>
      <c r="D493" s="18">
        <v>97</v>
      </c>
      <c r="E493" s="19">
        <v>92</v>
      </c>
      <c r="F493" s="20">
        <v>19041</v>
      </c>
      <c r="G493" s="10">
        <f t="shared" si="156"/>
        <v>19041</v>
      </c>
      <c r="H493" s="9" t="str">
        <f t="shared" si="155"/>
        <v xml:space="preserve"> </v>
      </c>
    </row>
    <row r="494" spans="1:9" ht="15.75" customHeight="1">
      <c r="A494" s="47"/>
      <c r="B494" s="47"/>
      <c r="C494" s="13" t="s">
        <v>66</v>
      </c>
      <c r="D494" s="21">
        <v>97</v>
      </c>
      <c r="E494" s="19">
        <v>97</v>
      </c>
      <c r="F494" s="20">
        <v>22525</v>
      </c>
      <c r="G494" s="10">
        <f t="shared" si="156"/>
        <v>22525</v>
      </c>
      <c r="H494" s="9" t="str">
        <f t="shared" si="155"/>
        <v xml:space="preserve"> </v>
      </c>
    </row>
    <row r="495" spans="1:9" s="17" customFormat="1" ht="15.75" customHeight="1">
      <c r="A495" s="48"/>
      <c r="B495" s="48"/>
      <c r="C495" s="23" t="s">
        <v>53</v>
      </c>
      <c r="D495" s="14"/>
      <c r="E495" s="15"/>
      <c r="F495" s="16">
        <v>185106</v>
      </c>
      <c r="G495" s="16">
        <f t="shared" ref="G495" si="157">SUM(G483:G494)</f>
        <v>63616</v>
      </c>
      <c r="H495" s="16">
        <f t="shared" ref="H495" si="158">SUM(H483:H494)</f>
        <v>121490</v>
      </c>
      <c r="I495" s="1"/>
    </row>
    <row r="496" spans="1:9" ht="15.75" customHeight="1">
      <c r="A496" s="46">
        <v>39</v>
      </c>
      <c r="B496" s="46" t="s">
        <v>45</v>
      </c>
      <c r="C496" s="13" t="s">
        <v>55</v>
      </c>
      <c r="D496" s="18">
        <v>72</v>
      </c>
      <c r="E496" s="19">
        <v>52</v>
      </c>
      <c r="F496" s="9">
        <v>9903</v>
      </c>
      <c r="G496" s="9"/>
      <c r="H496" s="9">
        <f t="shared" ref="H496:H501" si="159">IF(G496=0,F496," ")</f>
        <v>9903</v>
      </c>
    </row>
    <row r="497" spans="1:9" ht="15.75" customHeight="1">
      <c r="A497" s="47"/>
      <c r="B497" s="47"/>
      <c r="C497" s="13" t="s">
        <v>56</v>
      </c>
      <c r="D497" s="18">
        <v>72</v>
      </c>
      <c r="E497" s="19">
        <v>41</v>
      </c>
      <c r="F497" s="9">
        <v>7725</v>
      </c>
      <c r="G497" s="9"/>
      <c r="H497" s="9">
        <f t="shared" si="159"/>
        <v>7725</v>
      </c>
    </row>
    <row r="498" spans="1:9" ht="15.75" customHeight="1">
      <c r="A498" s="47"/>
      <c r="B498" s="47"/>
      <c r="C498" s="13" t="s">
        <v>57</v>
      </c>
      <c r="D498" s="21">
        <v>72</v>
      </c>
      <c r="E498" s="19">
        <v>47</v>
      </c>
      <c r="F498" s="9">
        <v>8474</v>
      </c>
      <c r="G498" s="9"/>
      <c r="H498" s="9">
        <f t="shared" si="159"/>
        <v>8474</v>
      </c>
    </row>
    <row r="499" spans="1:9" ht="15.75" customHeight="1">
      <c r="A499" s="47"/>
      <c r="B499" s="47"/>
      <c r="C499" s="13" t="s">
        <v>58</v>
      </c>
      <c r="D499" s="18">
        <v>72</v>
      </c>
      <c r="E499" s="19">
        <v>47</v>
      </c>
      <c r="F499" s="9">
        <v>9099</v>
      </c>
      <c r="G499" s="9"/>
      <c r="H499" s="9">
        <f t="shared" si="159"/>
        <v>9099</v>
      </c>
    </row>
    <row r="500" spans="1:9" ht="15.75" customHeight="1">
      <c r="A500" s="47"/>
      <c r="B500" s="47"/>
      <c r="C500" s="13" t="s">
        <v>59</v>
      </c>
      <c r="D500" s="18">
        <v>72</v>
      </c>
      <c r="E500" s="19">
        <v>57</v>
      </c>
      <c r="F500" s="9">
        <v>9050</v>
      </c>
      <c r="G500" s="9"/>
      <c r="H500" s="9">
        <f t="shared" si="159"/>
        <v>9050</v>
      </c>
    </row>
    <row r="501" spans="1:9" ht="15.75" customHeight="1">
      <c r="A501" s="47"/>
      <c r="B501" s="47"/>
      <c r="C501" s="13" t="s">
        <v>60</v>
      </c>
      <c r="D501" s="21">
        <v>72</v>
      </c>
      <c r="E501" s="19">
        <v>47</v>
      </c>
      <c r="F501" s="9">
        <v>8578</v>
      </c>
      <c r="G501" s="9"/>
      <c r="H501" s="9">
        <f t="shared" si="159"/>
        <v>8578</v>
      </c>
    </row>
    <row r="502" spans="1:9" ht="15.75" customHeight="1">
      <c r="A502" s="47"/>
      <c r="B502" s="47"/>
      <c r="C502" s="13" t="s">
        <v>61</v>
      </c>
      <c r="D502" s="18">
        <v>72</v>
      </c>
      <c r="E502" s="19">
        <v>35</v>
      </c>
      <c r="F502" s="20">
        <v>7560</v>
      </c>
      <c r="G502" s="9"/>
      <c r="H502" s="9">
        <f t="shared" si="155"/>
        <v>7560</v>
      </c>
    </row>
    <row r="503" spans="1:9" ht="15.75" customHeight="1">
      <c r="A503" s="47"/>
      <c r="B503" s="47"/>
      <c r="C503" s="13" t="s">
        <v>62</v>
      </c>
      <c r="D503" s="18">
        <v>72</v>
      </c>
      <c r="E503" s="19">
        <v>34</v>
      </c>
      <c r="F503" s="20">
        <v>8226</v>
      </c>
      <c r="G503" s="9"/>
      <c r="H503" s="9">
        <f t="shared" si="155"/>
        <v>8226</v>
      </c>
    </row>
    <row r="504" spans="1:9" ht="15.75" customHeight="1">
      <c r="A504" s="47"/>
      <c r="B504" s="47"/>
      <c r="C504" s="13" t="s">
        <v>63</v>
      </c>
      <c r="D504" s="21">
        <v>72</v>
      </c>
      <c r="E504" s="19">
        <v>52</v>
      </c>
      <c r="F504" s="20">
        <v>12929</v>
      </c>
      <c r="G504" s="9"/>
      <c r="H504" s="9">
        <f t="shared" si="155"/>
        <v>12929</v>
      </c>
    </row>
    <row r="505" spans="1:9" ht="15.75" customHeight="1">
      <c r="A505" s="47"/>
      <c r="B505" s="47"/>
      <c r="C505" s="13" t="s">
        <v>64</v>
      </c>
      <c r="D505" s="18">
        <v>72</v>
      </c>
      <c r="E505" s="19">
        <v>66</v>
      </c>
      <c r="F505" s="20">
        <v>15766</v>
      </c>
      <c r="G505" s="10">
        <f t="shared" ref="G505:G507" si="160">F505</f>
        <v>15766</v>
      </c>
      <c r="H505" s="9" t="str">
        <f t="shared" si="155"/>
        <v xml:space="preserve"> </v>
      </c>
    </row>
    <row r="506" spans="1:9" ht="15.75" customHeight="1">
      <c r="A506" s="47"/>
      <c r="B506" s="47"/>
      <c r="C506" s="13" t="s">
        <v>65</v>
      </c>
      <c r="D506" s="18">
        <v>72</v>
      </c>
      <c r="E506" s="19">
        <v>69</v>
      </c>
      <c r="F506" s="20">
        <v>12626</v>
      </c>
      <c r="G506" s="10">
        <f t="shared" si="160"/>
        <v>12626</v>
      </c>
      <c r="H506" s="9" t="str">
        <f t="shared" si="155"/>
        <v xml:space="preserve"> </v>
      </c>
    </row>
    <row r="507" spans="1:9" ht="15.75" customHeight="1">
      <c r="A507" s="47"/>
      <c r="B507" s="47"/>
      <c r="C507" s="13" t="s">
        <v>66</v>
      </c>
      <c r="D507" s="21">
        <v>72</v>
      </c>
      <c r="E507" s="19">
        <v>72</v>
      </c>
      <c r="F507" s="20">
        <v>15184</v>
      </c>
      <c r="G507" s="10">
        <f t="shared" si="160"/>
        <v>15184</v>
      </c>
      <c r="H507" s="9" t="str">
        <f t="shared" si="155"/>
        <v xml:space="preserve"> </v>
      </c>
    </row>
    <row r="508" spans="1:9" s="17" customFormat="1" ht="15.75" customHeight="1">
      <c r="A508" s="48"/>
      <c r="B508" s="48"/>
      <c r="C508" s="23" t="s">
        <v>53</v>
      </c>
      <c r="D508" s="14"/>
      <c r="E508" s="15"/>
      <c r="F508" s="16">
        <v>125120</v>
      </c>
      <c r="G508" s="16">
        <f t="shared" ref="G508" si="161">SUM(G496:G507)</f>
        <v>43576</v>
      </c>
      <c r="H508" s="16">
        <f t="shared" ref="H508" si="162">SUM(H496:H507)</f>
        <v>81544</v>
      </c>
      <c r="I508" s="1"/>
    </row>
    <row r="509" spans="1:9" ht="15.75" customHeight="1">
      <c r="A509" s="46">
        <v>40</v>
      </c>
      <c r="B509" s="46" t="s">
        <v>46</v>
      </c>
      <c r="C509" s="13" t="s">
        <v>55</v>
      </c>
      <c r="D509" s="18">
        <v>244</v>
      </c>
      <c r="E509" s="19">
        <v>174</v>
      </c>
      <c r="F509" s="9">
        <v>17846</v>
      </c>
      <c r="G509" s="9"/>
      <c r="H509" s="9">
        <f t="shared" ref="H509:H514" si="163">IF(G509=0,F509," ")</f>
        <v>17846</v>
      </c>
    </row>
    <row r="510" spans="1:9" ht="15.75" customHeight="1">
      <c r="A510" s="47"/>
      <c r="B510" s="47"/>
      <c r="C510" s="13" t="s">
        <v>56</v>
      </c>
      <c r="D510" s="18">
        <v>244</v>
      </c>
      <c r="E510" s="19">
        <v>99</v>
      </c>
      <c r="F510" s="9">
        <v>13999</v>
      </c>
      <c r="G510" s="9"/>
      <c r="H510" s="9">
        <f t="shared" si="163"/>
        <v>13999</v>
      </c>
    </row>
    <row r="511" spans="1:9" ht="15.75" customHeight="1">
      <c r="A511" s="47"/>
      <c r="B511" s="47"/>
      <c r="C511" s="13" t="s">
        <v>57</v>
      </c>
      <c r="D511" s="21">
        <v>244</v>
      </c>
      <c r="E511" s="19">
        <v>142</v>
      </c>
      <c r="F511" s="9">
        <v>22479</v>
      </c>
      <c r="G511" s="9"/>
      <c r="H511" s="9">
        <f t="shared" si="163"/>
        <v>22479</v>
      </c>
    </row>
    <row r="512" spans="1:9" ht="15.75" customHeight="1">
      <c r="A512" s="47"/>
      <c r="B512" s="47"/>
      <c r="C512" s="13" t="s">
        <v>58</v>
      </c>
      <c r="D512" s="18">
        <v>244</v>
      </c>
      <c r="E512" s="19">
        <v>192</v>
      </c>
      <c r="F512" s="9">
        <v>26532</v>
      </c>
      <c r="G512" s="9"/>
      <c r="H512" s="9">
        <f t="shared" si="163"/>
        <v>26532</v>
      </c>
    </row>
    <row r="513" spans="1:9" ht="15.75" customHeight="1">
      <c r="A513" s="47"/>
      <c r="B513" s="47"/>
      <c r="C513" s="13" t="s">
        <v>59</v>
      </c>
      <c r="D513" s="18">
        <v>244</v>
      </c>
      <c r="E513" s="19">
        <v>193</v>
      </c>
      <c r="F513" s="9">
        <v>28577</v>
      </c>
      <c r="G513" s="9"/>
      <c r="H513" s="9">
        <f t="shared" si="163"/>
        <v>28577</v>
      </c>
    </row>
    <row r="514" spans="1:9" ht="15.75" customHeight="1">
      <c r="A514" s="47"/>
      <c r="B514" s="47"/>
      <c r="C514" s="13" t="s">
        <v>60</v>
      </c>
      <c r="D514" s="21">
        <v>244</v>
      </c>
      <c r="E514" s="19">
        <v>135</v>
      </c>
      <c r="F514" s="9">
        <v>15848</v>
      </c>
      <c r="G514" s="9"/>
      <c r="H514" s="9">
        <f t="shared" si="163"/>
        <v>15848</v>
      </c>
    </row>
    <row r="515" spans="1:9" ht="15.75" customHeight="1">
      <c r="A515" s="47"/>
      <c r="B515" s="47"/>
      <c r="C515" s="13" t="s">
        <v>61</v>
      </c>
      <c r="D515" s="18">
        <v>244</v>
      </c>
      <c r="E515" s="19">
        <v>68</v>
      </c>
      <c r="F515" s="20">
        <v>10495</v>
      </c>
      <c r="G515" s="9"/>
      <c r="H515" s="9">
        <f t="shared" si="155"/>
        <v>10495</v>
      </c>
    </row>
    <row r="516" spans="1:9" ht="15.75" customHeight="1">
      <c r="A516" s="47"/>
      <c r="B516" s="47"/>
      <c r="C516" s="13" t="s">
        <v>62</v>
      </c>
      <c r="D516" s="18">
        <v>244</v>
      </c>
      <c r="E516" s="19">
        <v>72</v>
      </c>
      <c r="F516" s="20">
        <v>12797</v>
      </c>
      <c r="G516" s="9"/>
      <c r="H516" s="9">
        <f t="shared" si="155"/>
        <v>12797</v>
      </c>
    </row>
    <row r="517" spans="1:9" ht="15.75" customHeight="1">
      <c r="A517" s="47"/>
      <c r="B517" s="47"/>
      <c r="C517" s="13" t="s">
        <v>63</v>
      </c>
      <c r="D517" s="21">
        <v>244</v>
      </c>
      <c r="E517" s="19">
        <v>164</v>
      </c>
      <c r="F517" s="20">
        <v>23000</v>
      </c>
      <c r="G517" s="9"/>
      <c r="H517" s="9">
        <f t="shared" si="155"/>
        <v>23000</v>
      </c>
    </row>
    <row r="518" spans="1:9" ht="15.75" customHeight="1">
      <c r="A518" s="47"/>
      <c r="B518" s="47"/>
      <c r="C518" s="13" t="s">
        <v>64</v>
      </c>
      <c r="D518" s="18">
        <v>244</v>
      </c>
      <c r="E518" s="19">
        <v>236</v>
      </c>
      <c r="F518" s="20">
        <v>41100</v>
      </c>
      <c r="G518" s="10">
        <f t="shared" ref="G518:G520" si="164">F518</f>
        <v>41100</v>
      </c>
      <c r="H518" s="9" t="str">
        <f t="shared" si="155"/>
        <v xml:space="preserve"> </v>
      </c>
    </row>
    <row r="519" spans="1:9" ht="15.75" customHeight="1">
      <c r="A519" s="47"/>
      <c r="B519" s="47"/>
      <c r="C519" s="13" t="s">
        <v>65</v>
      </c>
      <c r="D519" s="18">
        <v>244</v>
      </c>
      <c r="E519" s="19">
        <v>229</v>
      </c>
      <c r="F519" s="20">
        <v>29396</v>
      </c>
      <c r="G519" s="10">
        <f t="shared" si="164"/>
        <v>29396</v>
      </c>
      <c r="H519" s="9" t="str">
        <f t="shared" si="155"/>
        <v xml:space="preserve"> </v>
      </c>
    </row>
    <row r="520" spans="1:9" ht="15.75" customHeight="1">
      <c r="A520" s="47"/>
      <c r="B520" s="47"/>
      <c r="C520" s="13" t="s">
        <v>66</v>
      </c>
      <c r="D520" s="21">
        <v>244</v>
      </c>
      <c r="E520" s="19">
        <v>244</v>
      </c>
      <c r="F520" s="20">
        <v>45847</v>
      </c>
      <c r="G520" s="10">
        <f t="shared" si="164"/>
        <v>45847</v>
      </c>
      <c r="H520" s="9" t="str">
        <f t="shared" si="155"/>
        <v xml:space="preserve"> </v>
      </c>
    </row>
    <row r="521" spans="1:9" s="17" customFormat="1" ht="15.75" customHeight="1">
      <c r="A521" s="48"/>
      <c r="B521" s="48"/>
      <c r="C521" s="23" t="s">
        <v>53</v>
      </c>
      <c r="D521" s="14"/>
      <c r="E521" s="15"/>
      <c r="F521" s="16">
        <v>287916</v>
      </c>
      <c r="G521" s="16">
        <f t="shared" ref="G521" si="165">SUM(G509:G520)</f>
        <v>116343</v>
      </c>
      <c r="H521" s="16">
        <f t="shared" ref="H521" si="166">SUM(H509:H520)</f>
        <v>171573</v>
      </c>
      <c r="I521" s="1"/>
    </row>
    <row r="522" spans="1:9" ht="15.75" customHeight="1">
      <c r="A522" s="46">
        <v>41</v>
      </c>
      <c r="B522" s="46" t="s">
        <v>47</v>
      </c>
      <c r="C522" s="13" t="s">
        <v>55</v>
      </c>
      <c r="D522" s="18">
        <v>84</v>
      </c>
      <c r="E522" s="19">
        <v>79</v>
      </c>
      <c r="F522" s="9">
        <v>18508</v>
      </c>
      <c r="G522" s="9"/>
      <c r="H522" s="9">
        <f t="shared" ref="H522:H527" si="167">IF(G522=0,F522," ")</f>
        <v>18508</v>
      </c>
    </row>
    <row r="523" spans="1:9" ht="15.75" customHeight="1">
      <c r="A523" s="47"/>
      <c r="B523" s="47"/>
      <c r="C523" s="13" t="s">
        <v>56</v>
      </c>
      <c r="D523" s="18">
        <v>84</v>
      </c>
      <c r="E523" s="19">
        <v>74</v>
      </c>
      <c r="F523" s="9">
        <v>14024</v>
      </c>
      <c r="G523" s="9"/>
      <c r="H523" s="9">
        <f t="shared" si="167"/>
        <v>14024</v>
      </c>
    </row>
    <row r="524" spans="1:9" ht="15.75" customHeight="1">
      <c r="A524" s="47"/>
      <c r="B524" s="47"/>
      <c r="C524" s="13" t="s">
        <v>57</v>
      </c>
      <c r="D524" s="21">
        <v>84</v>
      </c>
      <c r="E524" s="19">
        <v>61</v>
      </c>
      <c r="F524" s="9">
        <v>14288</v>
      </c>
      <c r="G524" s="9"/>
      <c r="H524" s="9">
        <f t="shared" si="167"/>
        <v>14288</v>
      </c>
    </row>
    <row r="525" spans="1:9" ht="15.75" customHeight="1">
      <c r="A525" s="47"/>
      <c r="B525" s="47"/>
      <c r="C525" s="13" t="s">
        <v>58</v>
      </c>
      <c r="D525" s="18">
        <v>84</v>
      </c>
      <c r="E525" s="19">
        <v>65</v>
      </c>
      <c r="F525" s="9">
        <v>15526</v>
      </c>
      <c r="G525" s="9"/>
      <c r="H525" s="9">
        <f t="shared" si="167"/>
        <v>15526</v>
      </c>
    </row>
    <row r="526" spans="1:9" ht="15.75" customHeight="1">
      <c r="A526" s="47"/>
      <c r="B526" s="47"/>
      <c r="C526" s="13" t="s">
        <v>59</v>
      </c>
      <c r="D526" s="18">
        <v>84</v>
      </c>
      <c r="E526" s="19">
        <v>64</v>
      </c>
      <c r="F526" s="9">
        <v>14482</v>
      </c>
      <c r="G526" s="9"/>
      <c r="H526" s="9">
        <f t="shared" si="167"/>
        <v>14482</v>
      </c>
    </row>
    <row r="527" spans="1:9" ht="15.75" customHeight="1">
      <c r="A527" s="47"/>
      <c r="B527" s="47"/>
      <c r="C527" s="13" t="s">
        <v>60</v>
      </c>
      <c r="D527" s="21">
        <v>84</v>
      </c>
      <c r="E527" s="19">
        <v>60</v>
      </c>
      <c r="F527" s="9">
        <v>14402</v>
      </c>
      <c r="G527" s="9"/>
      <c r="H527" s="9">
        <f t="shared" si="167"/>
        <v>14402</v>
      </c>
    </row>
    <row r="528" spans="1:9" ht="15.75" customHeight="1">
      <c r="A528" s="47"/>
      <c r="B528" s="47"/>
      <c r="C528" s="13" t="s">
        <v>61</v>
      </c>
      <c r="D528" s="18">
        <v>84</v>
      </c>
      <c r="E528" s="19">
        <v>72</v>
      </c>
      <c r="F528" s="20">
        <v>13352</v>
      </c>
      <c r="G528" s="9"/>
      <c r="H528" s="9">
        <f t="shared" si="155"/>
        <v>13352</v>
      </c>
    </row>
    <row r="529" spans="1:9" ht="15.75" customHeight="1">
      <c r="A529" s="47"/>
      <c r="B529" s="47"/>
      <c r="C529" s="13" t="s">
        <v>62</v>
      </c>
      <c r="D529" s="18">
        <v>84</v>
      </c>
      <c r="E529" s="19">
        <v>79</v>
      </c>
      <c r="F529" s="20">
        <v>17987</v>
      </c>
      <c r="G529" s="9"/>
      <c r="H529" s="9">
        <f t="shared" si="155"/>
        <v>17987</v>
      </c>
    </row>
    <row r="530" spans="1:9" ht="15.75" customHeight="1">
      <c r="A530" s="47"/>
      <c r="B530" s="47"/>
      <c r="C530" s="13" t="s">
        <v>63</v>
      </c>
      <c r="D530" s="21">
        <v>84</v>
      </c>
      <c r="E530" s="19">
        <v>79</v>
      </c>
      <c r="F530" s="20">
        <v>18164</v>
      </c>
      <c r="G530" s="9"/>
      <c r="H530" s="9">
        <f t="shared" si="155"/>
        <v>18164</v>
      </c>
    </row>
    <row r="531" spans="1:9" ht="15.75" customHeight="1">
      <c r="A531" s="47"/>
      <c r="B531" s="47"/>
      <c r="C531" s="13" t="s">
        <v>64</v>
      </c>
      <c r="D531" s="18">
        <v>84</v>
      </c>
      <c r="E531" s="19">
        <v>84</v>
      </c>
      <c r="F531" s="20">
        <v>22757</v>
      </c>
      <c r="G531" s="10">
        <f t="shared" ref="G531:G533" si="168">F531</f>
        <v>22757</v>
      </c>
      <c r="H531" s="9" t="str">
        <f t="shared" si="155"/>
        <v xml:space="preserve"> </v>
      </c>
    </row>
    <row r="532" spans="1:9" ht="15.75" customHeight="1">
      <c r="A532" s="47"/>
      <c r="B532" s="47"/>
      <c r="C532" s="13" t="s">
        <v>65</v>
      </c>
      <c r="D532" s="18">
        <v>84</v>
      </c>
      <c r="E532" s="19">
        <v>83</v>
      </c>
      <c r="F532" s="20">
        <v>19843</v>
      </c>
      <c r="G532" s="10">
        <f t="shared" si="168"/>
        <v>19843</v>
      </c>
      <c r="H532" s="9" t="str">
        <f t="shared" si="155"/>
        <v xml:space="preserve"> </v>
      </c>
    </row>
    <row r="533" spans="1:9" ht="15.75" customHeight="1">
      <c r="A533" s="47"/>
      <c r="B533" s="47"/>
      <c r="C533" s="13" t="s">
        <v>66</v>
      </c>
      <c r="D533" s="21">
        <v>84</v>
      </c>
      <c r="E533" s="19">
        <v>83</v>
      </c>
      <c r="F533" s="20">
        <v>23172</v>
      </c>
      <c r="G533" s="10">
        <f t="shared" si="168"/>
        <v>23172</v>
      </c>
      <c r="H533" s="9" t="str">
        <f t="shared" si="155"/>
        <v xml:space="preserve"> </v>
      </c>
    </row>
    <row r="534" spans="1:9" s="17" customFormat="1" ht="15.75" customHeight="1">
      <c r="A534" s="48"/>
      <c r="B534" s="48"/>
      <c r="C534" s="23" t="s">
        <v>53</v>
      </c>
      <c r="D534" s="14"/>
      <c r="E534" s="15"/>
      <c r="F534" s="16">
        <v>206505</v>
      </c>
      <c r="G534" s="16">
        <f t="shared" ref="G534" si="169">SUM(G522:G533)</f>
        <v>65772</v>
      </c>
      <c r="H534" s="16">
        <f t="shared" ref="H534" si="170">SUM(H522:H533)</f>
        <v>140733</v>
      </c>
      <c r="I534" s="1"/>
    </row>
    <row r="535" spans="1:9" ht="15.75" customHeight="1">
      <c r="A535" s="46">
        <v>42</v>
      </c>
      <c r="B535" s="46" t="s">
        <v>48</v>
      </c>
      <c r="C535" s="13" t="s">
        <v>55</v>
      </c>
      <c r="D535" s="18">
        <v>80</v>
      </c>
      <c r="E535" s="19">
        <v>65</v>
      </c>
      <c r="F535" s="9">
        <v>11344</v>
      </c>
      <c r="G535" s="9"/>
      <c r="H535" s="9">
        <f t="shared" ref="H535:H540" si="171">IF(G535=0,F535," ")</f>
        <v>11344</v>
      </c>
    </row>
    <row r="536" spans="1:9" ht="15.75" customHeight="1">
      <c r="A536" s="47"/>
      <c r="B536" s="47"/>
      <c r="C536" s="13" t="s">
        <v>56</v>
      </c>
      <c r="D536" s="18">
        <v>80</v>
      </c>
      <c r="E536" s="19">
        <v>61</v>
      </c>
      <c r="F536" s="9">
        <v>7387</v>
      </c>
      <c r="G536" s="9"/>
      <c r="H536" s="9">
        <f t="shared" si="171"/>
        <v>7387</v>
      </c>
    </row>
    <row r="537" spans="1:9" ht="15.75" customHeight="1">
      <c r="A537" s="47"/>
      <c r="B537" s="47"/>
      <c r="C537" s="13" t="s">
        <v>57</v>
      </c>
      <c r="D537" s="21">
        <v>80</v>
      </c>
      <c r="E537" s="19">
        <v>61</v>
      </c>
      <c r="F537" s="9">
        <v>9355</v>
      </c>
      <c r="G537" s="9"/>
      <c r="H537" s="9">
        <f t="shared" si="171"/>
        <v>9355</v>
      </c>
    </row>
    <row r="538" spans="1:9" ht="15.75" customHeight="1">
      <c r="A538" s="47"/>
      <c r="B538" s="47"/>
      <c r="C538" s="13" t="s">
        <v>58</v>
      </c>
      <c r="D538" s="18">
        <v>80</v>
      </c>
      <c r="E538" s="19">
        <v>62</v>
      </c>
      <c r="F538" s="9">
        <v>10866</v>
      </c>
      <c r="G538" s="9"/>
      <c r="H538" s="9">
        <f t="shared" si="171"/>
        <v>10866</v>
      </c>
    </row>
    <row r="539" spans="1:9" ht="15.75" customHeight="1">
      <c r="A539" s="47"/>
      <c r="B539" s="47"/>
      <c r="C539" s="13" t="s">
        <v>59</v>
      </c>
      <c r="D539" s="18">
        <v>80</v>
      </c>
      <c r="E539" s="19">
        <v>65</v>
      </c>
      <c r="F539" s="9">
        <v>10774</v>
      </c>
      <c r="G539" s="9"/>
      <c r="H539" s="9">
        <f t="shared" si="171"/>
        <v>10774</v>
      </c>
    </row>
    <row r="540" spans="1:9" ht="15.75" customHeight="1">
      <c r="A540" s="47"/>
      <c r="B540" s="47"/>
      <c r="C540" s="13" t="s">
        <v>60</v>
      </c>
      <c r="D540" s="21">
        <v>80</v>
      </c>
      <c r="E540" s="19">
        <v>60</v>
      </c>
      <c r="F540" s="9">
        <v>8334</v>
      </c>
      <c r="G540" s="9"/>
      <c r="H540" s="9">
        <f t="shared" si="171"/>
        <v>8334</v>
      </c>
    </row>
    <row r="541" spans="1:9" ht="15.75" customHeight="1">
      <c r="A541" s="47"/>
      <c r="B541" s="47"/>
      <c r="C541" s="13" t="s">
        <v>61</v>
      </c>
      <c r="D541" s="18">
        <v>80</v>
      </c>
      <c r="E541" s="19">
        <v>61</v>
      </c>
      <c r="F541" s="20">
        <v>6708</v>
      </c>
      <c r="G541" s="9"/>
      <c r="H541" s="9">
        <f t="shared" si="155"/>
        <v>6708</v>
      </c>
    </row>
    <row r="542" spans="1:9" ht="15.75" customHeight="1">
      <c r="A542" s="47"/>
      <c r="B542" s="47"/>
      <c r="C542" s="13" t="s">
        <v>62</v>
      </c>
      <c r="D542" s="18">
        <v>80</v>
      </c>
      <c r="E542" s="19">
        <v>66</v>
      </c>
      <c r="F542" s="20">
        <v>8223</v>
      </c>
      <c r="G542" s="9"/>
      <c r="H542" s="9">
        <f t="shared" si="155"/>
        <v>8223</v>
      </c>
    </row>
    <row r="543" spans="1:9" ht="15.75" customHeight="1">
      <c r="A543" s="47"/>
      <c r="B543" s="47"/>
      <c r="C543" s="13" t="s">
        <v>63</v>
      </c>
      <c r="D543" s="21">
        <v>80</v>
      </c>
      <c r="E543" s="19">
        <v>66</v>
      </c>
      <c r="F543" s="20">
        <v>12608</v>
      </c>
      <c r="G543" s="9"/>
      <c r="H543" s="9">
        <f t="shared" ref="H543:H585" si="172">IF(G543=0,F543," ")</f>
        <v>12608</v>
      </c>
    </row>
    <row r="544" spans="1:9" ht="15.75" customHeight="1">
      <c r="A544" s="47"/>
      <c r="B544" s="47"/>
      <c r="C544" s="13" t="s">
        <v>64</v>
      </c>
      <c r="D544" s="18">
        <v>80</v>
      </c>
      <c r="E544" s="19">
        <v>78</v>
      </c>
      <c r="F544" s="20">
        <v>16808</v>
      </c>
      <c r="G544" s="10">
        <f t="shared" ref="G544:G546" si="173">F544</f>
        <v>16808</v>
      </c>
      <c r="H544" s="9" t="str">
        <f t="shared" si="172"/>
        <v xml:space="preserve"> </v>
      </c>
    </row>
    <row r="545" spans="1:9" ht="15.75" customHeight="1">
      <c r="A545" s="47"/>
      <c r="B545" s="47"/>
      <c r="C545" s="13" t="s">
        <v>65</v>
      </c>
      <c r="D545" s="18">
        <v>80</v>
      </c>
      <c r="E545" s="19">
        <v>71</v>
      </c>
      <c r="F545" s="20">
        <v>11573</v>
      </c>
      <c r="G545" s="10">
        <f t="shared" si="173"/>
        <v>11573</v>
      </c>
      <c r="H545" s="9" t="str">
        <f t="shared" si="172"/>
        <v xml:space="preserve"> </v>
      </c>
    </row>
    <row r="546" spans="1:9" ht="15.75" customHeight="1">
      <c r="A546" s="47"/>
      <c r="B546" s="47"/>
      <c r="C546" s="13" t="s">
        <v>66</v>
      </c>
      <c r="D546" s="21">
        <v>80</v>
      </c>
      <c r="E546" s="19">
        <v>80</v>
      </c>
      <c r="F546" s="20">
        <v>17035</v>
      </c>
      <c r="G546" s="10">
        <f t="shared" si="173"/>
        <v>17035</v>
      </c>
      <c r="H546" s="9" t="str">
        <f t="shared" si="172"/>
        <v xml:space="preserve"> </v>
      </c>
    </row>
    <row r="547" spans="1:9" s="17" customFormat="1" ht="15.75" customHeight="1">
      <c r="A547" s="48"/>
      <c r="B547" s="48"/>
      <c r="C547" s="23" t="s">
        <v>53</v>
      </c>
      <c r="D547" s="14"/>
      <c r="E547" s="15"/>
      <c r="F547" s="16">
        <v>131015</v>
      </c>
      <c r="G547" s="16">
        <f t="shared" ref="G547" si="174">SUM(G535:G546)</f>
        <v>45416</v>
      </c>
      <c r="H547" s="16">
        <f t="shared" ref="H547" si="175">SUM(H535:H546)</f>
        <v>85599</v>
      </c>
      <c r="I547" s="1"/>
    </row>
    <row r="548" spans="1:9" ht="15.75" customHeight="1">
      <c r="A548" s="46">
        <v>43</v>
      </c>
      <c r="B548" s="46" t="s">
        <v>49</v>
      </c>
      <c r="C548" s="13" t="s">
        <v>55</v>
      </c>
      <c r="D548" s="18">
        <v>106</v>
      </c>
      <c r="E548" s="19">
        <v>76</v>
      </c>
      <c r="F548" s="9">
        <v>16056</v>
      </c>
      <c r="G548" s="9"/>
      <c r="H548" s="9">
        <f t="shared" ref="H548:H553" si="176">IF(G548=0,F548," ")</f>
        <v>16056</v>
      </c>
    </row>
    <row r="549" spans="1:9" ht="15.75" customHeight="1">
      <c r="A549" s="47"/>
      <c r="B549" s="47"/>
      <c r="C549" s="13" t="s">
        <v>56</v>
      </c>
      <c r="D549" s="18">
        <v>106</v>
      </c>
      <c r="E549" s="19">
        <v>61</v>
      </c>
      <c r="F549" s="9">
        <v>13165</v>
      </c>
      <c r="G549" s="9"/>
      <c r="H549" s="9">
        <f t="shared" si="176"/>
        <v>13165</v>
      </c>
    </row>
    <row r="550" spans="1:9" ht="15.75" customHeight="1">
      <c r="A550" s="47"/>
      <c r="B550" s="47"/>
      <c r="C550" s="13" t="s">
        <v>57</v>
      </c>
      <c r="D550" s="21">
        <v>106</v>
      </c>
      <c r="E550" s="19">
        <v>69</v>
      </c>
      <c r="F550" s="9">
        <v>14280</v>
      </c>
      <c r="G550" s="9"/>
      <c r="H550" s="9">
        <f t="shared" si="176"/>
        <v>14280</v>
      </c>
    </row>
    <row r="551" spans="1:9" ht="15.75" customHeight="1">
      <c r="A551" s="47"/>
      <c r="B551" s="47"/>
      <c r="C551" s="13" t="s">
        <v>58</v>
      </c>
      <c r="D551" s="18">
        <v>106</v>
      </c>
      <c r="E551" s="19">
        <v>71</v>
      </c>
      <c r="F551" s="9">
        <v>15428</v>
      </c>
      <c r="G551" s="9"/>
      <c r="H551" s="9">
        <f t="shared" si="176"/>
        <v>15428</v>
      </c>
    </row>
    <row r="552" spans="1:9" ht="15.75" customHeight="1">
      <c r="A552" s="47"/>
      <c r="B552" s="47"/>
      <c r="C552" s="13" t="s">
        <v>59</v>
      </c>
      <c r="D552" s="18">
        <v>106</v>
      </c>
      <c r="E552" s="19">
        <v>78</v>
      </c>
      <c r="F552" s="9">
        <v>13998</v>
      </c>
      <c r="G552" s="9"/>
      <c r="H552" s="9">
        <f t="shared" si="176"/>
        <v>13998</v>
      </c>
    </row>
    <row r="553" spans="1:9" ht="15.75" customHeight="1">
      <c r="A553" s="47"/>
      <c r="B553" s="47"/>
      <c r="C553" s="13" t="s">
        <v>60</v>
      </c>
      <c r="D553" s="21">
        <v>106</v>
      </c>
      <c r="E553" s="19">
        <v>70</v>
      </c>
      <c r="F553" s="9">
        <v>13195</v>
      </c>
      <c r="G553" s="9"/>
      <c r="H553" s="9">
        <f t="shared" si="176"/>
        <v>13195</v>
      </c>
    </row>
    <row r="554" spans="1:9" ht="15.75" customHeight="1">
      <c r="A554" s="47"/>
      <c r="B554" s="47"/>
      <c r="C554" s="13" t="s">
        <v>61</v>
      </c>
      <c r="D554" s="18">
        <v>106</v>
      </c>
      <c r="E554" s="19">
        <v>44</v>
      </c>
      <c r="F554" s="20">
        <v>11670</v>
      </c>
      <c r="G554" s="9"/>
      <c r="H554" s="9">
        <f t="shared" si="172"/>
        <v>11670</v>
      </c>
    </row>
    <row r="555" spans="1:9" ht="15.75" customHeight="1">
      <c r="A555" s="47"/>
      <c r="B555" s="47"/>
      <c r="C555" s="13" t="s">
        <v>62</v>
      </c>
      <c r="D555" s="18">
        <v>106</v>
      </c>
      <c r="E555" s="19">
        <v>45</v>
      </c>
      <c r="F555" s="20">
        <v>12821</v>
      </c>
      <c r="G555" s="9"/>
      <c r="H555" s="9">
        <f t="shared" si="172"/>
        <v>12821</v>
      </c>
    </row>
    <row r="556" spans="1:9" ht="15.75" customHeight="1">
      <c r="A556" s="47"/>
      <c r="B556" s="47"/>
      <c r="C556" s="13" t="s">
        <v>63</v>
      </c>
      <c r="D556" s="21">
        <v>106</v>
      </c>
      <c r="E556" s="19">
        <v>63</v>
      </c>
      <c r="F556" s="20">
        <v>14312</v>
      </c>
      <c r="G556" s="9"/>
      <c r="H556" s="9">
        <f t="shared" si="172"/>
        <v>14312</v>
      </c>
    </row>
    <row r="557" spans="1:9" ht="15.75" customHeight="1">
      <c r="A557" s="47"/>
      <c r="B557" s="47"/>
      <c r="C557" s="13" t="s">
        <v>64</v>
      </c>
      <c r="D557" s="18">
        <v>106</v>
      </c>
      <c r="E557" s="19">
        <v>94</v>
      </c>
      <c r="F557" s="20">
        <v>21046</v>
      </c>
      <c r="G557" s="10">
        <f t="shared" ref="G557:G559" si="177">F557</f>
        <v>21046</v>
      </c>
      <c r="H557" s="9" t="str">
        <f t="shared" si="172"/>
        <v xml:space="preserve"> </v>
      </c>
    </row>
    <row r="558" spans="1:9" ht="15.75" customHeight="1">
      <c r="A558" s="47"/>
      <c r="B558" s="47"/>
      <c r="C558" s="13" t="s">
        <v>65</v>
      </c>
      <c r="D558" s="18">
        <v>106</v>
      </c>
      <c r="E558" s="19">
        <v>99</v>
      </c>
      <c r="F558" s="20">
        <v>15779</v>
      </c>
      <c r="G558" s="10">
        <f t="shared" si="177"/>
        <v>15779</v>
      </c>
      <c r="H558" s="9" t="str">
        <f t="shared" si="172"/>
        <v xml:space="preserve"> </v>
      </c>
    </row>
    <row r="559" spans="1:9" ht="15.75" customHeight="1">
      <c r="A559" s="47"/>
      <c r="B559" s="47"/>
      <c r="C559" s="13" t="s">
        <v>66</v>
      </c>
      <c r="D559" s="21">
        <v>106</v>
      </c>
      <c r="E559" s="19">
        <v>106</v>
      </c>
      <c r="F559" s="20">
        <v>21136</v>
      </c>
      <c r="G559" s="10">
        <f t="shared" si="177"/>
        <v>21136</v>
      </c>
      <c r="H559" s="9" t="str">
        <f t="shared" si="172"/>
        <v xml:space="preserve"> </v>
      </c>
    </row>
    <row r="560" spans="1:9" s="17" customFormat="1" ht="15.75" customHeight="1">
      <c r="A560" s="48"/>
      <c r="B560" s="48"/>
      <c r="C560" s="23" t="s">
        <v>53</v>
      </c>
      <c r="D560" s="14"/>
      <c r="E560" s="15"/>
      <c r="F560" s="16">
        <v>182886</v>
      </c>
      <c r="G560" s="16">
        <f t="shared" ref="G560" si="178">SUM(G548:G559)</f>
        <v>57961</v>
      </c>
      <c r="H560" s="16">
        <f t="shared" ref="H560" si="179">SUM(H548:H559)</f>
        <v>124925</v>
      </c>
      <c r="I560" s="43">
        <f>F560+F547+F534+F521+F508+F495+F482+F469+F456+F443+F430+F417+F404</f>
        <v>2261518</v>
      </c>
    </row>
    <row r="561" spans="1:9" ht="15.75" customHeight="1">
      <c r="A561" s="46">
        <v>44</v>
      </c>
      <c r="B561" s="46" t="s">
        <v>50</v>
      </c>
      <c r="C561" s="13" t="s">
        <v>55</v>
      </c>
      <c r="D561" s="18">
        <v>259</v>
      </c>
      <c r="E561" s="19">
        <v>208</v>
      </c>
      <c r="F561" s="9">
        <v>48559</v>
      </c>
      <c r="G561" s="9"/>
      <c r="H561" s="9">
        <f t="shared" ref="H561:H566" si="180">IF(G561=0,F561," ")</f>
        <v>48559</v>
      </c>
    </row>
    <row r="562" spans="1:9" ht="15.75" customHeight="1">
      <c r="A562" s="47"/>
      <c r="B562" s="47"/>
      <c r="C562" s="13" t="s">
        <v>56</v>
      </c>
      <c r="D562" s="18">
        <v>259</v>
      </c>
      <c r="E562" s="19">
        <v>199</v>
      </c>
      <c r="F562" s="9">
        <v>48778</v>
      </c>
      <c r="G562" s="9"/>
      <c r="H562" s="9">
        <f t="shared" si="180"/>
        <v>48778</v>
      </c>
    </row>
    <row r="563" spans="1:9" ht="15.75" customHeight="1">
      <c r="A563" s="47"/>
      <c r="B563" s="47"/>
      <c r="C563" s="13" t="s">
        <v>57</v>
      </c>
      <c r="D563" s="21">
        <v>259</v>
      </c>
      <c r="E563" s="19">
        <v>216</v>
      </c>
      <c r="F563" s="9">
        <v>45391</v>
      </c>
      <c r="G563" s="9"/>
      <c r="H563" s="9">
        <f t="shared" si="180"/>
        <v>45391</v>
      </c>
    </row>
    <row r="564" spans="1:9" ht="15.75" customHeight="1">
      <c r="A564" s="47"/>
      <c r="B564" s="47"/>
      <c r="C564" s="13" t="s">
        <v>58</v>
      </c>
      <c r="D564" s="18">
        <v>259</v>
      </c>
      <c r="E564" s="19">
        <v>217</v>
      </c>
      <c r="F564" s="9">
        <v>51766</v>
      </c>
      <c r="G564" s="9"/>
      <c r="H564" s="9">
        <f t="shared" si="180"/>
        <v>51766</v>
      </c>
    </row>
    <row r="565" spans="1:9" ht="15.75" customHeight="1">
      <c r="A565" s="47"/>
      <c r="B565" s="47"/>
      <c r="C565" s="13" t="s">
        <v>59</v>
      </c>
      <c r="D565" s="18">
        <v>259</v>
      </c>
      <c r="E565" s="19">
        <v>242</v>
      </c>
      <c r="F565" s="9">
        <v>45454</v>
      </c>
      <c r="G565" s="9"/>
      <c r="H565" s="9">
        <f t="shared" si="180"/>
        <v>45454</v>
      </c>
    </row>
    <row r="566" spans="1:9" ht="15.75" customHeight="1">
      <c r="A566" s="47"/>
      <c r="B566" s="47"/>
      <c r="C566" s="13" t="s">
        <v>60</v>
      </c>
      <c r="D566" s="21">
        <v>259</v>
      </c>
      <c r="E566" s="19">
        <v>178</v>
      </c>
      <c r="F566" s="9">
        <v>39683</v>
      </c>
      <c r="G566" s="9"/>
      <c r="H566" s="9">
        <f t="shared" si="180"/>
        <v>39683</v>
      </c>
    </row>
    <row r="567" spans="1:9" ht="15.75" customHeight="1">
      <c r="A567" s="47"/>
      <c r="B567" s="47"/>
      <c r="C567" s="13" t="s">
        <v>61</v>
      </c>
      <c r="D567" s="18">
        <v>259</v>
      </c>
      <c r="E567" s="19">
        <v>173</v>
      </c>
      <c r="F567" s="20">
        <v>41955</v>
      </c>
      <c r="G567" s="9"/>
      <c r="H567" s="9">
        <f t="shared" si="172"/>
        <v>41955</v>
      </c>
    </row>
    <row r="568" spans="1:9" ht="15.75" customHeight="1">
      <c r="A568" s="47"/>
      <c r="B568" s="47"/>
      <c r="C568" s="13" t="s">
        <v>62</v>
      </c>
      <c r="D568" s="18">
        <v>259</v>
      </c>
      <c r="E568" s="19">
        <v>195</v>
      </c>
      <c r="F568" s="20">
        <v>44477</v>
      </c>
      <c r="G568" s="9"/>
      <c r="H568" s="9">
        <f t="shared" si="172"/>
        <v>44477</v>
      </c>
    </row>
    <row r="569" spans="1:9" ht="15.75" customHeight="1">
      <c r="A569" s="47"/>
      <c r="B569" s="47"/>
      <c r="C569" s="13" t="s">
        <v>63</v>
      </c>
      <c r="D569" s="21">
        <v>259</v>
      </c>
      <c r="E569" s="19">
        <v>201</v>
      </c>
      <c r="F569" s="20">
        <v>50942</v>
      </c>
      <c r="G569" s="9"/>
      <c r="H569" s="9">
        <f t="shared" si="172"/>
        <v>50942</v>
      </c>
    </row>
    <row r="570" spans="1:9" ht="15.75" customHeight="1">
      <c r="A570" s="47"/>
      <c r="B570" s="47"/>
      <c r="C570" s="13" t="s">
        <v>64</v>
      </c>
      <c r="D570" s="18">
        <v>259</v>
      </c>
      <c r="E570" s="19">
        <v>237</v>
      </c>
      <c r="F570" s="20">
        <v>56832</v>
      </c>
      <c r="G570" s="10">
        <f t="shared" ref="G570:G572" si="181">F570</f>
        <v>56832</v>
      </c>
      <c r="H570" s="9" t="str">
        <f t="shared" si="172"/>
        <v xml:space="preserve"> </v>
      </c>
    </row>
    <row r="571" spans="1:9" ht="15.75" customHeight="1">
      <c r="A571" s="47"/>
      <c r="B571" s="47"/>
      <c r="C571" s="13" t="s">
        <v>65</v>
      </c>
      <c r="D571" s="18">
        <v>259</v>
      </c>
      <c r="E571" s="19">
        <v>249</v>
      </c>
      <c r="F571" s="20">
        <v>48897</v>
      </c>
      <c r="G571" s="10">
        <f t="shared" si="181"/>
        <v>48897</v>
      </c>
      <c r="H571" s="9" t="str">
        <f t="shared" si="172"/>
        <v xml:space="preserve"> </v>
      </c>
    </row>
    <row r="572" spans="1:9" ht="15.75" customHeight="1">
      <c r="A572" s="47"/>
      <c r="B572" s="47"/>
      <c r="C572" s="13" t="s">
        <v>66</v>
      </c>
      <c r="D572" s="21">
        <v>259</v>
      </c>
      <c r="E572" s="19">
        <v>259</v>
      </c>
      <c r="F572" s="20">
        <v>56679</v>
      </c>
      <c r="G572" s="10">
        <f t="shared" si="181"/>
        <v>56679</v>
      </c>
      <c r="H572" s="9" t="str">
        <f t="shared" si="172"/>
        <v xml:space="preserve"> </v>
      </c>
    </row>
    <row r="573" spans="1:9" s="17" customFormat="1" ht="15.75" customHeight="1">
      <c r="A573" s="48"/>
      <c r="B573" s="48"/>
      <c r="C573" s="23" t="s">
        <v>53</v>
      </c>
      <c r="D573" s="14"/>
      <c r="E573" s="15"/>
      <c r="F573" s="16">
        <v>579413</v>
      </c>
      <c r="G573" s="16">
        <f t="shared" ref="G573:H573" si="182">SUM(G561:G572)</f>
        <v>162408</v>
      </c>
      <c r="H573" s="16">
        <f t="shared" si="182"/>
        <v>417005</v>
      </c>
      <c r="I573" s="1"/>
    </row>
    <row r="574" spans="1:9" ht="15.75" customHeight="1">
      <c r="A574" s="46">
        <v>45</v>
      </c>
      <c r="B574" s="49" t="s">
        <v>51</v>
      </c>
      <c r="C574" s="13" t="s">
        <v>55</v>
      </c>
      <c r="D574" s="18">
        <v>85</v>
      </c>
      <c r="E574" s="19">
        <v>85</v>
      </c>
      <c r="F574" s="9">
        <v>7794</v>
      </c>
      <c r="G574" s="9"/>
      <c r="H574" s="9">
        <f t="shared" ref="H574:H579" si="183">IF(G574=0,F574," ")</f>
        <v>7794</v>
      </c>
    </row>
    <row r="575" spans="1:9" ht="15.75" customHeight="1">
      <c r="A575" s="47"/>
      <c r="B575" s="50"/>
      <c r="C575" s="13" t="s">
        <v>56</v>
      </c>
      <c r="D575" s="18">
        <v>85</v>
      </c>
      <c r="E575" s="19">
        <v>72</v>
      </c>
      <c r="F575" s="9">
        <v>7419</v>
      </c>
      <c r="G575" s="9"/>
      <c r="H575" s="9">
        <f t="shared" si="183"/>
        <v>7419</v>
      </c>
    </row>
    <row r="576" spans="1:9" ht="15.75" customHeight="1">
      <c r="A576" s="47"/>
      <c r="B576" s="50"/>
      <c r="C576" s="13" t="s">
        <v>57</v>
      </c>
      <c r="D576" s="21">
        <v>85</v>
      </c>
      <c r="E576" s="19">
        <v>64</v>
      </c>
      <c r="F576" s="9">
        <v>1840</v>
      </c>
      <c r="G576" s="9"/>
      <c r="H576" s="9">
        <f t="shared" si="183"/>
        <v>1840</v>
      </c>
    </row>
    <row r="577" spans="1:9" ht="15.75" customHeight="1">
      <c r="A577" s="47"/>
      <c r="B577" s="50"/>
      <c r="C577" s="13" t="s">
        <v>58</v>
      </c>
      <c r="D577" s="18">
        <v>85</v>
      </c>
      <c r="E577" s="19">
        <v>16</v>
      </c>
      <c r="F577" s="9">
        <v>1422</v>
      </c>
      <c r="G577" s="9"/>
      <c r="H577" s="9">
        <f t="shared" si="183"/>
        <v>1422</v>
      </c>
    </row>
    <row r="578" spans="1:9" ht="15.75" customHeight="1">
      <c r="A578" s="47"/>
      <c r="B578" s="50"/>
      <c r="C578" s="13" t="s">
        <v>59</v>
      </c>
      <c r="D578" s="18">
        <v>85</v>
      </c>
      <c r="E578" s="19">
        <v>63</v>
      </c>
      <c r="F578" s="9">
        <v>1287</v>
      </c>
      <c r="G578" s="9"/>
      <c r="H578" s="9">
        <f t="shared" si="183"/>
        <v>1287</v>
      </c>
    </row>
    <row r="579" spans="1:9" ht="15.75" customHeight="1">
      <c r="A579" s="47"/>
      <c r="B579" s="50"/>
      <c r="C579" s="13" t="s">
        <v>60</v>
      </c>
      <c r="D579" s="21">
        <v>85</v>
      </c>
      <c r="E579" s="19">
        <v>3</v>
      </c>
      <c r="F579" s="9">
        <v>1051</v>
      </c>
      <c r="G579" s="9"/>
      <c r="H579" s="9">
        <f t="shared" si="183"/>
        <v>1051</v>
      </c>
    </row>
    <row r="580" spans="1:9" ht="15.75" customHeight="1">
      <c r="A580" s="47"/>
      <c r="B580" s="50"/>
      <c r="C580" s="13" t="s">
        <v>61</v>
      </c>
      <c r="D580" s="18">
        <v>85</v>
      </c>
      <c r="E580" s="19">
        <v>85</v>
      </c>
      <c r="F580" s="20">
        <v>4198</v>
      </c>
      <c r="G580" s="9"/>
      <c r="H580" s="9">
        <f t="shared" si="172"/>
        <v>4198</v>
      </c>
    </row>
    <row r="581" spans="1:9" ht="15.75" customHeight="1">
      <c r="A581" s="47"/>
      <c r="B581" s="50"/>
      <c r="C581" s="13" t="s">
        <v>62</v>
      </c>
      <c r="D581" s="18">
        <v>85</v>
      </c>
      <c r="E581" s="19">
        <v>84</v>
      </c>
      <c r="F581" s="20">
        <v>3815</v>
      </c>
      <c r="G581" s="9"/>
      <c r="H581" s="9">
        <f t="shared" si="172"/>
        <v>3815</v>
      </c>
    </row>
    <row r="582" spans="1:9" ht="15.75" customHeight="1">
      <c r="A582" s="47"/>
      <c r="B582" s="50"/>
      <c r="C582" s="13" t="s">
        <v>63</v>
      </c>
      <c r="D582" s="21">
        <v>85</v>
      </c>
      <c r="E582" s="19">
        <v>84</v>
      </c>
      <c r="F582" s="20">
        <v>7487</v>
      </c>
      <c r="G582" s="9"/>
      <c r="H582" s="9">
        <f t="shared" si="172"/>
        <v>7487</v>
      </c>
    </row>
    <row r="583" spans="1:9" ht="15.75" customHeight="1">
      <c r="A583" s="47"/>
      <c r="B583" s="50"/>
      <c r="C583" s="13" t="s">
        <v>64</v>
      </c>
      <c r="D583" s="18">
        <v>85</v>
      </c>
      <c r="E583" s="19">
        <v>84</v>
      </c>
      <c r="F583" s="20">
        <v>7071</v>
      </c>
      <c r="G583" s="10">
        <f t="shared" ref="G583:G585" si="184">F583</f>
        <v>7071</v>
      </c>
      <c r="H583" s="9" t="str">
        <f t="shared" si="172"/>
        <v xml:space="preserve"> </v>
      </c>
    </row>
    <row r="584" spans="1:9" ht="15.75" customHeight="1">
      <c r="A584" s="47"/>
      <c r="B584" s="50"/>
      <c r="C584" s="13" t="s">
        <v>65</v>
      </c>
      <c r="D584" s="18">
        <v>85</v>
      </c>
      <c r="E584" s="19">
        <v>76</v>
      </c>
      <c r="F584" s="20">
        <v>7079</v>
      </c>
      <c r="G584" s="10">
        <f t="shared" si="184"/>
        <v>7079</v>
      </c>
      <c r="H584" s="9" t="str">
        <f t="shared" si="172"/>
        <v xml:space="preserve"> </v>
      </c>
    </row>
    <row r="585" spans="1:9" ht="15.75" customHeight="1">
      <c r="A585" s="47"/>
      <c r="B585" s="50"/>
      <c r="C585" s="13" t="s">
        <v>66</v>
      </c>
      <c r="D585" s="21">
        <v>85</v>
      </c>
      <c r="E585" s="19">
        <v>84</v>
      </c>
      <c r="F585" s="20">
        <v>7839</v>
      </c>
      <c r="G585" s="10">
        <f t="shared" si="184"/>
        <v>7839</v>
      </c>
      <c r="H585" s="9" t="str">
        <f t="shared" si="172"/>
        <v xml:space="preserve"> </v>
      </c>
    </row>
    <row r="586" spans="1:9" s="17" customFormat="1" ht="15.75" customHeight="1">
      <c r="A586" s="47"/>
      <c r="B586" s="50"/>
      <c r="C586" s="23" t="s">
        <v>53</v>
      </c>
      <c r="D586" s="14"/>
      <c r="E586" s="15"/>
      <c r="F586" s="16">
        <v>58302</v>
      </c>
      <c r="G586" s="16">
        <f t="shared" ref="G586" si="185">SUM(G574:G585)</f>
        <v>21989</v>
      </c>
      <c r="H586" s="16">
        <f t="shared" ref="H586" si="186">SUM(H574:H585)</f>
        <v>36313</v>
      </c>
      <c r="I586" s="43">
        <f>F586+F573</f>
        <v>637715</v>
      </c>
    </row>
    <row r="587" spans="1:9" s="17" customFormat="1" ht="15.75" customHeight="1">
      <c r="A587" s="48"/>
      <c r="B587" s="51"/>
      <c r="C587" s="22" t="s">
        <v>54</v>
      </c>
      <c r="D587" s="14"/>
      <c r="E587" s="15"/>
      <c r="F587" s="16">
        <v>7416831</v>
      </c>
      <c r="G587" s="16">
        <f t="shared" ref="G587:H587" si="187">SUM(G586,G573,G560,G547,G534,G521,G508,G495,G482,G469,G456,G443,G430,G417,G404,G391,G378,G365,G352,G339,G326,G313,G300,G287,G274,G261,G248,G235,G222,G209,G196,G183,G170,G157,G144,G131,G118,G105,G92,G79,G66,G53,G40,G27,G14)</f>
        <v>2285550</v>
      </c>
      <c r="H587" s="16">
        <f t="shared" si="187"/>
        <v>5131281</v>
      </c>
      <c r="I587" s="1"/>
    </row>
  </sheetData>
  <autoFilter ref="C1:H587" xr:uid="{00000000-0009-0000-0000-000000000000}"/>
  <mergeCells count="90">
    <mergeCell ref="B548:B560"/>
    <mergeCell ref="A561:A573"/>
    <mergeCell ref="B561:B573"/>
    <mergeCell ref="A574:A587"/>
    <mergeCell ref="B574:B587"/>
    <mergeCell ref="A548:A560"/>
    <mergeCell ref="B509:B521"/>
    <mergeCell ref="A522:A534"/>
    <mergeCell ref="B522:B534"/>
    <mergeCell ref="A535:A547"/>
    <mergeCell ref="B535:B547"/>
    <mergeCell ref="A509:A521"/>
    <mergeCell ref="B470:B482"/>
    <mergeCell ref="A483:A495"/>
    <mergeCell ref="B483:B495"/>
    <mergeCell ref="A496:A508"/>
    <mergeCell ref="B496:B508"/>
    <mergeCell ref="A470:A482"/>
    <mergeCell ref="B431:B443"/>
    <mergeCell ref="A444:A456"/>
    <mergeCell ref="B444:B456"/>
    <mergeCell ref="A457:A469"/>
    <mergeCell ref="B457:B469"/>
    <mergeCell ref="A431:A443"/>
    <mergeCell ref="B392:B404"/>
    <mergeCell ref="A405:A417"/>
    <mergeCell ref="B405:B417"/>
    <mergeCell ref="A418:A430"/>
    <mergeCell ref="B418:B430"/>
    <mergeCell ref="A392:A404"/>
    <mergeCell ref="B353:B365"/>
    <mergeCell ref="A366:A378"/>
    <mergeCell ref="B366:B378"/>
    <mergeCell ref="A379:A391"/>
    <mergeCell ref="B379:B391"/>
    <mergeCell ref="A353:A365"/>
    <mergeCell ref="B314:B326"/>
    <mergeCell ref="A327:A339"/>
    <mergeCell ref="B327:B339"/>
    <mergeCell ref="A340:A352"/>
    <mergeCell ref="B340:B352"/>
    <mergeCell ref="A314:A326"/>
    <mergeCell ref="B275:B287"/>
    <mergeCell ref="A288:A300"/>
    <mergeCell ref="B288:B300"/>
    <mergeCell ref="A301:A313"/>
    <mergeCell ref="B301:B313"/>
    <mergeCell ref="A275:A287"/>
    <mergeCell ref="B236:B248"/>
    <mergeCell ref="A249:A261"/>
    <mergeCell ref="B249:B261"/>
    <mergeCell ref="A262:A274"/>
    <mergeCell ref="B262:B274"/>
    <mergeCell ref="A236:A248"/>
    <mergeCell ref="B197:B209"/>
    <mergeCell ref="A210:A222"/>
    <mergeCell ref="B210:B222"/>
    <mergeCell ref="A223:A235"/>
    <mergeCell ref="B223:B235"/>
    <mergeCell ref="A197:A209"/>
    <mergeCell ref="B158:B170"/>
    <mergeCell ref="A171:A183"/>
    <mergeCell ref="B171:B183"/>
    <mergeCell ref="A184:A196"/>
    <mergeCell ref="B184:B196"/>
    <mergeCell ref="A158:A170"/>
    <mergeCell ref="B119:B131"/>
    <mergeCell ref="A132:A144"/>
    <mergeCell ref="B132:B144"/>
    <mergeCell ref="A145:A157"/>
    <mergeCell ref="B145:B157"/>
    <mergeCell ref="A119:A131"/>
    <mergeCell ref="B80:B92"/>
    <mergeCell ref="A93:A105"/>
    <mergeCell ref="B93:B105"/>
    <mergeCell ref="A106:A118"/>
    <mergeCell ref="B106:B118"/>
    <mergeCell ref="A80:A92"/>
    <mergeCell ref="B41:B53"/>
    <mergeCell ref="A54:A66"/>
    <mergeCell ref="B54:B66"/>
    <mergeCell ref="A67:A79"/>
    <mergeCell ref="B67:B79"/>
    <mergeCell ref="A41:A53"/>
    <mergeCell ref="B2:B14"/>
    <mergeCell ref="A15:A27"/>
    <mergeCell ref="B15:B27"/>
    <mergeCell ref="A28:A40"/>
    <mergeCell ref="B28:B40"/>
    <mergeCell ref="A2:A14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8" scale="93" fitToWidth="0" fitToHeight="0" orientation="portrait" r:id="rId1"/>
  <headerFooter>
    <oddHeader>&amp;L　　　　　　　　　　　　　　　　　　　　　　　　　各月の電気使用計画および季節の電力使用計画（最大需要電力、使用電力量）&amp;R&amp;A</oddHeader>
    <oddFooter>&amp;C&amp;P/&amp;N</oddFooter>
  </headerFooter>
  <rowBreaks count="7" manualBreakCount="7">
    <brk id="79" max="7" man="1"/>
    <brk id="157" max="16383" man="1"/>
    <brk id="235" max="16383" man="1"/>
    <brk id="313" max="16383" man="1"/>
    <brk id="391" max="16383" man="1"/>
    <brk id="469" max="16383" man="1"/>
    <brk id="54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8A17-F556-4563-A6DD-53B4ACDD6018}">
  <dimension ref="A1:I626"/>
  <sheetViews>
    <sheetView view="pageBreakPreview" zoomScaleNormal="100" zoomScaleSheetLayoutView="100" workbookViewId="0">
      <pane xSplit="3" ySplit="1" topLeftCell="D614" activePane="bottomRight" state="frozen"/>
      <selection pane="topRight" activeCell="D1" sqref="D1"/>
      <selection pane="bottomLeft" activeCell="A2" sqref="A2"/>
      <selection pane="bottomRight" activeCell="F625" sqref="F625"/>
    </sheetView>
  </sheetViews>
  <sheetFormatPr defaultRowHeight="13.5"/>
  <cols>
    <col min="1" max="1" width="5.25" style="35" bestFit="1" customWidth="1"/>
    <col min="2" max="2" width="22.625" style="36" customWidth="1"/>
    <col min="3" max="3" width="22.625" customWidth="1"/>
    <col min="4" max="5" width="15.625" style="37" customWidth="1"/>
    <col min="6" max="6" width="15.625" customWidth="1"/>
    <col min="7" max="7" width="15.625" style="38" customWidth="1"/>
    <col min="8" max="8" width="15.625" customWidth="1"/>
    <col min="9" max="9" width="11.125" customWidth="1"/>
  </cols>
  <sheetData>
    <row r="1" spans="1:8" ht="48" customHeight="1">
      <c r="A1" s="25" t="s">
        <v>52</v>
      </c>
      <c r="B1" s="26" t="s">
        <v>1</v>
      </c>
      <c r="C1" s="27" t="s">
        <v>2</v>
      </c>
      <c r="D1" s="28" t="s">
        <v>3</v>
      </c>
      <c r="E1" s="28" t="s">
        <v>4</v>
      </c>
      <c r="F1" s="25" t="s">
        <v>5</v>
      </c>
      <c r="G1" s="26" t="s">
        <v>0</v>
      </c>
      <c r="H1" s="25" t="s">
        <v>6</v>
      </c>
    </row>
    <row r="2" spans="1:8" ht="15" customHeight="1">
      <c r="A2" s="52">
        <v>1</v>
      </c>
      <c r="B2" s="52" t="s">
        <v>67</v>
      </c>
      <c r="C2" s="13" t="s">
        <v>55</v>
      </c>
      <c r="D2" s="18">
        <v>87</v>
      </c>
      <c r="E2" s="18">
        <v>63</v>
      </c>
      <c r="F2" s="9">
        <v>10858</v>
      </c>
      <c r="G2" s="29"/>
      <c r="H2" s="29">
        <f t="shared" ref="H2:H52" si="0">IF(G2=0,F2," ")</f>
        <v>10858</v>
      </c>
    </row>
    <row r="3" spans="1:8" ht="15" customHeight="1">
      <c r="A3" s="53"/>
      <c r="B3" s="53"/>
      <c r="C3" s="13" t="s">
        <v>56</v>
      </c>
      <c r="D3" s="18">
        <v>87</v>
      </c>
      <c r="E3" s="18">
        <v>52</v>
      </c>
      <c r="F3" s="9">
        <v>8763</v>
      </c>
      <c r="G3" s="29"/>
      <c r="H3" s="29">
        <f t="shared" si="0"/>
        <v>8763</v>
      </c>
    </row>
    <row r="4" spans="1:8" ht="15" customHeight="1">
      <c r="A4" s="53"/>
      <c r="B4" s="53"/>
      <c r="C4" s="13" t="s">
        <v>57</v>
      </c>
      <c r="D4" s="21">
        <v>87</v>
      </c>
      <c r="E4" s="18">
        <v>61</v>
      </c>
      <c r="F4" s="9">
        <v>10405</v>
      </c>
      <c r="G4" s="29"/>
      <c r="H4" s="29">
        <f t="shared" si="0"/>
        <v>10405</v>
      </c>
    </row>
    <row r="5" spans="1:8" ht="15" customHeight="1">
      <c r="A5" s="53"/>
      <c r="B5" s="53"/>
      <c r="C5" s="13" t="s">
        <v>58</v>
      </c>
      <c r="D5" s="18">
        <v>87</v>
      </c>
      <c r="E5" s="18">
        <v>75</v>
      </c>
      <c r="F5" s="9">
        <v>11389</v>
      </c>
      <c r="G5" s="29"/>
      <c r="H5" s="29">
        <f t="shared" si="0"/>
        <v>11389</v>
      </c>
    </row>
    <row r="6" spans="1:8" ht="15" customHeight="1">
      <c r="A6" s="53"/>
      <c r="B6" s="53"/>
      <c r="C6" s="13" t="s">
        <v>59</v>
      </c>
      <c r="D6" s="18">
        <v>87</v>
      </c>
      <c r="E6" s="18">
        <v>76</v>
      </c>
      <c r="F6" s="9">
        <v>12061</v>
      </c>
      <c r="G6" s="29"/>
      <c r="H6" s="29">
        <f t="shared" si="0"/>
        <v>12061</v>
      </c>
    </row>
    <row r="7" spans="1:8" ht="15" customHeight="1">
      <c r="A7" s="53"/>
      <c r="B7" s="53"/>
      <c r="C7" s="13" t="s">
        <v>60</v>
      </c>
      <c r="D7" s="21">
        <v>87</v>
      </c>
      <c r="E7" s="18">
        <v>73</v>
      </c>
      <c r="F7" s="9">
        <v>9505</v>
      </c>
      <c r="G7" s="29"/>
      <c r="H7" s="29">
        <f t="shared" si="0"/>
        <v>9505</v>
      </c>
    </row>
    <row r="8" spans="1:8" ht="15" customHeight="1">
      <c r="A8" s="53"/>
      <c r="B8" s="53"/>
      <c r="C8" s="13" t="s">
        <v>61</v>
      </c>
      <c r="D8" s="18">
        <v>87</v>
      </c>
      <c r="E8" s="19">
        <v>49</v>
      </c>
      <c r="F8" s="20">
        <v>7796</v>
      </c>
      <c r="G8" s="29"/>
      <c r="H8" s="29">
        <f t="shared" si="0"/>
        <v>7796</v>
      </c>
    </row>
    <row r="9" spans="1:8" ht="15" customHeight="1">
      <c r="A9" s="53"/>
      <c r="B9" s="53"/>
      <c r="C9" s="13" t="s">
        <v>62</v>
      </c>
      <c r="D9" s="18">
        <v>87</v>
      </c>
      <c r="E9" s="19">
        <v>58</v>
      </c>
      <c r="F9" s="20">
        <v>9231</v>
      </c>
      <c r="G9" s="29"/>
      <c r="H9" s="29">
        <f t="shared" si="0"/>
        <v>9231</v>
      </c>
    </row>
    <row r="10" spans="1:8" ht="15" customHeight="1">
      <c r="A10" s="53"/>
      <c r="B10" s="53"/>
      <c r="C10" s="13" t="s">
        <v>63</v>
      </c>
      <c r="D10" s="21">
        <v>87</v>
      </c>
      <c r="E10" s="19">
        <v>66</v>
      </c>
      <c r="F10" s="20">
        <v>13133</v>
      </c>
      <c r="G10" s="29"/>
      <c r="H10" s="29">
        <f t="shared" si="0"/>
        <v>13133</v>
      </c>
    </row>
    <row r="11" spans="1:8" ht="15" customHeight="1">
      <c r="A11" s="53"/>
      <c r="B11" s="53"/>
      <c r="C11" s="13" t="s">
        <v>64</v>
      </c>
      <c r="D11" s="18">
        <v>87</v>
      </c>
      <c r="E11" s="19">
        <v>87</v>
      </c>
      <c r="F11" s="20">
        <v>17652</v>
      </c>
      <c r="G11" s="29">
        <f>F11</f>
        <v>17652</v>
      </c>
      <c r="H11" s="29" t="str">
        <f t="shared" si="0"/>
        <v xml:space="preserve"> </v>
      </c>
    </row>
    <row r="12" spans="1:8" ht="15" customHeight="1">
      <c r="A12" s="53"/>
      <c r="B12" s="53"/>
      <c r="C12" s="13" t="s">
        <v>65</v>
      </c>
      <c r="D12" s="18">
        <v>87</v>
      </c>
      <c r="E12" s="19">
        <v>77</v>
      </c>
      <c r="F12" s="20">
        <v>9909</v>
      </c>
      <c r="G12" s="29">
        <f t="shared" ref="G12:G13" si="1">F12</f>
        <v>9909</v>
      </c>
      <c r="H12" s="29" t="str">
        <f t="shared" si="0"/>
        <v xml:space="preserve"> </v>
      </c>
    </row>
    <row r="13" spans="1:8" ht="15" customHeight="1">
      <c r="A13" s="53"/>
      <c r="B13" s="53"/>
      <c r="C13" s="13" t="s">
        <v>66</v>
      </c>
      <c r="D13" s="21">
        <v>87</v>
      </c>
      <c r="E13" s="19">
        <v>81</v>
      </c>
      <c r="F13" s="20">
        <v>13909</v>
      </c>
      <c r="G13" s="29">
        <f t="shared" si="1"/>
        <v>13909</v>
      </c>
      <c r="H13" s="29" t="str">
        <f t="shared" si="0"/>
        <v xml:space="preserve"> </v>
      </c>
    </row>
    <row r="14" spans="1:8" ht="15" customHeight="1">
      <c r="A14" s="54"/>
      <c r="B14" s="54"/>
      <c r="C14" s="30" t="s">
        <v>53</v>
      </c>
      <c r="D14" s="14"/>
      <c r="E14" s="15"/>
      <c r="F14" s="16">
        <v>134611</v>
      </c>
      <c r="G14" s="16">
        <f t="shared" ref="G14:H14" si="2">SUM(G2:G13)</f>
        <v>41470</v>
      </c>
      <c r="H14" s="16">
        <f t="shared" si="2"/>
        <v>93141</v>
      </c>
    </row>
    <row r="15" spans="1:8" ht="15" customHeight="1">
      <c r="A15" s="52">
        <v>2</v>
      </c>
      <c r="B15" s="52" t="s">
        <v>68</v>
      </c>
      <c r="C15" s="13" t="s">
        <v>55</v>
      </c>
      <c r="D15" s="18">
        <v>197</v>
      </c>
      <c r="E15" s="18">
        <v>121</v>
      </c>
      <c r="F15" s="9">
        <v>13808</v>
      </c>
      <c r="G15" s="29"/>
      <c r="H15" s="29">
        <f t="shared" ref="H15:H20" si="3">IF(G15=0,F15," ")</f>
        <v>13808</v>
      </c>
    </row>
    <row r="16" spans="1:8" ht="15" customHeight="1">
      <c r="A16" s="53"/>
      <c r="B16" s="53"/>
      <c r="C16" s="13" t="s">
        <v>56</v>
      </c>
      <c r="D16" s="18">
        <v>197</v>
      </c>
      <c r="E16" s="18">
        <v>84</v>
      </c>
      <c r="F16" s="9">
        <v>10881</v>
      </c>
      <c r="G16" s="29"/>
      <c r="H16" s="29">
        <f t="shared" si="3"/>
        <v>10881</v>
      </c>
    </row>
    <row r="17" spans="1:8" ht="15" customHeight="1">
      <c r="A17" s="53"/>
      <c r="B17" s="53"/>
      <c r="C17" s="13" t="s">
        <v>57</v>
      </c>
      <c r="D17" s="21">
        <v>197</v>
      </c>
      <c r="E17" s="18">
        <v>121</v>
      </c>
      <c r="F17" s="9">
        <v>17054</v>
      </c>
      <c r="G17" s="29"/>
      <c r="H17" s="29">
        <f t="shared" si="3"/>
        <v>17054</v>
      </c>
    </row>
    <row r="18" spans="1:8" ht="15" customHeight="1">
      <c r="A18" s="53"/>
      <c r="B18" s="53"/>
      <c r="C18" s="13" t="s">
        <v>58</v>
      </c>
      <c r="D18" s="18">
        <v>197</v>
      </c>
      <c r="E18" s="18">
        <v>173</v>
      </c>
      <c r="F18" s="9">
        <v>22126</v>
      </c>
      <c r="G18" s="29"/>
      <c r="H18" s="29">
        <f t="shared" si="3"/>
        <v>22126</v>
      </c>
    </row>
    <row r="19" spans="1:8" ht="15" customHeight="1">
      <c r="A19" s="53"/>
      <c r="B19" s="53"/>
      <c r="C19" s="13" t="s">
        <v>59</v>
      </c>
      <c r="D19" s="18">
        <v>197</v>
      </c>
      <c r="E19" s="18">
        <v>158</v>
      </c>
      <c r="F19" s="9">
        <v>23885</v>
      </c>
      <c r="G19" s="29"/>
      <c r="H19" s="29">
        <f t="shared" si="3"/>
        <v>23885</v>
      </c>
    </row>
    <row r="20" spans="1:8" ht="15" customHeight="1">
      <c r="A20" s="53"/>
      <c r="B20" s="53"/>
      <c r="C20" s="13" t="s">
        <v>60</v>
      </c>
      <c r="D20" s="21">
        <v>197</v>
      </c>
      <c r="E20" s="18">
        <v>117</v>
      </c>
      <c r="F20" s="9">
        <v>14603</v>
      </c>
      <c r="G20" s="29"/>
      <c r="H20" s="29">
        <f t="shared" si="3"/>
        <v>14603</v>
      </c>
    </row>
    <row r="21" spans="1:8" ht="15" customHeight="1">
      <c r="A21" s="53"/>
      <c r="B21" s="53"/>
      <c r="C21" s="13" t="s">
        <v>61</v>
      </c>
      <c r="D21" s="18">
        <v>197</v>
      </c>
      <c r="E21" s="19">
        <v>53</v>
      </c>
      <c r="F21" s="20">
        <v>8054</v>
      </c>
      <c r="G21" s="29"/>
      <c r="H21" s="29">
        <f t="shared" si="0"/>
        <v>8054</v>
      </c>
    </row>
    <row r="22" spans="1:8" ht="15" customHeight="1">
      <c r="A22" s="53"/>
      <c r="B22" s="53"/>
      <c r="C22" s="13" t="s">
        <v>62</v>
      </c>
      <c r="D22" s="18">
        <v>197</v>
      </c>
      <c r="E22" s="19">
        <v>81</v>
      </c>
      <c r="F22" s="20">
        <v>9454</v>
      </c>
      <c r="G22" s="29"/>
      <c r="H22" s="29">
        <f t="shared" si="0"/>
        <v>9454</v>
      </c>
    </row>
    <row r="23" spans="1:8" ht="15" customHeight="1">
      <c r="A23" s="53"/>
      <c r="B23" s="53"/>
      <c r="C23" s="13" t="s">
        <v>63</v>
      </c>
      <c r="D23" s="21">
        <v>197</v>
      </c>
      <c r="E23" s="19">
        <v>145</v>
      </c>
      <c r="F23" s="20">
        <v>18324</v>
      </c>
      <c r="G23" s="29"/>
      <c r="H23" s="29">
        <f t="shared" si="0"/>
        <v>18324</v>
      </c>
    </row>
    <row r="24" spans="1:8" ht="15" customHeight="1">
      <c r="A24" s="53"/>
      <c r="B24" s="53"/>
      <c r="C24" s="13" t="s">
        <v>64</v>
      </c>
      <c r="D24" s="18">
        <v>197</v>
      </c>
      <c r="E24" s="19">
        <v>197</v>
      </c>
      <c r="F24" s="20">
        <v>26142</v>
      </c>
      <c r="G24" s="29">
        <f t="shared" ref="G24:G26" si="4">F24</f>
        <v>26142</v>
      </c>
      <c r="H24" s="29" t="str">
        <f t="shared" si="0"/>
        <v xml:space="preserve"> </v>
      </c>
    </row>
    <row r="25" spans="1:8" ht="15" customHeight="1">
      <c r="A25" s="53"/>
      <c r="B25" s="53"/>
      <c r="C25" s="13" t="s">
        <v>65</v>
      </c>
      <c r="D25" s="18">
        <v>197</v>
      </c>
      <c r="E25" s="19">
        <v>176</v>
      </c>
      <c r="F25" s="20">
        <v>12572</v>
      </c>
      <c r="G25" s="29">
        <f t="shared" si="4"/>
        <v>12572</v>
      </c>
      <c r="H25" s="29" t="str">
        <f t="shared" si="0"/>
        <v xml:space="preserve"> </v>
      </c>
    </row>
    <row r="26" spans="1:8" ht="15" customHeight="1">
      <c r="A26" s="53"/>
      <c r="B26" s="53"/>
      <c r="C26" s="13" t="s">
        <v>66</v>
      </c>
      <c r="D26" s="21">
        <v>197</v>
      </c>
      <c r="E26" s="19">
        <v>194</v>
      </c>
      <c r="F26" s="20">
        <v>27884</v>
      </c>
      <c r="G26" s="29">
        <f t="shared" si="4"/>
        <v>27884</v>
      </c>
      <c r="H26" s="29" t="str">
        <f t="shared" si="0"/>
        <v xml:space="preserve"> </v>
      </c>
    </row>
    <row r="27" spans="1:8" ht="15" customHeight="1">
      <c r="A27" s="54"/>
      <c r="B27" s="54"/>
      <c r="C27" s="30" t="s">
        <v>53</v>
      </c>
      <c r="D27" s="14"/>
      <c r="E27" s="15"/>
      <c r="F27" s="16">
        <v>204787</v>
      </c>
      <c r="G27" s="16">
        <f t="shared" ref="G27:H27" si="5">SUM(G15:G26)</f>
        <v>66598</v>
      </c>
      <c r="H27" s="16">
        <f t="shared" si="5"/>
        <v>138189</v>
      </c>
    </row>
    <row r="28" spans="1:8" ht="15" customHeight="1">
      <c r="A28" s="52">
        <v>3</v>
      </c>
      <c r="B28" s="52" t="s">
        <v>69</v>
      </c>
      <c r="C28" s="13" t="s">
        <v>55</v>
      </c>
      <c r="D28" s="18">
        <v>153</v>
      </c>
      <c r="E28" s="18">
        <v>114</v>
      </c>
      <c r="F28" s="9">
        <v>21298</v>
      </c>
      <c r="G28" s="29"/>
      <c r="H28" s="29">
        <f t="shared" ref="H28:H33" si="6">IF(G28=0,F28," ")</f>
        <v>21298</v>
      </c>
    </row>
    <row r="29" spans="1:8" ht="15" customHeight="1">
      <c r="A29" s="53"/>
      <c r="B29" s="53"/>
      <c r="C29" s="13" t="s">
        <v>56</v>
      </c>
      <c r="D29" s="18">
        <v>153</v>
      </c>
      <c r="E29" s="18">
        <v>120</v>
      </c>
      <c r="F29" s="9">
        <v>17899</v>
      </c>
      <c r="G29" s="29"/>
      <c r="H29" s="29">
        <f t="shared" si="6"/>
        <v>17899</v>
      </c>
    </row>
    <row r="30" spans="1:8" ht="15" customHeight="1">
      <c r="A30" s="53"/>
      <c r="B30" s="53"/>
      <c r="C30" s="13" t="s">
        <v>57</v>
      </c>
      <c r="D30" s="21">
        <v>153</v>
      </c>
      <c r="E30" s="18">
        <v>125</v>
      </c>
      <c r="F30" s="9">
        <v>19524</v>
      </c>
      <c r="G30" s="29"/>
      <c r="H30" s="29">
        <f t="shared" si="6"/>
        <v>19524</v>
      </c>
    </row>
    <row r="31" spans="1:8" ht="15" customHeight="1">
      <c r="A31" s="53"/>
      <c r="B31" s="53"/>
      <c r="C31" s="13" t="s">
        <v>58</v>
      </c>
      <c r="D31" s="18">
        <v>153</v>
      </c>
      <c r="E31" s="18">
        <v>131</v>
      </c>
      <c r="F31" s="9">
        <v>20933</v>
      </c>
      <c r="G31" s="29"/>
      <c r="H31" s="29">
        <f t="shared" si="6"/>
        <v>20933</v>
      </c>
    </row>
    <row r="32" spans="1:8" ht="15" customHeight="1">
      <c r="A32" s="53"/>
      <c r="B32" s="53"/>
      <c r="C32" s="13" t="s">
        <v>59</v>
      </c>
      <c r="D32" s="18">
        <v>153</v>
      </c>
      <c r="E32" s="18">
        <v>134</v>
      </c>
      <c r="F32" s="9">
        <v>22610</v>
      </c>
      <c r="G32" s="29"/>
      <c r="H32" s="29">
        <f t="shared" si="6"/>
        <v>22610</v>
      </c>
    </row>
    <row r="33" spans="1:8" ht="15" customHeight="1">
      <c r="A33" s="53"/>
      <c r="B33" s="53"/>
      <c r="C33" s="13" t="s">
        <v>60</v>
      </c>
      <c r="D33" s="21">
        <v>153</v>
      </c>
      <c r="E33" s="18">
        <v>139</v>
      </c>
      <c r="F33" s="9">
        <v>18278</v>
      </c>
      <c r="G33" s="29"/>
      <c r="H33" s="29">
        <f t="shared" si="6"/>
        <v>18278</v>
      </c>
    </row>
    <row r="34" spans="1:8" ht="15" customHeight="1">
      <c r="A34" s="53"/>
      <c r="B34" s="53"/>
      <c r="C34" s="13" t="s">
        <v>61</v>
      </c>
      <c r="D34" s="18">
        <v>153</v>
      </c>
      <c r="E34" s="19">
        <v>105</v>
      </c>
      <c r="F34" s="20">
        <v>15225</v>
      </c>
      <c r="G34" s="29"/>
      <c r="H34" s="29">
        <f t="shared" si="0"/>
        <v>15225</v>
      </c>
    </row>
    <row r="35" spans="1:8" ht="15" customHeight="1">
      <c r="A35" s="53"/>
      <c r="B35" s="53"/>
      <c r="C35" s="13" t="s">
        <v>62</v>
      </c>
      <c r="D35" s="18">
        <v>153</v>
      </c>
      <c r="E35" s="19">
        <v>108</v>
      </c>
      <c r="F35" s="20">
        <v>18247</v>
      </c>
      <c r="G35" s="29"/>
      <c r="H35" s="29">
        <f t="shared" si="0"/>
        <v>18247</v>
      </c>
    </row>
    <row r="36" spans="1:8" ht="15" customHeight="1">
      <c r="A36" s="53"/>
      <c r="B36" s="53"/>
      <c r="C36" s="13" t="s">
        <v>63</v>
      </c>
      <c r="D36" s="21">
        <v>153</v>
      </c>
      <c r="E36" s="19">
        <v>133</v>
      </c>
      <c r="F36" s="20">
        <v>24442</v>
      </c>
      <c r="G36" s="29"/>
      <c r="H36" s="29">
        <f t="shared" si="0"/>
        <v>24442</v>
      </c>
    </row>
    <row r="37" spans="1:8" ht="15" customHeight="1">
      <c r="A37" s="53"/>
      <c r="B37" s="53"/>
      <c r="C37" s="13" t="s">
        <v>64</v>
      </c>
      <c r="D37" s="18">
        <v>153</v>
      </c>
      <c r="E37" s="19">
        <v>151</v>
      </c>
      <c r="F37" s="20">
        <v>26899</v>
      </c>
      <c r="G37" s="29">
        <f t="shared" ref="G37:G39" si="7">F37</f>
        <v>26899</v>
      </c>
      <c r="H37" s="29" t="str">
        <f t="shared" si="0"/>
        <v xml:space="preserve"> </v>
      </c>
    </row>
    <row r="38" spans="1:8" ht="15" customHeight="1">
      <c r="A38" s="53"/>
      <c r="B38" s="53"/>
      <c r="C38" s="13" t="s">
        <v>65</v>
      </c>
      <c r="D38" s="18">
        <v>153</v>
      </c>
      <c r="E38" s="19">
        <v>121</v>
      </c>
      <c r="F38" s="20">
        <v>15593</v>
      </c>
      <c r="G38" s="29">
        <f t="shared" si="7"/>
        <v>15593</v>
      </c>
      <c r="H38" s="29" t="str">
        <f t="shared" si="0"/>
        <v xml:space="preserve"> </v>
      </c>
    </row>
    <row r="39" spans="1:8" ht="15" customHeight="1">
      <c r="A39" s="53"/>
      <c r="B39" s="53"/>
      <c r="C39" s="13" t="s">
        <v>66</v>
      </c>
      <c r="D39" s="21">
        <v>153</v>
      </c>
      <c r="E39" s="19">
        <v>153</v>
      </c>
      <c r="F39" s="20">
        <v>25713</v>
      </c>
      <c r="G39" s="29">
        <f t="shared" si="7"/>
        <v>25713</v>
      </c>
      <c r="H39" s="29" t="str">
        <f t="shared" si="0"/>
        <v xml:space="preserve"> </v>
      </c>
    </row>
    <row r="40" spans="1:8" ht="15" customHeight="1">
      <c r="A40" s="54"/>
      <c r="B40" s="54"/>
      <c r="C40" s="30" t="s">
        <v>53</v>
      </c>
      <c r="D40" s="14"/>
      <c r="E40" s="15"/>
      <c r="F40" s="16">
        <v>246661</v>
      </c>
      <c r="G40" s="16">
        <f t="shared" ref="G40:H40" si="8">SUM(G28:G39)</f>
        <v>68205</v>
      </c>
      <c r="H40" s="16">
        <f t="shared" si="8"/>
        <v>178456</v>
      </c>
    </row>
    <row r="41" spans="1:8" ht="15" customHeight="1">
      <c r="A41" s="52">
        <v>4</v>
      </c>
      <c r="B41" s="52" t="s">
        <v>70</v>
      </c>
      <c r="C41" s="13" t="s">
        <v>55</v>
      </c>
      <c r="D41" s="18">
        <v>319</v>
      </c>
      <c r="E41" s="18">
        <v>221</v>
      </c>
      <c r="F41" s="9">
        <v>25761</v>
      </c>
      <c r="G41" s="29"/>
      <c r="H41" s="29">
        <f t="shared" ref="H41:H46" si="9">IF(G41=0,F41," ")</f>
        <v>25761</v>
      </c>
    </row>
    <row r="42" spans="1:8" ht="15" customHeight="1">
      <c r="A42" s="53"/>
      <c r="B42" s="53"/>
      <c r="C42" s="13" t="s">
        <v>56</v>
      </c>
      <c r="D42" s="18">
        <v>319</v>
      </c>
      <c r="E42" s="18">
        <v>102</v>
      </c>
      <c r="F42" s="9">
        <v>15330</v>
      </c>
      <c r="G42" s="29"/>
      <c r="H42" s="29">
        <f t="shared" si="9"/>
        <v>15330</v>
      </c>
    </row>
    <row r="43" spans="1:8" ht="15" customHeight="1">
      <c r="A43" s="53"/>
      <c r="B43" s="53"/>
      <c r="C43" s="13" t="s">
        <v>57</v>
      </c>
      <c r="D43" s="21">
        <v>319</v>
      </c>
      <c r="E43" s="18">
        <v>177</v>
      </c>
      <c r="F43" s="9">
        <v>25892</v>
      </c>
      <c r="G43" s="29"/>
      <c r="H43" s="29">
        <f t="shared" si="9"/>
        <v>25892</v>
      </c>
    </row>
    <row r="44" spans="1:8" ht="15" customHeight="1">
      <c r="A44" s="53"/>
      <c r="B44" s="53"/>
      <c r="C44" s="13" t="s">
        <v>58</v>
      </c>
      <c r="D44" s="18">
        <v>319</v>
      </c>
      <c r="E44" s="18">
        <v>222</v>
      </c>
      <c r="F44" s="9">
        <v>32690</v>
      </c>
      <c r="G44" s="29"/>
      <c r="H44" s="29">
        <f t="shared" si="9"/>
        <v>32690</v>
      </c>
    </row>
    <row r="45" spans="1:8" ht="15" customHeight="1">
      <c r="A45" s="53"/>
      <c r="B45" s="53"/>
      <c r="C45" s="13" t="s">
        <v>59</v>
      </c>
      <c r="D45" s="18">
        <v>319</v>
      </c>
      <c r="E45" s="18">
        <v>231</v>
      </c>
      <c r="F45" s="9">
        <v>35005</v>
      </c>
      <c r="G45" s="29"/>
      <c r="H45" s="29">
        <f t="shared" si="9"/>
        <v>35005</v>
      </c>
    </row>
    <row r="46" spans="1:8" ht="15" customHeight="1">
      <c r="A46" s="53"/>
      <c r="B46" s="53"/>
      <c r="C46" s="13" t="s">
        <v>60</v>
      </c>
      <c r="D46" s="21">
        <v>319</v>
      </c>
      <c r="E46" s="18">
        <v>174</v>
      </c>
      <c r="F46" s="9">
        <v>21464</v>
      </c>
      <c r="G46" s="29"/>
      <c r="H46" s="29">
        <f t="shared" si="9"/>
        <v>21464</v>
      </c>
    </row>
    <row r="47" spans="1:8" ht="15" customHeight="1">
      <c r="A47" s="53"/>
      <c r="B47" s="53"/>
      <c r="C47" s="13" t="s">
        <v>61</v>
      </c>
      <c r="D47" s="18">
        <v>319</v>
      </c>
      <c r="E47" s="19">
        <v>89</v>
      </c>
      <c r="F47" s="20">
        <v>13746</v>
      </c>
      <c r="G47" s="29"/>
      <c r="H47" s="29">
        <f t="shared" si="0"/>
        <v>13746</v>
      </c>
    </row>
    <row r="48" spans="1:8" ht="15" customHeight="1">
      <c r="A48" s="53"/>
      <c r="B48" s="53"/>
      <c r="C48" s="13" t="s">
        <v>62</v>
      </c>
      <c r="D48" s="18">
        <v>319</v>
      </c>
      <c r="E48" s="19">
        <v>150</v>
      </c>
      <c r="F48" s="20">
        <v>17883</v>
      </c>
      <c r="G48" s="29"/>
      <c r="H48" s="29">
        <f t="shared" si="0"/>
        <v>17883</v>
      </c>
    </row>
    <row r="49" spans="1:8" ht="15" customHeight="1">
      <c r="A49" s="53"/>
      <c r="B49" s="53"/>
      <c r="C49" s="13" t="s">
        <v>63</v>
      </c>
      <c r="D49" s="21">
        <v>319</v>
      </c>
      <c r="E49" s="19">
        <v>249</v>
      </c>
      <c r="F49" s="20">
        <v>31556</v>
      </c>
      <c r="G49" s="29"/>
      <c r="H49" s="29">
        <f t="shared" si="0"/>
        <v>31556</v>
      </c>
    </row>
    <row r="50" spans="1:8" ht="15" customHeight="1">
      <c r="A50" s="53"/>
      <c r="B50" s="53"/>
      <c r="C50" s="13" t="s">
        <v>64</v>
      </c>
      <c r="D50" s="18">
        <v>319</v>
      </c>
      <c r="E50" s="19">
        <v>304</v>
      </c>
      <c r="F50" s="20">
        <v>42248</v>
      </c>
      <c r="G50" s="29">
        <f t="shared" ref="G50:G52" si="10">F50</f>
        <v>42248</v>
      </c>
      <c r="H50" s="29" t="str">
        <f t="shared" si="0"/>
        <v xml:space="preserve"> </v>
      </c>
    </row>
    <row r="51" spans="1:8" ht="15" customHeight="1">
      <c r="A51" s="53"/>
      <c r="B51" s="53"/>
      <c r="C51" s="13" t="s">
        <v>65</v>
      </c>
      <c r="D51" s="18">
        <v>319</v>
      </c>
      <c r="E51" s="19">
        <v>310</v>
      </c>
      <c r="F51" s="20">
        <v>21029</v>
      </c>
      <c r="G51" s="29">
        <f t="shared" si="10"/>
        <v>21029</v>
      </c>
      <c r="H51" s="29" t="str">
        <f t="shared" si="0"/>
        <v xml:space="preserve"> </v>
      </c>
    </row>
    <row r="52" spans="1:8" ht="15" customHeight="1">
      <c r="A52" s="53"/>
      <c r="B52" s="53"/>
      <c r="C52" s="13" t="s">
        <v>66</v>
      </c>
      <c r="D52" s="21">
        <v>319</v>
      </c>
      <c r="E52" s="19">
        <v>319</v>
      </c>
      <c r="F52" s="20">
        <v>51352</v>
      </c>
      <c r="G52" s="29">
        <f t="shared" si="10"/>
        <v>51352</v>
      </c>
      <c r="H52" s="29" t="str">
        <f t="shared" si="0"/>
        <v xml:space="preserve"> </v>
      </c>
    </row>
    <row r="53" spans="1:8" ht="15" customHeight="1">
      <c r="A53" s="54"/>
      <c r="B53" s="54"/>
      <c r="C53" s="30" t="s">
        <v>53</v>
      </c>
      <c r="D53" s="14"/>
      <c r="E53" s="15"/>
      <c r="F53" s="16">
        <v>333956</v>
      </c>
      <c r="G53" s="16">
        <f t="shared" ref="G53:H53" si="11">SUM(G41:G52)</f>
        <v>114629</v>
      </c>
      <c r="H53" s="16">
        <f t="shared" si="11"/>
        <v>219327</v>
      </c>
    </row>
    <row r="54" spans="1:8" ht="15" customHeight="1">
      <c r="A54" s="52">
        <v>5</v>
      </c>
      <c r="B54" s="55" t="s">
        <v>71</v>
      </c>
      <c r="C54" s="13" t="s">
        <v>55</v>
      </c>
      <c r="D54" s="18">
        <v>103</v>
      </c>
      <c r="E54" s="18">
        <v>90</v>
      </c>
      <c r="F54" s="9">
        <v>17268</v>
      </c>
      <c r="G54" s="29"/>
      <c r="H54" s="29">
        <f t="shared" ref="H54:H65" si="12">IF(G54=0,F54," ")</f>
        <v>17268</v>
      </c>
    </row>
    <row r="55" spans="1:8" ht="15" customHeight="1">
      <c r="A55" s="53"/>
      <c r="B55" s="56"/>
      <c r="C55" s="13" t="s">
        <v>56</v>
      </c>
      <c r="D55" s="18">
        <v>103</v>
      </c>
      <c r="E55" s="18">
        <v>76</v>
      </c>
      <c r="F55" s="9">
        <v>14892</v>
      </c>
      <c r="G55" s="29"/>
      <c r="H55" s="29">
        <f t="shared" si="12"/>
        <v>14892</v>
      </c>
    </row>
    <row r="56" spans="1:8" ht="15" customHeight="1">
      <c r="A56" s="53"/>
      <c r="B56" s="56"/>
      <c r="C56" s="13" t="s">
        <v>57</v>
      </c>
      <c r="D56" s="21">
        <v>103</v>
      </c>
      <c r="E56" s="18">
        <v>85</v>
      </c>
      <c r="F56" s="9">
        <v>16397</v>
      </c>
      <c r="G56" s="29"/>
      <c r="H56" s="29">
        <f t="shared" si="12"/>
        <v>16397</v>
      </c>
    </row>
    <row r="57" spans="1:8" ht="15" customHeight="1">
      <c r="A57" s="53"/>
      <c r="B57" s="56"/>
      <c r="C57" s="13" t="s">
        <v>58</v>
      </c>
      <c r="D57" s="18">
        <v>103</v>
      </c>
      <c r="E57" s="18">
        <v>88</v>
      </c>
      <c r="F57" s="9">
        <v>16828</v>
      </c>
      <c r="G57" s="29"/>
      <c r="H57" s="29">
        <f t="shared" si="12"/>
        <v>16828</v>
      </c>
    </row>
    <row r="58" spans="1:8" ht="15" customHeight="1">
      <c r="A58" s="53"/>
      <c r="B58" s="56"/>
      <c r="C58" s="13" t="s">
        <v>59</v>
      </c>
      <c r="D58" s="18">
        <v>103</v>
      </c>
      <c r="E58" s="18">
        <v>99</v>
      </c>
      <c r="F58" s="9">
        <v>17072</v>
      </c>
      <c r="G58" s="29"/>
      <c r="H58" s="29">
        <f t="shared" si="12"/>
        <v>17072</v>
      </c>
    </row>
    <row r="59" spans="1:8" ht="15" customHeight="1">
      <c r="A59" s="53"/>
      <c r="B59" s="56"/>
      <c r="C59" s="13" t="s">
        <v>60</v>
      </c>
      <c r="D59" s="21">
        <v>103</v>
      </c>
      <c r="E59" s="18">
        <v>99</v>
      </c>
      <c r="F59" s="9">
        <v>14375</v>
      </c>
      <c r="G59" s="29"/>
      <c r="H59" s="29">
        <f t="shared" si="12"/>
        <v>14375</v>
      </c>
    </row>
    <row r="60" spans="1:8" ht="15" customHeight="1">
      <c r="A60" s="53"/>
      <c r="B60" s="56"/>
      <c r="C60" s="13" t="s">
        <v>61</v>
      </c>
      <c r="D60" s="18">
        <v>103</v>
      </c>
      <c r="E60" s="19">
        <v>67</v>
      </c>
      <c r="F60" s="20">
        <v>12681</v>
      </c>
      <c r="G60" s="29"/>
      <c r="H60" s="29">
        <f t="shared" si="12"/>
        <v>12681</v>
      </c>
    </row>
    <row r="61" spans="1:8" ht="15" customHeight="1">
      <c r="A61" s="53"/>
      <c r="B61" s="56"/>
      <c r="C61" s="13" t="s">
        <v>62</v>
      </c>
      <c r="D61" s="18">
        <v>103</v>
      </c>
      <c r="E61" s="19">
        <v>81</v>
      </c>
      <c r="F61" s="20">
        <v>14488</v>
      </c>
      <c r="G61" s="29"/>
      <c r="H61" s="29">
        <f t="shared" si="12"/>
        <v>14488</v>
      </c>
    </row>
    <row r="62" spans="1:8" ht="15" customHeight="1">
      <c r="A62" s="53"/>
      <c r="B62" s="56"/>
      <c r="C62" s="13" t="s">
        <v>63</v>
      </c>
      <c r="D62" s="21">
        <v>103</v>
      </c>
      <c r="E62" s="19">
        <v>91</v>
      </c>
      <c r="F62" s="20">
        <v>20095</v>
      </c>
      <c r="G62" s="29"/>
      <c r="H62" s="29">
        <f t="shared" si="12"/>
        <v>20095</v>
      </c>
    </row>
    <row r="63" spans="1:8" ht="15" customHeight="1">
      <c r="A63" s="53"/>
      <c r="B63" s="56"/>
      <c r="C63" s="13" t="s">
        <v>64</v>
      </c>
      <c r="D63" s="18">
        <v>103</v>
      </c>
      <c r="E63" s="19">
        <v>103</v>
      </c>
      <c r="F63" s="20">
        <v>20230</v>
      </c>
      <c r="G63" s="29">
        <f t="shared" ref="G63:G65" si="13">F63</f>
        <v>20230</v>
      </c>
      <c r="H63" s="29" t="str">
        <f t="shared" si="12"/>
        <v xml:space="preserve"> </v>
      </c>
    </row>
    <row r="64" spans="1:8" ht="15" customHeight="1">
      <c r="A64" s="53"/>
      <c r="B64" s="56"/>
      <c r="C64" s="13" t="s">
        <v>65</v>
      </c>
      <c r="D64" s="18">
        <v>103</v>
      </c>
      <c r="E64" s="19">
        <v>96</v>
      </c>
      <c r="F64" s="20">
        <v>13373</v>
      </c>
      <c r="G64" s="29">
        <f t="shared" si="13"/>
        <v>13373</v>
      </c>
      <c r="H64" s="29" t="str">
        <f t="shared" si="12"/>
        <v xml:space="preserve"> </v>
      </c>
    </row>
    <row r="65" spans="1:8" ht="15" customHeight="1">
      <c r="A65" s="53"/>
      <c r="B65" s="56"/>
      <c r="C65" s="13" t="s">
        <v>66</v>
      </c>
      <c r="D65" s="21">
        <v>103</v>
      </c>
      <c r="E65" s="19">
        <v>102</v>
      </c>
      <c r="F65" s="20">
        <v>18169</v>
      </c>
      <c r="G65" s="29">
        <f t="shared" si="13"/>
        <v>18169</v>
      </c>
      <c r="H65" s="29" t="str">
        <f t="shared" si="12"/>
        <v xml:space="preserve"> </v>
      </c>
    </row>
    <row r="66" spans="1:8" ht="15" customHeight="1">
      <c r="A66" s="54"/>
      <c r="B66" s="57"/>
      <c r="C66" s="30" t="s">
        <v>53</v>
      </c>
      <c r="D66" s="14"/>
      <c r="E66" s="15"/>
      <c r="F66" s="16">
        <v>195868</v>
      </c>
      <c r="G66" s="16">
        <f t="shared" ref="G66:H66" si="14">SUM(G54:G65)</f>
        <v>51772</v>
      </c>
      <c r="H66" s="16">
        <f t="shared" si="14"/>
        <v>144096</v>
      </c>
    </row>
    <row r="67" spans="1:8" ht="15" customHeight="1">
      <c r="A67" s="52">
        <v>6</v>
      </c>
      <c r="B67" s="52" t="s">
        <v>72</v>
      </c>
      <c r="C67" s="13" t="s">
        <v>55</v>
      </c>
      <c r="D67" s="18">
        <v>180</v>
      </c>
      <c r="E67" s="18">
        <v>97</v>
      </c>
      <c r="F67" s="9">
        <v>13013</v>
      </c>
      <c r="G67" s="29"/>
      <c r="H67" s="29">
        <f t="shared" ref="H67:H130" si="15">IF(G67=0,F67," ")</f>
        <v>13013</v>
      </c>
    </row>
    <row r="68" spans="1:8" ht="15" customHeight="1">
      <c r="A68" s="53"/>
      <c r="B68" s="53"/>
      <c r="C68" s="13" t="s">
        <v>56</v>
      </c>
      <c r="D68" s="18">
        <v>180</v>
      </c>
      <c r="E68" s="18">
        <v>78</v>
      </c>
      <c r="F68" s="9">
        <v>11202</v>
      </c>
      <c r="G68" s="29"/>
      <c r="H68" s="29">
        <f t="shared" si="15"/>
        <v>11202</v>
      </c>
    </row>
    <row r="69" spans="1:8" ht="15" customHeight="1">
      <c r="A69" s="53"/>
      <c r="B69" s="53"/>
      <c r="C69" s="13" t="s">
        <v>57</v>
      </c>
      <c r="D69" s="21">
        <v>180</v>
      </c>
      <c r="E69" s="18">
        <v>116</v>
      </c>
      <c r="F69" s="9">
        <v>15537</v>
      </c>
      <c r="G69" s="29"/>
      <c r="H69" s="29">
        <f t="shared" si="15"/>
        <v>15537</v>
      </c>
    </row>
    <row r="70" spans="1:8" ht="15" customHeight="1">
      <c r="A70" s="53"/>
      <c r="B70" s="53"/>
      <c r="C70" s="13" t="s">
        <v>58</v>
      </c>
      <c r="D70" s="18">
        <v>180</v>
      </c>
      <c r="E70" s="18">
        <v>133</v>
      </c>
      <c r="F70" s="9">
        <v>16879</v>
      </c>
      <c r="G70" s="29"/>
      <c r="H70" s="29">
        <f t="shared" si="15"/>
        <v>16879</v>
      </c>
    </row>
    <row r="71" spans="1:8" ht="15" customHeight="1">
      <c r="A71" s="53"/>
      <c r="B71" s="53"/>
      <c r="C71" s="13" t="s">
        <v>59</v>
      </c>
      <c r="D71" s="18">
        <v>180</v>
      </c>
      <c r="E71" s="18">
        <v>141</v>
      </c>
      <c r="F71" s="9">
        <v>18412</v>
      </c>
      <c r="G71" s="29"/>
      <c r="H71" s="29">
        <f t="shared" si="15"/>
        <v>18412</v>
      </c>
    </row>
    <row r="72" spans="1:8" ht="15" customHeight="1">
      <c r="A72" s="53"/>
      <c r="B72" s="53"/>
      <c r="C72" s="13" t="s">
        <v>60</v>
      </c>
      <c r="D72" s="21">
        <v>180</v>
      </c>
      <c r="E72" s="18">
        <v>113</v>
      </c>
      <c r="F72" s="9">
        <v>12716</v>
      </c>
      <c r="G72" s="29"/>
      <c r="H72" s="29">
        <f t="shared" si="15"/>
        <v>12716</v>
      </c>
    </row>
    <row r="73" spans="1:8" ht="15" customHeight="1">
      <c r="A73" s="53"/>
      <c r="B73" s="53"/>
      <c r="C73" s="13" t="s">
        <v>61</v>
      </c>
      <c r="D73" s="18">
        <v>180</v>
      </c>
      <c r="E73" s="19">
        <v>50</v>
      </c>
      <c r="F73" s="20">
        <v>7091</v>
      </c>
      <c r="G73" s="29"/>
      <c r="H73" s="29">
        <f t="shared" si="15"/>
        <v>7091</v>
      </c>
    </row>
    <row r="74" spans="1:8" ht="15" customHeight="1">
      <c r="A74" s="53"/>
      <c r="B74" s="53"/>
      <c r="C74" s="13" t="s">
        <v>62</v>
      </c>
      <c r="D74" s="18">
        <v>180</v>
      </c>
      <c r="E74" s="19">
        <v>56</v>
      </c>
      <c r="F74" s="20">
        <v>8653</v>
      </c>
      <c r="G74" s="29"/>
      <c r="H74" s="29">
        <f t="shared" si="15"/>
        <v>8653</v>
      </c>
    </row>
    <row r="75" spans="1:8" ht="15" customHeight="1">
      <c r="A75" s="53"/>
      <c r="B75" s="53"/>
      <c r="C75" s="13" t="s">
        <v>63</v>
      </c>
      <c r="D75" s="21">
        <v>180</v>
      </c>
      <c r="E75" s="19">
        <v>113</v>
      </c>
      <c r="F75" s="20">
        <v>14510</v>
      </c>
      <c r="G75" s="29"/>
      <c r="H75" s="29">
        <f t="shared" si="15"/>
        <v>14510</v>
      </c>
    </row>
    <row r="76" spans="1:8" ht="15" customHeight="1">
      <c r="A76" s="53"/>
      <c r="B76" s="53"/>
      <c r="C76" s="13" t="s">
        <v>64</v>
      </c>
      <c r="D76" s="18">
        <v>180</v>
      </c>
      <c r="E76" s="19">
        <v>161</v>
      </c>
      <c r="F76" s="20">
        <v>20185</v>
      </c>
      <c r="G76" s="29">
        <f t="shared" ref="G76:G78" si="16">F76</f>
        <v>20185</v>
      </c>
      <c r="H76" s="29" t="str">
        <f t="shared" si="15"/>
        <v xml:space="preserve"> </v>
      </c>
    </row>
    <row r="77" spans="1:8" ht="15" customHeight="1">
      <c r="A77" s="53"/>
      <c r="B77" s="53"/>
      <c r="C77" s="13" t="s">
        <v>65</v>
      </c>
      <c r="D77" s="18">
        <v>180</v>
      </c>
      <c r="E77" s="19">
        <v>154</v>
      </c>
      <c r="F77" s="20">
        <v>11371</v>
      </c>
      <c r="G77" s="29">
        <f t="shared" si="16"/>
        <v>11371</v>
      </c>
      <c r="H77" s="29" t="str">
        <f t="shared" si="15"/>
        <v xml:space="preserve"> </v>
      </c>
    </row>
    <row r="78" spans="1:8" ht="15" customHeight="1">
      <c r="A78" s="53"/>
      <c r="B78" s="53"/>
      <c r="C78" s="13" t="s">
        <v>66</v>
      </c>
      <c r="D78" s="21">
        <v>180</v>
      </c>
      <c r="E78" s="19">
        <v>180</v>
      </c>
      <c r="F78" s="20">
        <v>23907</v>
      </c>
      <c r="G78" s="29">
        <f t="shared" si="16"/>
        <v>23907</v>
      </c>
      <c r="H78" s="29" t="str">
        <f t="shared" si="15"/>
        <v xml:space="preserve"> </v>
      </c>
    </row>
    <row r="79" spans="1:8" ht="14.25" customHeight="1">
      <c r="A79" s="54"/>
      <c r="B79" s="54"/>
      <c r="C79" s="30" t="s">
        <v>53</v>
      </c>
      <c r="D79" s="14"/>
      <c r="E79" s="15"/>
      <c r="F79" s="16">
        <v>173476</v>
      </c>
      <c r="G79" s="16">
        <f t="shared" ref="G79:H79" si="17">SUM(G67:G78)</f>
        <v>55463</v>
      </c>
      <c r="H79" s="16">
        <f t="shared" si="17"/>
        <v>118013</v>
      </c>
    </row>
    <row r="80" spans="1:8" ht="15" customHeight="1">
      <c r="A80" s="52">
        <v>7</v>
      </c>
      <c r="B80" s="52" t="s">
        <v>73</v>
      </c>
      <c r="C80" s="13" t="s">
        <v>55</v>
      </c>
      <c r="D80" s="18">
        <v>144</v>
      </c>
      <c r="E80" s="18">
        <v>71</v>
      </c>
      <c r="F80" s="9">
        <v>8287</v>
      </c>
      <c r="G80" s="29"/>
      <c r="H80" s="29">
        <f t="shared" ref="H80:H85" si="18">IF(G80=0,F80," ")</f>
        <v>8287</v>
      </c>
    </row>
    <row r="81" spans="1:8" ht="15" customHeight="1">
      <c r="A81" s="53"/>
      <c r="B81" s="53"/>
      <c r="C81" s="13" t="s">
        <v>56</v>
      </c>
      <c r="D81" s="18">
        <v>144</v>
      </c>
      <c r="E81" s="18">
        <v>63</v>
      </c>
      <c r="F81" s="9">
        <v>7389</v>
      </c>
      <c r="G81" s="29"/>
      <c r="H81" s="29">
        <f t="shared" si="18"/>
        <v>7389</v>
      </c>
    </row>
    <row r="82" spans="1:8" ht="15" customHeight="1">
      <c r="A82" s="53"/>
      <c r="B82" s="53"/>
      <c r="C82" s="13" t="s">
        <v>57</v>
      </c>
      <c r="D82" s="21">
        <v>144</v>
      </c>
      <c r="E82" s="18">
        <v>89</v>
      </c>
      <c r="F82" s="9">
        <v>11201</v>
      </c>
      <c r="G82" s="29"/>
      <c r="H82" s="29">
        <f t="shared" si="18"/>
        <v>11201</v>
      </c>
    </row>
    <row r="83" spans="1:8" ht="15" customHeight="1">
      <c r="A83" s="53"/>
      <c r="B83" s="53"/>
      <c r="C83" s="13" t="s">
        <v>58</v>
      </c>
      <c r="D83" s="18">
        <v>144</v>
      </c>
      <c r="E83" s="18">
        <v>108</v>
      </c>
      <c r="F83" s="9">
        <v>13376</v>
      </c>
      <c r="G83" s="29"/>
      <c r="H83" s="29">
        <f t="shared" si="18"/>
        <v>13376</v>
      </c>
    </row>
    <row r="84" spans="1:8" ht="15" customHeight="1">
      <c r="A84" s="53"/>
      <c r="B84" s="53"/>
      <c r="C84" s="13" t="s">
        <v>59</v>
      </c>
      <c r="D84" s="18">
        <v>144</v>
      </c>
      <c r="E84" s="18">
        <v>117</v>
      </c>
      <c r="F84" s="9">
        <v>14284</v>
      </c>
      <c r="G84" s="29"/>
      <c r="H84" s="29">
        <f t="shared" si="18"/>
        <v>14284</v>
      </c>
    </row>
    <row r="85" spans="1:8" ht="15" customHeight="1">
      <c r="A85" s="53"/>
      <c r="B85" s="53"/>
      <c r="C85" s="13" t="s">
        <v>60</v>
      </c>
      <c r="D85" s="21">
        <v>144</v>
      </c>
      <c r="E85" s="18">
        <v>88</v>
      </c>
      <c r="F85" s="9">
        <v>10117</v>
      </c>
      <c r="G85" s="29"/>
      <c r="H85" s="29">
        <f t="shared" si="18"/>
        <v>10117</v>
      </c>
    </row>
    <row r="86" spans="1:8" ht="15" customHeight="1">
      <c r="A86" s="53"/>
      <c r="B86" s="53"/>
      <c r="C86" s="13" t="s">
        <v>61</v>
      </c>
      <c r="D86" s="18">
        <v>144</v>
      </c>
      <c r="E86" s="19">
        <v>34</v>
      </c>
      <c r="F86" s="20">
        <v>5010</v>
      </c>
      <c r="G86" s="29"/>
      <c r="H86" s="29">
        <f t="shared" si="15"/>
        <v>5010</v>
      </c>
    </row>
    <row r="87" spans="1:8" ht="15" customHeight="1">
      <c r="A87" s="53"/>
      <c r="B87" s="53"/>
      <c r="C87" s="13" t="s">
        <v>62</v>
      </c>
      <c r="D87" s="18">
        <v>144</v>
      </c>
      <c r="E87" s="19">
        <v>39</v>
      </c>
      <c r="F87" s="20">
        <v>5599</v>
      </c>
      <c r="G87" s="29"/>
      <c r="H87" s="29">
        <f t="shared" si="15"/>
        <v>5599</v>
      </c>
    </row>
    <row r="88" spans="1:8" ht="15" customHeight="1">
      <c r="A88" s="53"/>
      <c r="B88" s="53"/>
      <c r="C88" s="13" t="s">
        <v>63</v>
      </c>
      <c r="D88" s="21">
        <v>144</v>
      </c>
      <c r="E88" s="19">
        <v>95</v>
      </c>
      <c r="F88" s="20">
        <v>12025</v>
      </c>
      <c r="G88" s="29"/>
      <c r="H88" s="29">
        <f t="shared" si="15"/>
        <v>12025</v>
      </c>
    </row>
    <row r="89" spans="1:8" ht="15" customHeight="1">
      <c r="A89" s="53"/>
      <c r="B89" s="53"/>
      <c r="C89" s="13" t="s">
        <v>64</v>
      </c>
      <c r="D89" s="18">
        <v>144</v>
      </c>
      <c r="E89" s="19">
        <v>144</v>
      </c>
      <c r="F89" s="20">
        <v>17773</v>
      </c>
      <c r="G89" s="29">
        <f t="shared" ref="G89:G91" si="19">F89</f>
        <v>17773</v>
      </c>
      <c r="H89" s="29" t="str">
        <f t="shared" si="15"/>
        <v xml:space="preserve"> </v>
      </c>
    </row>
    <row r="90" spans="1:8" ht="15" customHeight="1">
      <c r="A90" s="53"/>
      <c r="B90" s="53"/>
      <c r="C90" s="13" t="s">
        <v>65</v>
      </c>
      <c r="D90" s="18">
        <v>144</v>
      </c>
      <c r="E90" s="19">
        <v>126</v>
      </c>
      <c r="F90" s="20">
        <v>8834</v>
      </c>
      <c r="G90" s="29">
        <f t="shared" si="19"/>
        <v>8834</v>
      </c>
      <c r="H90" s="29" t="str">
        <f t="shared" si="15"/>
        <v xml:space="preserve"> </v>
      </c>
    </row>
    <row r="91" spans="1:8" ht="15" customHeight="1">
      <c r="A91" s="53"/>
      <c r="B91" s="53"/>
      <c r="C91" s="13" t="s">
        <v>66</v>
      </c>
      <c r="D91" s="21">
        <v>144</v>
      </c>
      <c r="E91" s="19">
        <v>139</v>
      </c>
      <c r="F91" s="20">
        <v>18003</v>
      </c>
      <c r="G91" s="29">
        <f t="shared" si="19"/>
        <v>18003</v>
      </c>
      <c r="H91" s="29" t="str">
        <f t="shared" si="15"/>
        <v xml:space="preserve"> </v>
      </c>
    </row>
    <row r="92" spans="1:8" ht="15" customHeight="1">
      <c r="A92" s="54"/>
      <c r="B92" s="54"/>
      <c r="C92" s="30" t="s">
        <v>53</v>
      </c>
      <c r="D92" s="14"/>
      <c r="E92" s="15"/>
      <c r="F92" s="16">
        <v>131898</v>
      </c>
      <c r="G92" s="16">
        <f t="shared" ref="G92:H92" si="20">SUM(G80:G91)</f>
        <v>44610</v>
      </c>
      <c r="H92" s="16">
        <f t="shared" si="20"/>
        <v>87288</v>
      </c>
    </row>
    <row r="93" spans="1:8" ht="15" customHeight="1">
      <c r="A93" s="52">
        <v>8</v>
      </c>
      <c r="B93" s="52" t="s">
        <v>74</v>
      </c>
      <c r="C93" s="13" t="s">
        <v>55</v>
      </c>
      <c r="D93" s="18">
        <v>106</v>
      </c>
      <c r="E93" s="18">
        <v>70</v>
      </c>
      <c r="F93" s="9">
        <v>11681</v>
      </c>
      <c r="G93" s="29"/>
      <c r="H93" s="29">
        <f t="shared" ref="H93:H98" si="21">IF(G93=0,F93," ")</f>
        <v>11681</v>
      </c>
    </row>
    <row r="94" spans="1:8" ht="15" customHeight="1">
      <c r="A94" s="53"/>
      <c r="B94" s="53"/>
      <c r="C94" s="13" t="s">
        <v>56</v>
      </c>
      <c r="D94" s="18">
        <v>106</v>
      </c>
      <c r="E94" s="18">
        <v>64</v>
      </c>
      <c r="F94" s="9">
        <v>10430</v>
      </c>
      <c r="G94" s="29"/>
      <c r="H94" s="29">
        <f t="shared" si="21"/>
        <v>10430</v>
      </c>
    </row>
    <row r="95" spans="1:8" ht="15" customHeight="1">
      <c r="A95" s="53"/>
      <c r="B95" s="53"/>
      <c r="C95" s="13" t="s">
        <v>57</v>
      </c>
      <c r="D95" s="21">
        <v>106</v>
      </c>
      <c r="E95" s="18">
        <v>75</v>
      </c>
      <c r="F95" s="9">
        <v>12008</v>
      </c>
      <c r="G95" s="29"/>
      <c r="H95" s="29">
        <f t="shared" si="21"/>
        <v>12008</v>
      </c>
    </row>
    <row r="96" spans="1:8" ht="15" customHeight="1">
      <c r="A96" s="53"/>
      <c r="B96" s="53"/>
      <c r="C96" s="13" t="s">
        <v>58</v>
      </c>
      <c r="D96" s="18">
        <v>106</v>
      </c>
      <c r="E96" s="18">
        <v>87</v>
      </c>
      <c r="F96" s="9">
        <v>13632</v>
      </c>
      <c r="G96" s="29"/>
      <c r="H96" s="29">
        <f t="shared" si="21"/>
        <v>13632</v>
      </c>
    </row>
    <row r="97" spans="1:8" ht="15" customHeight="1">
      <c r="A97" s="53"/>
      <c r="B97" s="53"/>
      <c r="C97" s="13" t="s">
        <v>59</v>
      </c>
      <c r="D97" s="18">
        <v>106</v>
      </c>
      <c r="E97" s="18">
        <v>89</v>
      </c>
      <c r="F97" s="9">
        <v>14515</v>
      </c>
      <c r="G97" s="29"/>
      <c r="H97" s="29">
        <f t="shared" si="21"/>
        <v>14515</v>
      </c>
    </row>
    <row r="98" spans="1:8" ht="15" customHeight="1">
      <c r="A98" s="53"/>
      <c r="B98" s="53"/>
      <c r="C98" s="13" t="s">
        <v>60</v>
      </c>
      <c r="D98" s="21">
        <v>106</v>
      </c>
      <c r="E98" s="18">
        <v>77</v>
      </c>
      <c r="F98" s="9">
        <v>11127</v>
      </c>
      <c r="G98" s="29"/>
      <c r="H98" s="29">
        <f t="shared" si="21"/>
        <v>11127</v>
      </c>
    </row>
    <row r="99" spans="1:8" ht="15" customHeight="1">
      <c r="A99" s="53"/>
      <c r="B99" s="53"/>
      <c r="C99" s="13" t="s">
        <v>61</v>
      </c>
      <c r="D99" s="18">
        <v>106</v>
      </c>
      <c r="E99" s="19">
        <v>53</v>
      </c>
      <c r="F99" s="20">
        <v>8304</v>
      </c>
      <c r="G99" s="29"/>
      <c r="H99" s="29">
        <f t="shared" si="15"/>
        <v>8304</v>
      </c>
    </row>
    <row r="100" spans="1:8" ht="15" customHeight="1">
      <c r="A100" s="53"/>
      <c r="B100" s="53"/>
      <c r="C100" s="13" t="s">
        <v>62</v>
      </c>
      <c r="D100" s="18">
        <v>106</v>
      </c>
      <c r="E100" s="19">
        <v>54</v>
      </c>
      <c r="F100" s="20">
        <v>9651</v>
      </c>
      <c r="G100" s="29"/>
      <c r="H100" s="29">
        <f t="shared" si="15"/>
        <v>9651</v>
      </c>
    </row>
    <row r="101" spans="1:8" ht="15" customHeight="1">
      <c r="A101" s="53"/>
      <c r="B101" s="53"/>
      <c r="C101" s="13" t="s">
        <v>63</v>
      </c>
      <c r="D101" s="21">
        <v>106</v>
      </c>
      <c r="E101" s="19">
        <v>80</v>
      </c>
      <c r="F101" s="20">
        <v>15597</v>
      </c>
      <c r="G101" s="29"/>
      <c r="H101" s="29">
        <f t="shared" si="15"/>
        <v>15597</v>
      </c>
    </row>
    <row r="102" spans="1:8" ht="15" customHeight="1">
      <c r="A102" s="53"/>
      <c r="B102" s="53"/>
      <c r="C102" s="13" t="s">
        <v>64</v>
      </c>
      <c r="D102" s="18">
        <v>106</v>
      </c>
      <c r="E102" s="19">
        <v>103</v>
      </c>
      <c r="F102" s="20">
        <v>16599</v>
      </c>
      <c r="G102" s="29">
        <f t="shared" ref="G102:G104" si="22">F102</f>
        <v>16599</v>
      </c>
      <c r="H102" s="29" t="str">
        <f t="shared" si="15"/>
        <v xml:space="preserve"> </v>
      </c>
    </row>
    <row r="103" spans="1:8" ht="15" customHeight="1">
      <c r="A103" s="53"/>
      <c r="B103" s="53"/>
      <c r="C103" s="13" t="s">
        <v>65</v>
      </c>
      <c r="D103" s="18">
        <v>106</v>
      </c>
      <c r="E103" s="19">
        <v>89</v>
      </c>
      <c r="F103" s="20">
        <v>10610</v>
      </c>
      <c r="G103" s="29">
        <f t="shared" si="22"/>
        <v>10610</v>
      </c>
      <c r="H103" s="29" t="str">
        <f t="shared" si="15"/>
        <v xml:space="preserve"> </v>
      </c>
    </row>
    <row r="104" spans="1:8" ht="15" customHeight="1">
      <c r="A104" s="53"/>
      <c r="B104" s="53"/>
      <c r="C104" s="13" t="s">
        <v>66</v>
      </c>
      <c r="D104" s="21">
        <v>106</v>
      </c>
      <c r="E104" s="19">
        <v>106</v>
      </c>
      <c r="F104" s="20">
        <v>16238</v>
      </c>
      <c r="G104" s="29">
        <f t="shared" si="22"/>
        <v>16238</v>
      </c>
      <c r="H104" s="29" t="str">
        <f t="shared" si="15"/>
        <v xml:space="preserve"> </v>
      </c>
    </row>
    <row r="105" spans="1:8" ht="15" customHeight="1">
      <c r="A105" s="54"/>
      <c r="B105" s="54"/>
      <c r="C105" s="30" t="s">
        <v>53</v>
      </c>
      <c r="D105" s="14"/>
      <c r="E105" s="15"/>
      <c r="F105" s="16">
        <v>150392</v>
      </c>
      <c r="G105" s="16">
        <f t="shared" ref="G105:H105" si="23">SUM(G93:G104)</f>
        <v>43447</v>
      </c>
      <c r="H105" s="16">
        <f t="shared" si="23"/>
        <v>106945</v>
      </c>
    </row>
    <row r="106" spans="1:8" ht="15" customHeight="1">
      <c r="A106" s="52">
        <v>9</v>
      </c>
      <c r="B106" s="52" t="s">
        <v>75</v>
      </c>
      <c r="C106" s="13" t="s">
        <v>55</v>
      </c>
      <c r="D106" s="18">
        <v>118</v>
      </c>
      <c r="E106" s="18">
        <v>86</v>
      </c>
      <c r="F106" s="9">
        <v>15470</v>
      </c>
      <c r="G106" s="29"/>
      <c r="H106" s="29">
        <f t="shared" ref="H106:H111" si="24">IF(G106=0,F106," ")</f>
        <v>15470</v>
      </c>
    </row>
    <row r="107" spans="1:8" ht="15" customHeight="1">
      <c r="A107" s="53"/>
      <c r="B107" s="53"/>
      <c r="C107" s="13" t="s">
        <v>56</v>
      </c>
      <c r="D107" s="18">
        <v>118</v>
      </c>
      <c r="E107" s="18">
        <v>74</v>
      </c>
      <c r="F107" s="9">
        <v>12468</v>
      </c>
      <c r="G107" s="29"/>
      <c r="H107" s="29">
        <f t="shared" si="24"/>
        <v>12468</v>
      </c>
    </row>
    <row r="108" spans="1:8" ht="15" customHeight="1">
      <c r="A108" s="53"/>
      <c r="B108" s="53"/>
      <c r="C108" s="13" t="s">
        <v>57</v>
      </c>
      <c r="D108" s="21">
        <v>118</v>
      </c>
      <c r="E108" s="18">
        <v>89</v>
      </c>
      <c r="F108" s="9">
        <v>13919</v>
      </c>
      <c r="G108" s="29"/>
      <c r="H108" s="29">
        <f t="shared" si="24"/>
        <v>13919</v>
      </c>
    </row>
    <row r="109" spans="1:8" ht="15" customHeight="1">
      <c r="A109" s="53"/>
      <c r="B109" s="53"/>
      <c r="C109" s="13" t="s">
        <v>58</v>
      </c>
      <c r="D109" s="18">
        <v>118</v>
      </c>
      <c r="E109" s="18">
        <v>99</v>
      </c>
      <c r="F109" s="9">
        <v>15898</v>
      </c>
      <c r="G109" s="29"/>
      <c r="H109" s="29">
        <f t="shared" si="24"/>
        <v>15898</v>
      </c>
    </row>
    <row r="110" spans="1:8" ht="15" customHeight="1">
      <c r="A110" s="53"/>
      <c r="B110" s="53"/>
      <c r="C110" s="13" t="s">
        <v>59</v>
      </c>
      <c r="D110" s="18">
        <v>118</v>
      </c>
      <c r="E110" s="18">
        <v>108</v>
      </c>
      <c r="F110" s="9">
        <v>16590</v>
      </c>
      <c r="G110" s="29"/>
      <c r="H110" s="29">
        <f t="shared" si="24"/>
        <v>16590</v>
      </c>
    </row>
    <row r="111" spans="1:8" ht="15" customHeight="1">
      <c r="A111" s="53"/>
      <c r="B111" s="53"/>
      <c r="C111" s="13" t="s">
        <v>60</v>
      </c>
      <c r="D111" s="21">
        <v>118</v>
      </c>
      <c r="E111" s="18">
        <v>90</v>
      </c>
      <c r="F111" s="9">
        <v>12760</v>
      </c>
      <c r="G111" s="29"/>
      <c r="H111" s="29">
        <f t="shared" si="24"/>
        <v>12760</v>
      </c>
    </row>
    <row r="112" spans="1:8" ht="15" customHeight="1">
      <c r="A112" s="53"/>
      <c r="B112" s="53"/>
      <c r="C112" s="13" t="s">
        <v>61</v>
      </c>
      <c r="D112" s="18">
        <v>118</v>
      </c>
      <c r="E112" s="19">
        <v>63</v>
      </c>
      <c r="F112" s="20">
        <v>10911</v>
      </c>
      <c r="G112" s="29"/>
      <c r="H112" s="29">
        <f t="shared" si="15"/>
        <v>10911</v>
      </c>
    </row>
    <row r="113" spans="1:8" ht="15" customHeight="1">
      <c r="A113" s="53"/>
      <c r="B113" s="53"/>
      <c r="C113" s="13" t="s">
        <v>62</v>
      </c>
      <c r="D113" s="18">
        <v>118</v>
      </c>
      <c r="E113" s="19">
        <v>68</v>
      </c>
      <c r="F113" s="20">
        <v>12547</v>
      </c>
      <c r="G113" s="29"/>
      <c r="H113" s="29">
        <f t="shared" si="15"/>
        <v>12547</v>
      </c>
    </row>
    <row r="114" spans="1:8" ht="15" customHeight="1">
      <c r="A114" s="53"/>
      <c r="B114" s="53"/>
      <c r="C114" s="13" t="s">
        <v>63</v>
      </c>
      <c r="D114" s="21">
        <v>118</v>
      </c>
      <c r="E114" s="19">
        <v>94</v>
      </c>
      <c r="F114" s="20">
        <v>17292</v>
      </c>
      <c r="G114" s="29"/>
      <c r="H114" s="29">
        <f t="shared" si="15"/>
        <v>17292</v>
      </c>
    </row>
    <row r="115" spans="1:8" ht="15" customHeight="1">
      <c r="A115" s="53"/>
      <c r="B115" s="53"/>
      <c r="C115" s="13" t="s">
        <v>64</v>
      </c>
      <c r="D115" s="18">
        <v>118</v>
      </c>
      <c r="E115" s="19">
        <v>112</v>
      </c>
      <c r="F115" s="20">
        <v>18730</v>
      </c>
      <c r="G115" s="29">
        <f t="shared" ref="G115:G117" si="25">F115</f>
        <v>18730</v>
      </c>
      <c r="H115" s="29" t="str">
        <f t="shared" si="15"/>
        <v xml:space="preserve"> </v>
      </c>
    </row>
    <row r="116" spans="1:8" ht="15" customHeight="1">
      <c r="A116" s="53"/>
      <c r="B116" s="53"/>
      <c r="C116" s="13" t="s">
        <v>65</v>
      </c>
      <c r="D116" s="18">
        <v>118</v>
      </c>
      <c r="E116" s="19">
        <v>106</v>
      </c>
      <c r="F116" s="20">
        <v>10453</v>
      </c>
      <c r="G116" s="29">
        <f t="shared" si="25"/>
        <v>10453</v>
      </c>
      <c r="H116" s="29" t="str">
        <f t="shared" si="15"/>
        <v xml:space="preserve"> </v>
      </c>
    </row>
    <row r="117" spans="1:8" ht="15" customHeight="1">
      <c r="A117" s="53"/>
      <c r="B117" s="53"/>
      <c r="C117" s="13" t="s">
        <v>66</v>
      </c>
      <c r="D117" s="21">
        <v>118</v>
      </c>
      <c r="E117" s="19">
        <v>118</v>
      </c>
      <c r="F117" s="20">
        <v>18071</v>
      </c>
      <c r="G117" s="29">
        <f t="shared" si="25"/>
        <v>18071</v>
      </c>
      <c r="H117" s="29" t="str">
        <f t="shared" si="15"/>
        <v xml:space="preserve"> </v>
      </c>
    </row>
    <row r="118" spans="1:8" ht="15" customHeight="1">
      <c r="A118" s="54"/>
      <c r="B118" s="54"/>
      <c r="C118" s="30" t="s">
        <v>53</v>
      </c>
      <c r="D118" s="14"/>
      <c r="E118" s="15"/>
      <c r="F118" s="16">
        <v>175109</v>
      </c>
      <c r="G118" s="16">
        <f t="shared" ref="G118:H118" si="26">SUM(G106:G117)</f>
        <v>47254</v>
      </c>
      <c r="H118" s="16">
        <f t="shared" si="26"/>
        <v>127855</v>
      </c>
    </row>
    <row r="119" spans="1:8" ht="15" customHeight="1">
      <c r="A119" s="52">
        <v>10</v>
      </c>
      <c r="B119" s="52" t="s">
        <v>76</v>
      </c>
      <c r="C119" s="13" t="s">
        <v>55</v>
      </c>
      <c r="D119" s="18">
        <v>52</v>
      </c>
      <c r="E119" s="18">
        <v>45</v>
      </c>
      <c r="F119" s="9">
        <v>8545</v>
      </c>
      <c r="G119" s="29"/>
      <c r="H119" s="29">
        <f t="shared" ref="H119:H124" si="27">IF(G119=0,F119," ")</f>
        <v>8545</v>
      </c>
    </row>
    <row r="120" spans="1:8" ht="15" customHeight="1">
      <c r="A120" s="53"/>
      <c r="B120" s="53"/>
      <c r="C120" s="13" t="s">
        <v>56</v>
      </c>
      <c r="D120" s="18">
        <v>52</v>
      </c>
      <c r="E120" s="18">
        <v>35</v>
      </c>
      <c r="F120" s="9">
        <v>6833</v>
      </c>
      <c r="G120" s="29"/>
      <c r="H120" s="29">
        <f t="shared" si="27"/>
        <v>6833</v>
      </c>
    </row>
    <row r="121" spans="1:8" ht="15" customHeight="1">
      <c r="A121" s="53"/>
      <c r="B121" s="53"/>
      <c r="C121" s="13" t="s">
        <v>57</v>
      </c>
      <c r="D121" s="21">
        <v>52</v>
      </c>
      <c r="E121" s="18">
        <v>39</v>
      </c>
      <c r="F121" s="9">
        <v>7380</v>
      </c>
      <c r="G121" s="29"/>
      <c r="H121" s="29">
        <f t="shared" si="27"/>
        <v>7380</v>
      </c>
    </row>
    <row r="122" spans="1:8" ht="15" customHeight="1">
      <c r="A122" s="53"/>
      <c r="B122" s="53"/>
      <c r="C122" s="13" t="s">
        <v>58</v>
      </c>
      <c r="D122" s="18">
        <v>52</v>
      </c>
      <c r="E122" s="18">
        <v>40</v>
      </c>
      <c r="F122" s="9">
        <v>7942</v>
      </c>
      <c r="G122" s="29"/>
      <c r="H122" s="29">
        <f t="shared" si="27"/>
        <v>7942</v>
      </c>
    </row>
    <row r="123" spans="1:8" ht="15" customHeight="1">
      <c r="A123" s="53"/>
      <c r="B123" s="53"/>
      <c r="C123" s="13" t="s">
        <v>59</v>
      </c>
      <c r="D123" s="18">
        <v>52</v>
      </c>
      <c r="E123" s="18">
        <v>45</v>
      </c>
      <c r="F123" s="9">
        <v>8160</v>
      </c>
      <c r="G123" s="29"/>
      <c r="H123" s="29">
        <f t="shared" si="27"/>
        <v>8160</v>
      </c>
    </row>
    <row r="124" spans="1:8" ht="15" customHeight="1">
      <c r="A124" s="53"/>
      <c r="B124" s="53"/>
      <c r="C124" s="13" t="s">
        <v>60</v>
      </c>
      <c r="D124" s="21">
        <v>52</v>
      </c>
      <c r="E124" s="18">
        <v>45</v>
      </c>
      <c r="F124" s="9">
        <v>7148</v>
      </c>
      <c r="G124" s="29"/>
      <c r="H124" s="29">
        <f t="shared" si="27"/>
        <v>7148</v>
      </c>
    </row>
    <row r="125" spans="1:8" ht="15" customHeight="1">
      <c r="A125" s="53"/>
      <c r="B125" s="53"/>
      <c r="C125" s="13" t="s">
        <v>61</v>
      </c>
      <c r="D125" s="18">
        <v>52</v>
      </c>
      <c r="E125" s="19">
        <v>35</v>
      </c>
      <c r="F125" s="20">
        <v>6289</v>
      </c>
      <c r="G125" s="29"/>
      <c r="H125" s="29">
        <f t="shared" si="15"/>
        <v>6289</v>
      </c>
    </row>
    <row r="126" spans="1:8" ht="15" customHeight="1">
      <c r="A126" s="53"/>
      <c r="B126" s="53"/>
      <c r="C126" s="13" t="s">
        <v>62</v>
      </c>
      <c r="D126" s="18">
        <v>52</v>
      </c>
      <c r="E126" s="19">
        <v>42</v>
      </c>
      <c r="F126" s="20">
        <v>7275</v>
      </c>
      <c r="G126" s="29"/>
      <c r="H126" s="29">
        <f t="shared" si="15"/>
        <v>7275</v>
      </c>
    </row>
    <row r="127" spans="1:8" ht="15" customHeight="1">
      <c r="A127" s="53"/>
      <c r="B127" s="53"/>
      <c r="C127" s="13" t="s">
        <v>63</v>
      </c>
      <c r="D127" s="21">
        <v>52</v>
      </c>
      <c r="E127" s="19">
        <v>48</v>
      </c>
      <c r="F127" s="20">
        <v>10806</v>
      </c>
      <c r="G127" s="29"/>
      <c r="H127" s="29">
        <f t="shared" si="15"/>
        <v>10806</v>
      </c>
    </row>
    <row r="128" spans="1:8" ht="15" customHeight="1">
      <c r="A128" s="53"/>
      <c r="B128" s="53"/>
      <c r="C128" s="13" t="s">
        <v>64</v>
      </c>
      <c r="D128" s="18">
        <v>52</v>
      </c>
      <c r="E128" s="19">
        <v>52</v>
      </c>
      <c r="F128" s="20">
        <v>11851</v>
      </c>
      <c r="G128" s="29">
        <f t="shared" ref="G128:G130" si="28">F128</f>
        <v>11851</v>
      </c>
      <c r="H128" s="29" t="str">
        <f t="shared" si="15"/>
        <v xml:space="preserve"> </v>
      </c>
    </row>
    <row r="129" spans="1:8" ht="15" customHeight="1">
      <c r="A129" s="53"/>
      <c r="B129" s="53"/>
      <c r="C129" s="13" t="s">
        <v>65</v>
      </c>
      <c r="D129" s="18">
        <v>52</v>
      </c>
      <c r="E129" s="19">
        <v>48</v>
      </c>
      <c r="F129" s="20">
        <v>7751</v>
      </c>
      <c r="G129" s="29">
        <f t="shared" si="28"/>
        <v>7751</v>
      </c>
      <c r="H129" s="29" t="str">
        <f t="shared" si="15"/>
        <v xml:space="preserve"> </v>
      </c>
    </row>
    <row r="130" spans="1:8" ht="15" customHeight="1">
      <c r="A130" s="53"/>
      <c r="B130" s="53"/>
      <c r="C130" s="13" t="s">
        <v>66</v>
      </c>
      <c r="D130" s="21">
        <v>52</v>
      </c>
      <c r="E130" s="19">
        <v>48</v>
      </c>
      <c r="F130" s="20">
        <v>9562</v>
      </c>
      <c r="G130" s="29">
        <f t="shared" si="28"/>
        <v>9562</v>
      </c>
      <c r="H130" s="29" t="str">
        <f t="shared" si="15"/>
        <v xml:space="preserve"> </v>
      </c>
    </row>
    <row r="131" spans="1:8" ht="15" customHeight="1">
      <c r="A131" s="54"/>
      <c r="B131" s="54"/>
      <c r="C131" s="30" t="s">
        <v>53</v>
      </c>
      <c r="D131" s="14"/>
      <c r="E131" s="15"/>
      <c r="F131" s="16">
        <v>99542</v>
      </c>
      <c r="G131" s="16">
        <f t="shared" ref="G131:H131" si="29">SUM(G119:G130)</f>
        <v>29164</v>
      </c>
      <c r="H131" s="16">
        <f t="shared" si="29"/>
        <v>70378</v>
      </c>
    </row>
    <row r="132" spans="1:8" ht="15" customHeight="1">
      <c r="A132" s="52">
        <v>11</v>
      </c>
      <c r="B132" s="52" t="s">
        <v>77</v>
      </c>
      <c r="C132" s="13" t="s">
        <v>55</v>
      </c>
      <c r="D132" s="18">
        <v>68</v>
      </c>
      <c r="E132" s="18">
        <v>47</v>
      </c>
      <c r="F132" s="9">
        <v>8882</v>
      </c>
      <c r="G132" s="29"/>
      <c r="H132" s="29">
        <f t="shared" ref="H132:H182" si="30">IF(G132=0,F132," ")</f>
        <v>8882</v>
      </c>
    </row>
    <row r="133" spans="1:8" ht="15" customHeight="1">
      <c r="A133" s="53"/>
      <c r="B133" s="53"/>
      <c r="C133" s="13" t="s">
        <v>56</v>
      </c>
      <c r="D133" s="18">
        <v>68</v>
      </c>
      <c r="E133" s="18">
        <v>39</v>
      </c>
      <c r="F133" s="9">
        <v>6437</v>
      </c>
      <c r="G133" s="29"/>
      <c r="H133" s="29">
        <f t="shared" si="30"/>
        <v>6437</v>
      </c>
    </row>
    <row r="134" spans="1:8" ht="15" customHeight="1">
      <c r="A134" s="53"/>
      <c r="B134" s="53"/>
      <c r="C134" s="13" t="s">
        <v>57</v>
      </c>
      <c r="D134" s="21">
        <v>68</v>
      </c>
      <c r="E134" s="18">
        <v>43</v>
      </c>
      <c r="F134" s="9">
        <v>7278</v>
      </c>
      <c r="G134" s="29"/>
      <c r="H134" s="29">
        <f t="shared" si="30"/>
        <v>7278</v>
      </c>
    </row>
    <row r="135" spans="1:8" ht="15" customHeight="1">
      <c r="A135" s="53"/>
      <c r="B135" s="53"/>
      <c r="C135" s="13" t="s">
        <v>58</v>
      </c>
      <c r="D135" s="18">
        <v>68</v>
      </c>
      <c r="E135" s="18">
        <v>44</v>
      </c>
      <c r="F135" s="9">
        <v>7202</v>
      </c>
      <c r="G135" s="29"/>
      <c r="H135" s="29">
        <f t="shared" si="30"/>
        <v>7202</v>
      </c>
    </row>
    <row r="136" spans="1:8" ht="15" customHeight="1">
      <c r="A136" s="53"/>
      <c r="B136" s="53"/>
      <c r="C136" s="13" t="s">
        <v>59</v>
      </c>
      <c r="D136" s="18">
        <v>68</v>
      </c>
      <c r="E136" s="18">
        <v>51</v>
      </c>
      <c r="F136" s="9">
        <v>7495</v>
      </c>
      <c r="G136" s="29"/>
      <c r="H136" s="29">
        <f t="shared" si="30"/>
        <v>7495</v>
      </c>
    </row>
    <row r="137" spans="1:8" ht="15" customHeight="1">
      <c r="A137" s="53"/>
      <c r="B137" s="53"/>
      <c r="C137" s="13" t="s">
        <v>60</v>
      </c>
      <c r="D137" s="21">
        <v>68</v>
      </c>
      <c r="E137" s="18">
        <v>44</v>
      </c>
      <c r="F137" s="9">
        <v>6270</v>
      </c>
      <c r="G137" s="29"/>
      <c r="H137" s="29">
        <f t="shared" si="30"/>
        <v>6270</v>
      </c>
    </row>
    <row r="138" spans="1:8" ht="15" customHeight="1">
      <c r="A138" s="53"/>
      <c r="B138" s="53"/>
      <c r="C138" s="13" t="s">
        <v>61</v>
      </c>
      <c r="D138" s="18">
        <v>68</v>
      </c>
      <c r="E138" s="19">
        <v>38</v>
      </c>
      <c r="F138" s="20">
        <v>5851</v>
      </c>
      <c r="G138" s="29"/>
      <c r="H138" s="29">
        <f t="shared" si="30"/>
        <v>5851</v>
      </c>
    </row>
    <row r="139" spans="1:8" ht="15" customHeight="1">
      <c r="A139" s="53"/>
      <c r="B139" s="53"/>
      <c r="C139" s="13" t="s">
        <v>62</v>
      </c>
      <c r="D139" s="18">
        <v>68</v>
      </c>
      <c r="E139" s="19">
        <v>38</v>
      </c>
      <c r="F139" s="20">
        <v>5963</v>
      </c>
      <c r="G139" s="29"/>
      <c r="H139" s="29">
        <f t="shared" si="30"/>
        <v>5963</v>
      </c>
    </row>
    <row r="140" spans="1:8" ht="15" customHeight="1">
      <c r="A140" s="53"/>
      <c r="B140" s="53"/>
      <c r="C140" s="13" t="s">
        <v>63</v>
      </c>
      <c r="D140" s="21">
        <v>68</v>
      </c>
      <c r="E140" s="19">
        <v>51</v>
      </c>
      <c r="F140" s="20">
        <v>10118</v>
      </c>
      <c r="G140" s="29"/>
      <c r="H140" s="29">
        <f t="shared" si="30"/>
        <v>10118</v>
      </c>
    </row>
    <row r="141" spans="1:8" ht="15" customHeight="1">
      <c r="A141" s="53"/>
      <c r="B141" s="53"/>
      <c r="C141" s="13" t="s">
        <v>64</v>
      </c>
      <c r="D141" s="18">
        <v>68</v>
      </c>
      <c r="E141" s="19">
        <v>64</v>
      </c>
      <c r="F141" s="20">
        <v>13160</v>
      </c>
      <c r="G141" s="29">
        <f t="shared" ref="G141:G143" si="31">F141</f>
        <v>13160</v>
      </c>
      <c r="H141" s="29" t="str">
        <f t="shared" si="30"/>
        <v xml:space="preserve"> </v>
      </c>
    </row>
    <row r="142" spans="1:8" ht="15" customHeight="1">
      <c r="A142" s="53"/>
      <c r="B142" s="53"/>
      <c r="C142" s="13" t="s">
        <v>65</v>
      </c>
      <c r="D142" s="18">
        <v>68</v>
      </c>
      <c r="E142" s="19">
        <v>54</v>
      </c>
      <c r="F142" s="20">
        <v>6258</v>
      </c>
      <c r="G142" s="29">
        <f t="shared" si="31"/>
        <v>6258</v>
      </c>
      <c r="H142" s="29" t="str">
        <f t="shared" si="30"/>
        <v xml:space="preserve"> </v>
      </c>
    </row>
    <row r="143" spans="1:8" ht="15" customHeight="1">
      <c r="A143" s="53"/>
      <c r="B143" s="53"/>
      <c r="C143" s="13" t="s">
        <v>66</v>
      </c>
      <c r="D143" s="21">
        <v>68</v>
      </c>
      <c r="E143" s="19">
        <v>68</v>
      </c>
      <c r="F143" s="20">
        <v>11765</v>
      </c>
      <c r="G143" s="29">
        <f t="shared" si="31"/>
        <v>11765</v>
      </c>
      <c r="H143" s="29" t="str">
        <f t="shared" si="30"/>
        <v xml:space="preserve"> </v>
      </c>
    </row>
    <row r="144" spans="1:8" ht="15" customHeight="1">
      <c r="A144" s="54"/>
      <c r="B144" s="54"/>
      <c r="C144" s="30" t="s">
        <v>53</v>
      </c>
      <c r="D144" s="14"/>
      <c r="E144" s="15"/>
      <c r="F144" s="16">
        <v>96679</v>
      </c>
      <c r="G144" s="16">
        <f t="shared" ref="G144:H144" si="32">SUM(G132:G143)</f>
        <v>31183</v>
      </c>
      <c r="H144" s="16">
        <f t="shared" si="32"/>
        <v>65496</v>
      </c>
    </row>
    <row r="145" spans="1:8" ht="15" customHeight="1">
      <c r="A145" s="52">
        <v>12</v>
      </c>
      <c r="B145" s="52" t="s">
        <v>78</v>
      </c>
      <c r="C145" s="13" t="s">
        <v>55</v>
      </c>
      <c r="D145" s="18">
        <v>69</v>
      </c>
      <c r="E145" s="18">
        <v>58</v>
      </c>
      <c r="F145" s="9">
        <v>8923</v>
      </c>
      <c r="G145" s="29"/>
      <c r="H145" s="29">
        <f t="shared" ref="H145:H150" si="33">IF(G145=0,F145," ")</f>
        <v>8923</v>
      </c>
    </row>
    <row r="146" spans="1:8" ht="15" customHeight="1">
      <c r="A146" s="53"/>
      <c r="B146" s="53"/>
      <c r="C146" s="13" t="s">
        <v>56</v>
      </c>
      <c r="D146" s="18">
        <v>69</v>
      </c>
      <c r="E146" s="18">
        <v>39</v>
      </c>
      <c r="F146" s="9">
        <v>7156</v>
      </c>
      <c r="G146" s="29"/>
      <c r="H146" s="29">
        <f t="shared" si="33"/>
        <v>7156</v>
      </c>
    </row>
    <row r="147" spans="1:8" ht="15" customHeight="1">
      <c r="A147" s="53"/>
      <c r="B147" s="53"/>
      <c r="C147" s="13" t="s">
        <v>57</v>
      </c>
      <c r="D147" s="21">
        <v>69</v>
      </c>
      <c r="E147" s="18">
        <v>41</v>
      </c>
      <c r="F147" s="9">
        <v>7779</v>
      </c>
      <c r="G147" s="29"/>
      <c r="H147" s="29">
        <f t="shared" si="33"/>
        <v>7779</v>
      </c>
    </row>
    <row r="148" spans="1:8" ht="15" customHeight="1">
      <c r="A148" s="53"/>
      <c r="B148" s="53"/>
      <c r="C148" s="13" t="s">
        <v>58</v>
      </c>
      <c r="D148" s="18">
        <v>69</v>
      </c>
      <c r="E148" s="18">
        <v>51</v>
      </c>
      <c r="F148" s="9">
        <v>9266</v>
      </c>
      <c r="G148" s="29"/>
      <c r="H148" s="29">
        <f t="shared" si="33"/>
        <v>9266</v>
      </c>
    </row>
    <row r="149" spans="1:8" ht="15" customHeight="1">
      <c r="A149" s="53"/>
      <c r="B149" s="53"/>
      <c r="C149" s="13" t="s">
        <v>59</v>
      </c>
      <c r="D149" s="18">
        <v>69</v>
      </c>
      <c r="E149" s="18">
        <v>58</v>
      </c>
      <c r="F149" s="9">
        <v>9651</v>
      </c>
      <c r="G149" s="29"/>
      <c r="H149" s="29">
        <f t="shared" si="33"/>
        <v>9651</v>
      </c>
    </row>
    <row r="150" spans="1:8" ht="15" customHeight="1">
      <c r="A150" s="53"/>
      <c r="B150" s="53"/>
      <c r="C150" s="13" t="s">
        <v>60</v>
      </c>
      <c r="D150" s="21">
        <v>69</v>
      </c>
      <c r="E150" s="18">
        <v>48</v>
      </c>
      <c r="F150" s="9">
        <v>7830</v>
      </c>
      <c r="G150" s="29"/>
      <c r="H150" s="29">
        <f t="shared" si="33"/>
        <v>7830</v>
      </c>
    </row>
    <row r="151" spans="1:8" ht="15" customHeight="1">
      <c r="A151" s="53"/>
      <c r="B151" s="53"/>
      <c r="C151" s="13" t="s">
        <v>61</v>
      </c>
      <c r="D151" s="18">
        <v>69</v>
      </c>
      <c r="E151" s="19">
        <v>34</v>
      </c>
      <c r="F151" s="20">
        <v>6753</v>
      </c>
      <c r="G151" s="29"/>
      <c r="H151" s="29">
        <f t="shared" si="30"/>
        <v>6753</v>
      </c>
    </row>
    <row r="152" spans="1:8" ht="15" customHeight="1">
      <c r="A152" s="53"/>
      <c r="B152" s="53"/>
      <c r="C152" s="13" t="s">
        <v>62</v>
      </c>
      <c r="D152" s="18">
        <v>69</v>
      </c>
      <c r="E152" s="19">
        <v>35</v>
      </c>
      <c r="F152" s="20">
        <v>7195</v>
      </c>
      <c r="G152" s="29"/>
      <c r="H152" s="29">
        <f t="shared" si="30"/>
        <v>7195</v>
      </c>
    </row>
    <row r="153" spans="1:8" ht="15" customHeight="1">
      <c r="A153" s="53"/>
      <c r="B153" s="53"/>
      <c r="C153" s="13" t="s">
        <v>63</v>
      </c>
      <c r="D153" s="21">
        <v>69</v>
      </c>
      <c r="E153" s="19">
        <v>57</v>
      </c>
      <c r="F153" s="20">
        <v>11493</v>
      </c>
      <c r="G153" s="29"/>
      <c r="H153" s="29">
        <f t="shared" si="30"/>
        <v>11493</v>
      </c>
    </row>
    <row r="154" spans="1:8" ht="15" customHeight="1">
      <c r="A154" s="53"/>
      <c r="B154" s="53"/>
      <c r="C154" s="13" t="s">
        <v>64</v>
      </c>
      <c r="D154" s="18">
        <v>69</v>
      </c>
      <c r="E154" s="19">
        <v>66</v>
      </c>
      <c r="F154" s="20">
        <v>13999</v>
      </c>
      <c r="G154" s="29">
        <f t="shared" ref="G154:G156" si="34">F154</f>
        <v>13999</v>
      </c>
      <c r="H154" s="29" t="str">
        <f t="shared" si="30"/>
        <v xml:space="preserve"> </v>
      </c>
    </row>
    <row r="155" spans="1:8" ht="15" customHeight="1">
      <c r="A155" s="53"/>
      <c r="B155" s="53"/>
      <c r="C155" s="13" t="s">
        <v>65</v>
      </c>
      <c r="D155" s="18">
        <v>69</v>
      </c>
      <c r="E155" s="19">
        <v>57</v>
      </c>
      <c r="F155" s="20">
        <v>9092</v>
      </c>
      <c r="G155" s="29">
        <f t="shared" si="34"/>
        <v>9092</v>
      </c>
      <c r="H155" s="29" t="str">
        <f t="shared" si="30"/>
        <v xml:space="preserve"> </v>
      </c>
    </row>
    <row r="156" spans="1:8" ht="15" customHeight="1">
      <c r="A156" s="53"/>
      <c r="B156" s="53"/>
      <c r="C156" s="13" t="s">
        <v>66</v>
      </c>
      <c r="D156" s="21">
        <v>69</v>
      </c>
      <c r="E156" s="19">
        <v>69</v>
      </c>
      <c r="F156" s="20">
        <v>11878</v>
      </c>
      <c r="G156" s="29">
        <f t="shared" si="34"/>
        <v>11878</v>
      </c>
      <c r="H156" s="29" t="str">
        <f t="shared" si="30"/>
        <v xml:space="preserve"> </v>
      </c>
    </row>
    <row r="157" spans="1:8" ht="15" customHeight="1">
      <c r="A157" s="54"/>
      <c r="B157" s="54"/>
      <c r="C157" s="30" t="s">
        <v>53</v>
      </c>
      <c r="D157" s="14"/>
      <c r="E157" s="15"/>
      <c r="F157" s="16">
        <v>111015</v>
      </c>
      <c r="G157" s="16">
        <f t="shared" ref="G157:H157" si="35">SUM(G145:G156)</f>
        <v>34969</v>
      </c>
      <c r="H157" s="16">
        <f t="shared" si="35"/>
        <v>76046</v>
      </c>
    </row>
    <row r="158" spans="1:8" ht="15" customHeight="1">
      <c r="A158" s="52">
        <v>13</v>
      </c>
      <c r="B158" s="52" t="s">
        <v>79</v>
      </c>
      <c r="C158" s="13" t="s">
        <v>55</v>
      </c>
      <c r="D158" s="18">
        <v>65</v>
      </c>
      <c r="E158" s="18">
        <v>42</v>
      </c>
      <c r="F158" s="9">
        <v>8152</v>
      </c>
      <c r="G158" s="29"/>
      <c r="H158" s="29">
        <f t="shared" ref="H158:H163" si="36">IF(G158=0,F158," ")</f>
        <v>8152</v>
      </c>
    </row>
    <row r="159" spans="1:8" ht="15" customHeight="1">
      <c r="A159" s="53"/>
      <c r="B159" s="53"/>
      <c r="C159" s="13" t="s">
        <v>56</v>
      </c>
      <c r="D159" s="18">
        <v>65</v>
      </c>
      <c r="E159" s="18">
        <v>42</v>
      </c>
      <c r="F159" s="9">
        <v>7249</v>
      </c>
      <c r="G159" s="29"/>
      <c r="H159" s="29">
        <f t="shared" si="36"/>
        <v>7249</v>
      </c>
    </row>
    <row r="160" spans="1:8" ht="15" customHeight="1">
      <c r="A160" s="53"/>
      <c r="B160" s="53"/>
      <c r="C160" s="13" t="s">
        <v>57</v>
      </c>
      <c r="D160" s="21">
        <v>65</v>
      </c>
      <c r="E160" s="18">
        <v>52</v>
      </c>
      <c r="F160" s="9">
        <v>8498</v>
      </c>
      <c r="G160" s="29"/>
      <c r="H160" s="29">
        <f t="shared" si="36"/>
        <v>8498</v>
      </c>
    </row>
    <row r="161" spans="1:8" ht="15" customHeight="1">
      <c r="A161" s="53"/>
      <c r="B161" s="53"/>
      <c r="C161" s="13" t="s">
        <v>58</v>
      </c>
      <c r="D161" s="18">
        <v>65</v>
      </c>
      <c r="E161" s="18">
        <v>60</v>
      </c>
      <c r="F161" s="9">
        <v>9443</v>
      </c>
      <c r="G161" s="29"/>
      <c r="H161" s="29">
        <f t="shared" si="36"/>
        <v>9443</v>
      </c>
    </row>
    <row r="162" spans="1:8" ht="15" customHeight="1">
      <c r="A162" s="53"/>
      <c r="B162" s="53"/>
      <c r="C162" s="13" t="s">
        <v>59</v>
      </c>
      <c r="D162" s="18">
        <v>65</v>
      </c>
      <c r="E162" s="18">
        <v>65</v>
      </c>
      <c r="F162" s="9">
        <v>9863</v>
      </c>
      <c r="G162" s="29"/>
      <c r="H162" s="29">
        <f t="shared" si="36"/>
        <v>9863</v>
      </c>
    </row>
    <row r="163" spans="1:8" ht="15" customHeight="1">
      <c r="A163" s="53"/>
      <c r="B163" s="53"/>
      <c r="C163" s="13" t="s">
        <v>60</v>
      </c>
      <c r="D163" s="21">
        <v>65</v>
      </c>
      <c r="E163" s="18">
        <v>51</v>
      </c>
      <c r="F163" s="9">
        <v>7971</v>
      </c>
      <c r="G163" s="29"/>
      <c r="H163" s="29">
        <f t="shared" si="36"/>
        <v>7971</v>
      </c>
    </row>
    <row r="164" spans="1:8" ht="15" customHeight="1">
      <c r="A164" s="53"/>
      <c r="B164" s="53"/>
      <c r="C164" s="13" t="s">
        <v>61</v>
      </c>
      <c r="D164" s="18">
        <v>65</v>
      </c>
      <c r="E164" s="19">
        <v>32</v>
      </c>
      <c r="F164" s="20">
        <v>5759</v>
      </c>
      <c r="G164" s="29"/>
      <c r="H164" s="29">
        <f t="shared" si="30"/>
        <v>5759</v>
      </c>
    </row>
    <row r="165" spans="1:8" ht="15" customHeight="1">
      <c r="A165" s="53"/>
      <c r="B165" s="53"/>
      <c r="C165" s="13" t="s">
        <v>62</v>
      </c>
      <c r="D165" s="18">
        <v>65</v>
      </c>
      <c r="E165" s="19">
        <v>39</v>
      </c>
      <c r="F165" s="20">
        <v>8670</v>
      </c>
      <c r="G165" s="29"/>
      <c r="H165" s="29">
        <f t="shared" si="30"/>
        <v>8670</v>
      </c>
    </row>
    <row r="166" spans="1:8" ht="15" customHeight="1">
      <c r="A166" s="53"/>
      <c r="B166" s="53"/>
      <c r="C166" s="13" t="s">
        <v>63</v>
      </c>
      <c r="D166" s="21">
        <v>65</v>
      </c>
      <c r="E166" s="19">
        <v>60</v>
      </c>
      <c r="F166" s="20">
        <v>12340</v>
      </c>
      <c r="G166" s="29"/>
      <c r="H166" s="29">
        <f t="shared" si="30"/>
        <v>12340</v>
      </c>
    </row>
    <row r="167" spans="1:8" ht="15" customHeight="1">
      <c r="A167" s="53"/>
      <c r="B167" s="53"/>
      <c r="C167" s="13" t="s">
        <v>64</v>
      </c>
      <c r="D167" s="18">
        <v>65</v>
      </c>
      <c r="E167" s="19">
        <v>62</v>
      </c>
      <c r="F167" s="20">
        <v>12648</v>
      </c>
      <c r="G167" s="29">
        <f t="shared" ref="G167:G169" si="37">F167</f>
        <v>12648</v>
      </c>
      <c r="H167" s="29" t="str">
        <f t="shared" si="30"/>
        <v xml:space="preserve"> </v>
      </c>
    </row>
    <row r="168" spans="1:8" ht="15" customHeight="1">
      <c r="A168" s="53"/>
      <c r="B168" s="53"/>
      <c r="C168" s="13" t="s">
        <v>65</v>
      </c>
      <c r="D168" s="18">
        <v>65</v>
      </c>
      <c r="E168" s="19">
        <v>56</v>
      </c>
      <c r="F168" s="20">
        <v>5639</v>
      </c>
      <c r="G168" s="29">
        <f t="shared" si="37"/>
        <v>5639</v>
      </c>
      <c r="H168" s="29" t="str">
        <f t="shared" si="30"/>
        <v xml:space="preserve"> </v>
      </c>
    </row>
    <row r="169" spans="1:8" ht="15" customHeight="1">
      <c r="A169" s="53"/>
      <c r="B169" s="53"/>
      <c r="C169" s="13" t="s">
        <v>66</v>
      </c>
      <c r="D169" s="21">
        <v>65</v>
      </c>
      <c r="E169" s="19">
        <v>62</v>
      </c>
      <c r="F169" s="20">
        <v>9983</v>
      </c>
      <c r="G169" s="29">
        <f t="shared" si="37"/>
        <v>9983</v>
      </c>
      <c r="H169" s="29" t="str">
        <f t="shared" si="30"/>
        <v xml:space="preserve"> </v>
      </c>
    </row>
    <row r="170" spans="1:8" ht="15" customHeight="1">
      <c r="A170" s="54"/>
      <c r="B170" s="54"/>
      <c r="C170" s="30" t="s">
        <v>53</v>
      </c>
      <c r="D170" s="14"/>
      <c r="E170" s="15"/>
      <c r="F170" s="16">
        <v>106215</v>
      </c>
      <c r="G170" s="16">
        <f t="shared" ref="G170:H170" si="38">SUM(G158:G169)</f>
        <v>28270</v>
      </c>
      <c r="H170" s="16">
        <f t="shared" si="38"/>
        <v>77945</v>
      </c>
    </row>
    <row r="171" spans="1:8" ht="15" customHeight="1">
      <c r="A171" s="52">
        <v>14</v>
      </c>
      <c r="B171" s="52" t="s">
        <v>80</v>
      </c>
      <c r="C171" s="13" t="s">
        <v>55</v>
      </c>
      <c r="D171" s="18">
        <v>91</v>
      </c>
      <c r="E171" s="18">
        <v>61</v>
      </c>
      <c r="F171" s="9">
        <v>11650</v>
      </c>
      <c r="G171" s="29"/>
      <c r="H171" s="29">
        <f t="shared" ref="H171:H176" si="39">IF(G171=0,F171," ")</f>
        <v>11650</v>
      </c>
    </row>
    <row r="172" spans="1:8" ht="15" customHeight="1">
      <c r="A172" s="53"/>
      <c r="B172" s="53"/>
      <c r="C172" s="13" t="s">
        <v>56</v>
      </c>
      <c r="D172" s="18">
        <v>91</v>
      </c>
      <c r="E172" s="18">
        <v>59</v>
      </c>
      <c r="F172" s="9">
        <v>10090</v>
      </c>
      <c r="G172" s="29"/>
      <c r="H172" s="29">
        <f t="shared" si="39"/>
        <v>10090</v>
      </c>
    </row>
    <row r="173" spans="1:8" ht="15" customHeight="1">
      <c r="A173" s="53"/>
      <c r="B173" s="53"/>
      <c r="C173" s="13" t="s">
        <v>57</v>
      </c>
      <c r="D173" s="21">
        <v>91</v>
      </c>
      <c r="E173" s="18">
        <v>68</v>
      </c>
      <c r="F173" s="9">
        <v>11202</v>
      </c>
      <c r="G173" s="29"/>
      <c r="H173" s="29">
        <f t="shared" si="39"/>
        <v>11202</v>
      </c>
    </row>
    <row r="174" spans="1:8" ht="15" customHeight="1">
      <c r="A174" s="53"/>
      <c r="B174" s="53"/>
      <c r="C174" s="13" t="s">
        <v>58</v>
      </c>
      <c r="D174" s="18">
        <v>91</v>
      </c>
      <c r="E174" s="18">
        <v>78</v>
      </c>
      <c r="F174" s="9">
        <v>11531</v>
      </c>
      <c r="G174" s="29"/>
      <c r="H174" s="29">
        <f t="shared" si="39"/>
        <v>11531</v>
      </c>
    </row>
    <row r="175" spans="1:8" ht="15" customHeight="1">
      <c r="A175" s="53"/>
      <c r="B175" s="53"/>
      <c r="C175" s="13" t="s">
        <v>59</v>
      </c>
      <c r="D175" s="18">
        <v>91</v>
      </c>
      <c r="E175" s="18">
        <v>75</v>
      </c>
      <c r="F175" s="9">
        <v>12427</v>
      </c>
      <c r="G175" s="29"/>
      <c r="H175" s="29">
        <f t="shared" si="39"/>
        <v>12427</v>
      </c>
    </row>
    <row r="176" spans="1:8" ht="15" customHeight="1">
      <c r="A176" s="53"/>
      <c r="B176" s="53"/>
      <c r="C176" s="13" t="s">
        <v>60</v>
      </c>
      <c r="D176" s="21">
        <v>91</v>
      </c>
      <c r="E176" s="18">
        <v>73</v>
      </c>
      <c r="F176" s="9">
        <v>10775</v>
      </c>
      <c r="G176" s="29"/>
      <c r="H176" s="29">
        <f t="shared" si="39"/>
        <v>10775</v>
      </c>
    </row>
    <row r="177" spans="1:8" ht="15" customHeight="1">
      <c r="A177" s="53"/>
      <c r="B177" s="53"/>
      <c r="C177" s="13" t="s">
        <v>61</v>
      </c>
      <c r="D177" s="18">
        <v>91</v>
      </c>
      <c r="E177" s="19">
        <v>53</v>
      </c>
      <c r="F177" s="20">
        <v>8320</v>
      </c>
      <c r="G177" s="29"/>
      <c r="H177" s="29">
        <f t="shared" si="30"/>
        <v>8320</v>
      </c>
    </row>
    <row r="178" spans="1:8" ht="15" customHeight="1">
      <c r="A178" s="53"/>
      <c r="B178" s="53"/>
      <c r="C178" s="13" t="s">
        <v>62</v>
      </c>
      <c r="D178" s="18">
        <v>91</v>
      </c>
      <c r="E178" s="19">
        <v>62</v>
      </c>
      <c r="F178" s="20">
        <v>9397</v>
      </c>
      <c r="G178" s="29"/>
      <c r="H178" s="29">
        <f t="shared" si="30"/>
        <v>9397</v>
      </c>
    </row>
    <row r="179" spans="1:8" ht="15" customHeight="1">
      <c r="A179" s="53"/>
      <c r="B179" s="53"/>
      <c r="C179" s="13" t="s">
        <v>63</v>
      </c>
      <c r="D179" s="21">
        <v>91</v>
      </c>
      <c r="E179" s="19">
        <v>66</v>
      </c>
      <c r="F179" s="20">
        <v>15166</v>
      </c>
      <c r="G179" s="29"/>
      <c r="H179" s="29">
        <f t="shared" si="30"/>
        <v>15166</v>
      </c>
    </row>
    <row r="180" spans="1:8" ht="15" customHeight="1">
      <c r="A180" s="53"/>
      <c r="B180" s="53"/>
      <c r="C180" s="13" t="s">
        <v>64</v>
      </c>
      <c r="D180" s="18">
        <v>91</v>
      </c>
      <c r="E180" s="19">
        <v>91</v>
      </c>
      <c r="F180" s="20">
        <v>15803</v>
      </c>
      <c r="G180" s="29">
        <f t="shared" ref="G180:G182" si="40">F180</f>
        <v>15803</v>
      </c>
      <c r="H180" s="29" t="str">
        <f t="shared" si="30"/>
        <v xml:space="preserve"> </v>
      </c>
    </row>
    <row r="181" spans="1:8" ht="15" customHeight="1">
      <c r="A181" s="53"/>
      <c r="B181" s="53"/>
      <c r="C181" s="13" t="s">
        <v>65</v>
      </c>
      <c r="D181" s="18">
        <v>91</v>
      </c>
      <c r="E181" s="19">
        <v>76</v>
      </c>
      <c r="F181" s="20">
        <v>7545</v>
      </c>
      <c r="G181" s="29">
        <f t="shared" si="40"/>
        <v>7545</v>
      </c>
      <c r="H181" s="29" t="str">
        <f t="shared" si="30"/>
        <v xml:space="preserve"> </v>
      </c>
    </row>
    <row r="182" spans="1:8" ht="15" customHeight="1">
      <c r="A182" s="53"/>
      <c r="B182" s="53"/>
      <c r="C182" s="13" t="s">
        <v>66</v>
      </c>
      <c r="D182" s="21">
        <v>91</v>
      </c>
      <c r="E182" s="19">
        <v>78</v>
      </c>
      <c r="F182" s="20">
        <v>13835</v>
      </c>
      <c r="G182" s="29">
        <f t="shared" si="40"/>
        <v>13835</v>
      </c>
      <c r="H182" s="29" t="str">
        <f t="shared" si="30"/>
        <v xml:space="preserve"> </v>
      </c>
    </row>
    <row r="183" spans="1:8" ht="15" customHeight="1">
      <c r="A183" s="54"/>
      <c r="B183" s="54"/>
      <c r="C183" s="30" t="s">
        <v>53</v>
      </c>
      <c r="D183" s="14"/>
      <c r="E183" s="15"/>
      <c r="F183" s="16">
        <v>137741</v>
      </c>
      <c r="G183" s="16">
        <f t="shared" ref="G183:H183" si="41">SUM(G171:G182)</f>
        <v>37183</v>
      </c>
      <c r="H183" s="16">
        <f t="shared" si="41"/>
        <v>100558</v>
      </c>
    </row>
    <row r="184" spans="1:8" ht="15" customHeight="1">
      <c r="A184" s="52">
        <v>15</v>
      </c>
      <c r="B184" s="52" t="s">
        <v>81</v>
      </c>
      <c r="C184" s="13" t="s">
        <v>55</v>
      </c>
      <c r="D184" s="18">
        <v>83</v>
      </c>
      <c r="E184" s="18">
        <v>60</v>
      </c>
      <c r="F184" s="9">
        <v>10192</v>
      </c>
      <c r="G184" s="29"/>
      <c r="H184" s="29">
        <f t="shared" ref="H184:H247" si="42">IF(G184=0,F184," ")</f>
        <v>10192</v>
      </c>
    </row>
    <row r="185" spans="1:8" ht="15" customHeight="1">
      <c r="A185" s="53"/>
      <c r="B185" s="53"/>
      <c r="C185" s="13" t="s">
        <v>56</v>
      </c>
      <c r="D185" s="18">
        <v>83</v>
      </c>
      <c r="E185" s="18">
        <v>64</v>
      </c>
      <c r="F185" s="9">
        <v>9806</v>
      </c>
      <c r="G185" s="29"/>
      <c r="H185" s="29">
        <f t="shared" si="42"/>
        <v>9806</v>
      </c>
    </row>
    <row r="186" spans="1:8" ht="15" customHeight="1">
      <c r="A186" s="53"/>
      <c r="B186" s="53"/>
      <c r="C186" s="13" t="s">
        <v>57</v>
      </c>
      <c r="D186" s="21">
        <v>83</v>
      </c>
      <c r="E186" s="18">
        <v>68</v>
      </c>
      <c r="F186" s="9">
        <v>11841</v>
      </c>
      <c r="G186" s="29"/>
      <c r="H186" s="29">
        <f t="shared" si="42"/>
        <v>11841</v>
      </c>
    </row>
    <row r="187" spans="1:8" ht="15" customHeight="1">
      <c r="A187" s="53"/>
      <c r="B187" s="53"/>
      <c r="C187" s="13" t="s">
        <v>58</v>
      </c>
      <c r="D187" s="18">
        <v>83</v>
      </c>
      <c r="E187" s="18">
        <v>78</v>
      </c>
      <c r="F187" s="9">
        <v>12469</v>
      </c>
      <c r="G187" s="29"/>
      <c r="H187" s="29">
        <f t="shared" si="42"/>
        <v>12469</v>
      </c>
    </row>
    <row r="188" spans="1:8" ht="15" customHeight="1">
      <c r="A188" s="53"/>
      <c r="B188" s="53"/>
      <c r="C188" s="13" t="s">
        <v>59</v>
      </c>
      <c r="D188" s="18">
        <v>83</v>
      </c>
      <c r="E188" s="18">
        <v>83</v>
      </c>
      <c r="F188" s="9">
        <v>12823</v>
      </c>
      <c r="G188" s="29"/>
      <c r="H188" s="29">
        <f t="shared" si="42"/>
        <v>12823</v>
      </c>
    </row>
    <row r="189" spans="1:8" ht="15" customHeight="1">
      <c r="A189" s="53"/>
      <c r="B189" s="53"/>
      <c r="C189" s="13" t="s">
        <v>60</v>
      </c>
      <c r="D189" s="21">
        <v>83</v>
      </c>
      <c r="E189" s="18">
        <v>68</v>
      </c>
      <c r="F189" s="9">
        <v>10037</v>
      </c>
      <c r="G189" s="29"/>
      <c r="H189" s="29">
        <f t="shared" si="42"/>
        <v>10037</v>
      </c>
    </row>
    <row r="190" spans="1:8" ht="15" customHeight="1">
      <c r="A190" s="53"/>
      <c r="B190" s="53"/>
      <c r="C190" s="13" t="s">
        <v>61</v>
      </c>
      <c r="D190" s="18">
        <v>83</v>
      </c>
      <c r="E190" s="19">
        <v>49</v>
      </c>
      <c r="F190" s="20">
        <v>7524</v>
      </c>
      <c r="G190" s="29"/>
      <c r="H190" s="29">
        <f t="shared" si="42"/>
        <v>7524</v>
      </c>
    </row>
    <row r="191" spans="1:8" ht="15" customHeight="1">
      <c r="A191" s="53"/>
      <c r="B191" s="53"/>
      <c r="C191" s="13" t="s">
        <v>62</v>
      </c>
      <c r="D191" s="18">
        <v>83</v>
      </c>
      <c r="E191" s="19">
        <v>48</v>
      </c>
      <c r="F191" s="20">
        <v>8265</v>
      </c>
      <c r="G191" s="29"/>
      <c r="H191" s="29">
        <f t="shared" si="42"/>
        <v>8265</v>
      </c>
    </row>
    <row r="192" spans="1:8" ht="15" customHeight="1">
      <c r="A192" s="53"/>
      <c r="B192" s="53"/>
      <c r="C192" s="13" t="s">
        <v>63</v>
      </c>
      <c r="D192" s="21">
        <v>83</v>
      </c>
      <c r="E192" s="19">
        <v>63</v>
      </c>
      <c r="F192" s="20">
        <v>12224</v>
      </c>
      <c r="G192" s="29"/>
      <c r="H192" s="29">
        <f t="shared" si="42"/>
        <v>12224</v>
      </c>
    </row>
    <row r="193" spans="1:8" ht="15" customHeight="1">
      <c r="A193" s="53"/>
      <c r="B193" s="53"/>
      <c r="C193" s="13" t="s">
        <v>64</v>
      </c>
      <c r="D193" s="18">
        <v>83</v>
      </c>
      <c r="E193" s="19">
        <v>71</v>
      </c>
      <c r="F193" s="20">
        <v>13693</v>
      </c>
      <c r="G193" s="29">
        <f t="shared" ref="G193:G195" si="43">F193</f>
        <v>13693</v>
      </c>
      <c r="H193" s="29" t="str">
        <f t="shared" si="42"/>
        <v xml:space="preserve"> </v>
      </c>
    </row>
    <row r="194" spans="1:8" ht="15" customHeight="1">
      <c r="A194" s="53"/>
      <c r="B194" s="53"/>
      <c r="C194" s="13" t="s">
        <v>65</v>
      </c>
      <c r="D194" s="18">
        <v>83</v>
      </c>
      <c r="E194" s="19">
        <v>76</v>
      </c>
      <c r="F194" s="20">
        <v>6801</v>
      </c>
      <c r="G194" s="29">
        <f t="shared" si="43"/>
        <v>6801</v>
      </c>
      <c r="H194" s="29" t="str">
        <f t="shared" si="42"/>
        <v xml:space="preserve"> </v>
      </c>
    </row>
    <row r="195" spans="1:8" ht="15" customHeight="1">
      <c r="A195" s="53"/>
      <c r="B195" s="53"/>
      <c r="C195" s="13" t="s">
        <v>66</v>
      </c>
      <c r="D195" s="21">
        <v>83</v>
      </c>
      <c r="E195" s="19">
        <v>80</v>
      </c>
      <c r="F195" s="20">
        <v>13065</v>
      </c>
      <c r="G195" s="29">
        <f t="shared" si="43"/>
        <v>13065</v>
      </c>
      <c r="H195" s="29" t="str">
        <f t="shared" si="42"/>
        <v xml:space="preserve"> </v>
      </c>
    </row>
    <row r="196" spans="1:8" ht="15" customHeight="1">
      <c r="A196" s="54"/>
      <c r="B196" s="54"/>
      <c r="C196" s="30" t="s">
        <v>53</v>
      </c>
      <c r="D196" s="14"/>
      <c r="E196" s="15"/>
      <c r="F196" s="16">
        <v>128740</v>
      </c>
      <c r="G196" s="16">
        <f t="shared" ref="G196:H196" si="44">SUM(G184:G195)</f>
        <v>33559</v>
      </c>
      <c r="H196" s="16">
        <f t="shared" si="44"/>
        <v>95181</v>
      </c>
    </row>
    <row r="197" spans="1:8" ht="15" customHeight="1">
      <c r="A197" s="52">
        <v>16</v>
      </c>
      <c r="B197" s="52" t="s">
        <v>82</v>
      </c>
      <c r="C197" s="13" t="s">
        <v>55</v>
      </c>
      <c r="D197" s="18">
        <v>73</v>
      </c>
      <c r="E197" s="18">
        <v>69</v>
      </c>
      <c r="F197" s="9">
        <v>11641</v>
      </c>
      <c r="G197" s="29"/>
      <c r="H197" s="29">
        <f t="shared" ref="H197:H202" si="45">IF(G197=0,F197," ")</f>
        <v>11641</v>
      </c>
    </row>
    <row r="198" spans="1:8" ht="15" customHeight="1">
      <c r="A198" s="53"/>
      <c r="B198" s="53"/>
      <c r="C198" s="13" t="s">
        <v>56</v>
      </c>
      <c r="D198" s="18">
        <v>73</v>
      </c>
      <c r="E198" s="18">
        <v>59</v>
      </c>
      <c r="F198" s="9">
        <v>10055</v>
      </c>
      <c r="G198" s="29"/>
      <c r="H198" s="29">
        <f t="shared" si="45"/>
        <v>10055</v>
      </c>
    </row>
    <row r="199" spans="1:8" ht="15" customHeight="1">
      <c r="A199" s="53"/>
      <c r="B199" s="53"/>
      <c r="C199" s="13" t="s">
        <v>57</v>
      </c>
      <c r="D199" s="21">
        <v>73</v>
      </c>
      <c r="E199" s="18">
        <v>68</v>
      </c>
      <c r="F199" s="9">
        <v>10326</v>
      </c>
      <c r="G199" s="29"/>
      <c r="H199" s="29">
        <f t="shared" si="45"/>
        <v>10326</v>
      </c>
    </row>
    <row r="200" spans="1:8" ht="15" customHeight="1">
      <c r="A200" s="53"/>
      <c r="B200" s="53"/>
      <c r="C200" s="13" t="s">
        <v>58</v>
      </c>
      <c r="D200" s="18">
        <v>73</v>
      </c>
      <c r="E200" s="18">
        <v>69</v>
      </c>
      <c r="F200" s="9">
        <v>10355</v>
      </c>
      <c r="G200" s="29"/>
      <c r="H200" s="29">
        <f t="shared" si="45"/>
        <v>10355</v>
      </c>
    </row>
    <row r="201" spans="1:8" ht="15" customHeight="1">
      <c r="A201" s="53"/>
      <c r="B201" s="53"/>
      <c r="C201" s="13" t="s">
        <v>59</v>
      </c>
      <c r="D201" s="18">
        <v>73</v>
      </c>
      <c r="E201" s="18">
        <v>73</v>
      </c>
      <c r="F201" s="9">
        <v>11438</v>
      </c>
      <c r="G201" s="29"/>
      <c r="H201" s="29">
        <f t="shared" si="45"/>
        <v>11438</v>
      </c>
    </row>
    <row r="202" spans="1:8" ht="15" customHeight="1">
      <c r="A202" s="53"/>
      <c r="B202" s="53"/>
      <c r="C202" s="13" t="s">
        <v>60</v>
      </c>
      <c r="D202" s="21">
        <v>73</v>
      </c>
      <c r="E202" s="18">
        <v>72</v>
      </c>
      <c r="F202" s="9">
        <v>9189</v>
      </c>
      <c r="G202" s="29"/>
      <c r="H202" s="29">
        <f t="shared" si="45"/>
        <v>9189</v>
      </c>
    </row>
    <row r="203" spans="1:8" ht="15" customHeight="1">
      <c r="A203" s="53"/>
      <c r="B203" s="53"/>
      <c r="C203" s="13" t="s">
        <v>61</v>
      </c>
      <c r="D203" s="18">
        <v>73</v>
      </c>
      <c r="E203" s="19">
        <v>56</v>
      </c>
      <c r="F203" s="20">
        <v>8829</v>
      </c>
      <c r="G203" s="29"/>
      <c r="H203" s="29">
        <f t="shared" si="42"/>
        <v>8829</v>
      </c>
    </row>
    <row r="204" spans="1:8" ht="15" customHeight="1">
      <c r="A204" s="53"/>
      <c r="B204" s="53"/>
      <c r="C204" s="13" t="s">
        <v>62</v>
      </c>
      <c r="D204" s="18">
        <v>73</v>
      </c>
      <c r="E204" s="19">
        <v>58</v>
      </c>
      <c r="F204" s="20">
        <v>9685</v>
      </c>
      <c r="G204" s="29"/>
      <c r="H204" s="29">
        <f t="shared" si="42"/>
        <v>9685</v>
      </c>
    </row>
    <row r="205" spans="1:8" ht="15" customHeight="1">
      <c r="A205" s="53"/>
      <c r="B205" s="53"/>
      <c r="C205" s="13" t="s">
        <v>63</v>
      </c>
      <c r="D205" s="21">
        <v>73</v>
      </c>
      <c r="E205" s="19">
        <v>67</v>
      </c>
      <c r="F205" s="20">
        <v>12538</v>
      </c>
      <c r="G205" s="29"/>
      <c r="H205" s="29">
        <f t="shared" si="42"/>
        <v>12538</v>
      </c>
    </row>
    <row r="206" spans="1:8" ht="15" customHeight="1">
      <c r="A206" s="53"/>
      <c r="B206" s="53"/>
      <c r="C206" s="13" t="s">
        <v>64</v>
      </c>
      <c r="D206" s="18">
        <v>73</v>
      </c>
      <c r="E206" s="19">
        <v>67</v>
      </c>
      <c r="F206" s="20">
        <v>12079</v>
      </c>
      <c r="G206" s="29">
        <f t="shared" ref="G206:G208" si="46">F206</f>
        <v>12079</v>
      </c>
      <c r="H206" s="29" t="str">
        <f t="shared" si="42"/>
        <v xml:space="preserve"> </v>
      </c>
    </row>
    <row r="207" spans="1:8" ht="15" customHeight="1">
      <c r="A207" s="53"/>
      <c r="B207" s="53"/>
      <c r="C207" s="13" t="s">
        <v>65</v>
      </c>
      <c r="D207" s="18">
        <v>73</v>
      </c>
      <c r="E207" s="19">
        <v>66</v>
      </c>
      <c r="F207" s="20">
        <v>6942</v>
      </c>
      <c r="G207" s="29">
        <f t="shared" si="46"/>
        <v>6942</v>
      </c>
      <c r="H207" s="29" t="str">
        <f t="shared" si="42"/>
        <v xml:space="preserve"> </v>
      </c>
    </row>
    <row r="208" spans="1:8" ht="15" customHeight="1">
      <c r="A208" s="53"/>
      <c r="B208" s="53"/>
      <c r="C208" s="13" t="s">
        <v>66</v>
      </c>
      <c r="D208" s="21">
        <v>73</v>
      </c>
      <c r="E208" s="19">
        <v>64</v>
      </c>
      <c r="F208" s="20">
        <v>12244</v>
      </c>
      <c r="G208" s="29">
        <f t="shared" si="46"/>
        <v>12244</v>
      </c>
      <c r="H208" s="29" t="str">
        <f t="shared" si="42"/>
        <v xml:space="preserve"> </v>
      </c>
    </row>
    <row r="209" spans="1:8" ht="15" customHeight="1">
      <c r="A209" s="54"/>
      <c r="B209" s="54"/>
      <c r="C209" s="30" t="s">
        <v>53</v>
      </c>
      <c r="D209" s="14"/>
      <c r="E209" s="15"/>
      <c r="F209" s="16">
        <v>125321</v>
      </c>
      <c r="G209" s="16">
        <f t="shared" ref="G209:H209" si="47">SUM(G197:G208)</f>
        <v>31265</v>
      </c>
      <c r="H209" s="16">
        <f t="shared" si="47"/>
        <v>94056</v>
      </c>
    </row>
    <row r="210" spans="1:8" ht="15" customHeight="1">
      <c r="A210" s="52">
        <v>17</v>
      </c>
      <c r="B210" s="52" t="s">
        <v>83</v>
      </c>
      <c r="C210" s="13" t="s">
        <v>55</v>
      </c>
      <c r="D210" s="18">
        <v>119</v>
      </c>
      <c r="E210" s="18">
        <v>90</v>
      </c>
      <c r="F210" s="9">
        <v>13795</v>
      </c>
      <c r="G210" s="29"/>
      <c r="H210" s="29">
        <f t="shared" ref="H210:H215" si="48">IF(G210=0,F210," ")</f>
        <v>13795</v>
      </c>
    </row>
    <row r="211" spans="1:8" ht="15" customHeight="1">
      <c r="A211" s="53"/>
      <c r="B211" s="53"/>
      <c r="C211" s="13" t="s">
        <v>56</v>
      </c>
      <c r="D211" s="18">
        <v>119</v>
      </c>
      <c r="E211" s="18">
        <v>84</v>
      </c>
      <c r="F211" s="9">
        <v>11968</v>
      </c>
      <c r="G211" s="29"/>
      <c r="H211" s="29">
        <f t="shared" si="48"/>
        <v>11968</v>
      </c>
    </row>
    <row r="212" spans="1:8" ht="15" customHeight="1">
      <c r="A212" s="53"/>
      <c r="B212" s="53"/>
      <c r="C212" s="13" t="s">
        <v>57</v>
      </c>
      <c r="D212" s="21">
        <v>119</v>
      </c>
      <c r="E212" s="18">
        <v>104</v>
      </c>
      <c r="F212" s="9">
        <v>15958</v>
      </c>
      <c r="G212" s="29"/>
      <c r="H212" s="29">
        <f t="shared" si="48"/>
        <v>15958</v>
      </c>
    </row>
    <row r="213" spans="1:8" ht="15" customHeight="1">
      <c r="A213" s="53"/>
      <c r="B213" s="53"/>
      <c r="C213" s="13" t="s">
        <v>58</v>
      </c>
      <c r="D213" s="18">
        <v>119</v>
      </c>
      <c r="E213" s="18">
        <v>99</v>
      </c>
      <c r="F213" s="9">
        <v>15922</v>
      </c>
      <c r="G213" s="29"/>
      <c r="H213" s="29">
        <f t="shared" si="48"/>
        <v>15922</v>
      </c>
    </row>
    <row r="214" spans="1:8" ht="15" customHeight="1">
      <c r="A214" s="53"/>
      <c r="B214" s="53"/>
      <c r="C214" s="13" t="s">
        <v>59</v>
      </c>
      <c r="D214" s="18">
        <v>119</v>
      </c>
      <c r="E214" s="18">
        <v>112</v>
      </c>
      <c r="F214" s="9">
        <v>17677</v>
      </c>
      <c r="G214" s="29"/>
      <c r="H214" s="29">
        <f t="shared" si="48"/>
        <v>17677</v>
      </c>
    </row>
    <row r="215" spans="1:8" ht="15" customHeight="1">
      <c r="A215" s="53"/>
      <c r="B215" s="53"/>
      <c r="C215" s="13" t="s">
        <v>60</v>
      </c>
      <c r="D215" s="21">
        <v>119</v>
      </c>
      <c r="E215" s="18">
        <v>101</v>
      </c>
      <c r="F215" s="9">
        <v>13416</v>
      </c>
      <c r="G215" s="29"/>
      <c r="H215" s="29">
        <f t="shared" si="48"/>
        <v>13416</v>
      </c>
    </row>
    <row r="216" spans="1:8" ht="15" customHeight="1">
      <c r="A216" s="53"/>
      <c r="B216" s="53"/>
      <c r="C216" s="13" t="s">
        <v>61</v>
      </c>
      <c r="D216" s="18">
        <v>119</v>
      </c>
      <c r="E216" s="19">
        <v>64</v>
      </c>
      <c r="F216" s="20">
        <v>9910</v>
      </c>
      <c r="G216" s="29"/>
      <c r="H216" s="29">
        <f t="shared" si="42"/>
        <v>9910</v>
      </c>
    </row>
    <row r="217" spans="1:8" ht="15" customHeight="1">
      <c r="A217" s="53"/>
      <c r="B217" s="53"/>
      <c r="C217" s="13" t="s">
        <v>62</v>
      </c>
      <c r="D217" s="18">
        <v>119</v>
      </c>
      <c r="E217" s="19">
        <v>63</v>
      </c>
      <c r="F217" s="20">
        <v>10709</v>
      </c>
      <c r="G217" s="29"/>
      <c r="H217" s="29">
        <f t="shared" si="42"/>
        <v>10709</v>
      </c>
    </row>
    <row r="218" spans="1:8" ht="15" customHeight="1">
      <c r="A218" s="53"/>
      <c r="B218" s="53"/>
      <c r="C218" s="13" t="s">
        <v>63</v>
      </c>
      <c r="D218" s="21">
        <v>119</v>
      </c>
      <c r="E218" s="19">
        <v>99</v>
      </c>
      <c r="F218" s="20">
        <v>16211</v>
      </c>
      <c r="G218" s="29"/>
      <c r="H218" s="29">
        <f t="shared" si="42"/>
        <v>16211</v>
      </c>
    </row>
    <row r="219" spans="1:8" ht="15" customHeight="1">
      <c r="A219" s="53"/>
      <c r="B219" s="53"/>
      <c r="C219" s="13" t="s">
        <v>64</v>
      </c>
      <c r="D219" s="18">
        <v>119</v>
      </c>
      <c r="E219" s="19">
        <v>118</v>
      </c>
      <c r="F219" s="20">
        <v>18559</v>
      </c>
      <c r="G219" s="29">
        <f t="shared" ref="G219:G221" si="49">F219</f>
        <v>18559</v>
      </c>
      <c r="H219" s="29" t="str">
        <f t="shared" si="42"/>
        <v xml:space="preserve"> </v>
      </c>
    </row>
    <row r="220" spans="1:8" ht="15" customHeight="1">
      <c r="A220" s="53"/>
      <c r="B220" s="53"/>
      <c r="C220" s="13" t="s">
        <v>65</v>
      </c>
      <c r="D220" s="18">
        <v>119</v>
      </c>
      <c r="E220" s="19">
        <v>97</v>
      </c>
      <c r="F220" s="20">
        <v>10611</v>
      </c>
      <c r="G220" s="29">
        <f t="shared" si="49"/>
        <v>10611</v>
      </c>
      <c r="H220" s="29" t="str">
        <f t="shared" si="42"/>
        <v xml:space="preserve"> </v>
      </c>
    </row>
    <row r="221" spans="1:8" ht="15" customHeight="1">
      <c r="A221" s="53"/>
      <c r="B221" s="53"/>
      <c r="C221" s="13" t="s">
        <v>66</v>
      </c>
      <c r="D221" s="21">
        <v>119</v>
      </c>
      <c r="E221" s="19">
        <v>119</v>
      </c>
      <c r="F221" s="20">
        <v>18703</v>
      </c>
      <c r="G221" s="29">
        <f t="shared" si="49"/>
        <v>18703</v>
      </c>
      <c r="H221" s="29" t="str">
        <f t="shared" si="42"/>
        <v xml:space="preserve"> </v>
      </c>
    </row>
    <row r="222" spans="1:8" ht="15" customHeight="1">
      <c r="A222" s="54"/>
      <c r="B222" s="54"/>
      <c r="C222" s="30" t="s">
        <v>53</v>
      </c>
      <c r="D222" s="14"/>
      <c r="E222" s="15"/>
      <c r="F222" s="16">
        <v>173439</v>
      </c>
      <c r="G222" s="16">
        <f t="shared" ref="G222:H222" si="50">SUM(G210:G221)</f>
        <v>47873</v>
      </c>
      <c r="H222" s="16">
        <f t="shared" si="50"/>
        <v>125566</v>
      </c>
    </row>
    <row r="223" spans="1:8" ht="15" customHeight="1">
      <c r="A223" s="52">
        <v>18</v>
      </c>
      <c r="B223" s="52" t="s">
        <v>84</v>
      </c>
      <c r="C223" s="13" t="s">
        <v>55</v>
      </c>
      <c r="D223" s="18">
        <v>57</v>
      </c>
      <c r="E223" s="18">
        <v>42</v>
      </c>
      <c r="F223" s="9">
        <v>7776</v>
      </c>
      <c r="G223" s="29"/>
      <c r="H223" s="29">
        <f t="shared" ref="H223:H228" si="51">IF(G223=0,F223," ")</f>
        <v>7776</v>
      </c>
    </row>
    <row r="224" spans="1:8" ht="15" customHeight="1">
      <c r="A224" s="53"/>
      <c r="B224" s="53"/>
      <c r="C224" s="13" t="s">
        <v>56</v>
      </c>
      <c r="D224" s="18">
        <v>57</v>
      </c>
      <c r="E224" s="18">
        <v>40</v>
      </c>
      <c r="F224" s="9">
        <v>6923</v>
      </c>
      <c r="G224" s="29"/>
      <c r="H224" s="29">
        <f t="shared" si="51"/>
        <v>6923</v>
      </c>
    </row>
    <row r="225" spans="1:8" ht="15" customHeight="1">
      <c r="A225" s="53"/>
      <c r="B225" s="53"/>
      <c r="C225" s="13" t="s">
        <v>57</v>
      </c>
      <c r="D225" s="21">
        <v>57</v>
      </c>
      <c r="E225" s="18">
        <v>53</v>
      </c>
      <c r="F225" s="9">
        <v>8001</v>
      </c>
      <c r="G225" s="29"/>
      <c r="H225" s="29">
        <f t="shared" si="51"/>
        <v>8001</v>
      </c>
    </row>
    <row r="226" spans="1:8" ht="15" customHeight="1">
      <c r="A226" s="53"/>
      <c r="B226" s="53"/>
      <c r="C226" s="13" t="s">
        <v>58</v>
      </c>
      <c r="D226" s="18">
        <v>57</v>
      </c>
      <c r="E226" s="18">
        <v>49</v>
      </c>
      <c r="F226" s="9">
        <v>7941</v>
      </c>
      <c r="G226" s="29"/>
      <c r="H226" s="29">
        <f t="shared" si="51"/>
        <v>7941</v>
      </c>
    </row>
    <row r="227" spans="1:8" ht="15" customHeight="1">
      <c r="A227" s="53"/>
      <c r="B227" s="53"/>
      <c r="C227" s="13" t="s">
        <v>59</v>
      </c>
      <c r="D227" s="18">
        <v>57</v>
      </c>
      <c r="E227" s="18">
        <v>48</v>
      </c>
      <c r="F227" s="9">
        <v>8527</v>
      </c>
      <c r="G227" s="29"/>
      <c r="H227" s="29">
        <f t="shared" si="51"/>
        <v>8527</v>
      </c>
    </row>
    <row r="228" spans="1:8" ht="15" customHeight="1">
      <c r="A228" s="53"/>
      <c r="B228" s="53"/>
      <c r="C228" s="13" t="s">
        <v>60</v>
      </c>
      <c r="D228" s="21">
        <v>57</v>
      </c>
      <c r="E228" s="18">
        <v>48</v>
      </c>
      <c r="F228" s="9">
        <v>6846</v>
      </c>
      <c r="G228" s="29"/>
      <c r="H228" s="29">
        <f t="shared" si="51"/>
        <v>6846</v>
      </c>
    </row>
    <row r="229" spans="1:8" ht="15" customHeight="1">
      <c r="A229" s="53"/>
      <c r="B229" s="53"/>
      <c r="C229" s="13" t="s">
        <v>61</v>
      </c>
      <c r="D229" s="18">
        <v>57</v>
      </c>
      <c r="E229" s="19">
        <v>34</v>
      </c>
      <c r="F229" s="20">
        <v>5314</v>
      </c>
      <c r="G229" s="29"/>
      <c r="H229" s="29">
        <f t="shared" si="42"/>
        <v>5314</v>
      </c>
    </row>
    <row r="230" spans="1:8" ht="15" customHeight="1">
      <c r="A230" s="53"/>
      <c r="B230" s="53"/>
      <c r="C230" s="13" t="s">
        <v>62</v>
      </c>
      <c r="D230" s="18">
        <v>57</v>
      </c>
      <c r="E230" s="19">
        <v>37</v>
      </c>
      <c r="F230" s="20">
        <v>5897</v>
      </c>
      <c r="G230" s="29"/>
      <c r="H230" s="29">
        <f t="shared" si="42"/>
        <v>5897</v>
      </c>
    </row>
    <row r="231" spans="1:8" ht="15" customHeight="1">
      <c r="A231" s="53"/>
      <c r="B231" s="53"/>
      <c r="C231" s="13" t="s">
        <v>63</v>
      </c>
      <c r="D231" s="21">
        <v>57</v>
      </c>
      <c r="E231" s="19">
        <v>45</v>
      </c>
      <c r="F231" s="20">
        <v>9890</v>
      </c>
      <c r="G231" s="29"/>
      <c r="H231" s="29">
        <f t="shared" si="42"/>
        <v>9890</v>
      </c>
    </row>
    <row r="232" spans="1:8" ht="15" customHeight="1">
      <c r="A232" s="53"/>
      <c r="B232" s="53"/>
      <c r="C232" s="13" t="s">
        <v>64</v>
      </c>
      <c r="D232" s="18">
        <v>57</v>
      </c>
      <c r="E232" s="19">
        <v>57</v>
      </c>
      <c r="F232" s="20">
        <v>9549</v>
      </c>
      <c r="G232" s="29">
        <f t="shared" ref="G232:G234" si="52">F232</f>
        <v>9549</v>
      </c>
      <c r="H232" s="29" t="str">
        <f t="shared" si="42"/>
        <v xml:space="preserve"> </v>
      </c>
    </row>
    <row r="233" spans="1:8" ht="15" customHeight="1">
      <c r="A233" s="53"/>
      <c r="B233" s="53"/>
      <c r="C233" s="13" t="s">
        <v>65</v>
      </c>
      <c r="D233" s="18">
        <v>57</v>
      </c>
      <c r="E233" s="19">
        <v>42</v>
      </c>
      <c r="F233" s="20">
        <v>5375</v>
      </c>
      <c r="G233" s="29">
        <f t="shared" si="52"/>
        <v>5375</v>
      </c>
      <c r="H233" s="29" t="str">
        <f t="shared" si="42"/>
        <v xml:space="preserve"> </v>
      </c>
    </row>
    <row r="234" spans="1:8" ht="15" customHeight="1">
      <c r="A234" s="53"/>
      <c r="B234" s="53"/>
      <c r="C234" s="13" t="s">
        <v>66</v>
      </c>
      <c r="D234" s="21">
        <v>57</v>
      </c>
      <c r="E234" s="19">
        <v>53</v>
      </c>
      <c r="F234" s="20">
        <v>8609</v>
      </c>
      <c r="G234" s="29">
        <f t="shared" si="52"/>
        <v>8609</v>
      </c>
      <c r="H234" s="29" t="str">
        <f t="shared" si="42"/>
        <v xml:space="preserve"> </v>
      </c>
    </row>
    <row r="235" spans="1:8" ht="15" customHeight="1">
      <c r="A235" s="54"/>
      <c r="B235" s="54"/>
      <c r="C235" s="30" t="s">
        <v>53</v>
      </c>
      <c r="D235" s="14"/>
      <c r="E235" s="15"/>
      <c r="F235" s="16">
        <v>90648</v>
      </c>
      <c r="G235" s="16">
        <f t="shared" ref="G235:H235" si="53">SUM(G223:G234)</f>
        <v>23533</v>
      </c>
      <c r="H235" s="16">
        <f t="shared" si="53"/>
        <v>67115</v>
      </c>
    </row>
    <row r="236" spans="1:8" ht="15" customHeight="1">
      <c r="A236" s="52">
        <v>19</v>
      </c>
      <c r="B236" s="52" t="s">
        <v>85</v>
      </c>
      <c r="C236" s="13" t="s">
        <v>55</v>
      </c>
      <c r="D236" s="18">
        <v>61</v>
      </c>
      <c r="E236" s="18">
        <v>38</v>
      </c>
      <c r="F236" s="9">
        <v>5918</v>
      </c>
      <c r="G236" s="29"/>
      <c r="H236" s="29">
        <f t="shared" ref="H236:H241" si="54">IF(G236=0,F236," ")</f>
        <v>5918</v>
      </c>
    </row>
    <row r="237" spans="1:8" ht="15" customHeight="1">
      <c r="A237" s="53"/>
      <c r="B237" s="53"/>
      <c r="C237" s="13" t="s">
        <v>56</v>
      </c>
      <c r="D237" s="18">
        <v>61</v>
      </c>
      <c r="E237" s="18">
        <v>36</v>
      </c>
      <c r="F237" s="9">
        <v>5277</v>
      </c>
      <c r="G237" s="29"/>
      <c r="H237" s="29">
        <f t="shared" si="54"/>
        <v>5277</v>
      </c>
    </row>
    <row r="238" spans="1:8" ht="15" customHeight="1">
      <c r="A238" s="53"/>
      <c r="B238" s="53"/>
      <c r="C238" s="13" t="s">
        <v>57</v>
      </c>
      <c r="D238" s="21">
        <v>61</v>
      </c>
      <c r="E238" s="18">
        <v>42</v>
      </c>
      <c r="F238" s="9">
        <v>6790</v>
      </c>
      <c r="G238" s="29"/>
      <c r="H238" s="29">
        <f t="shared" si="54"/>
        <v>6790</v>
      </c>
    </row>
    <row r="239" spans="1:8" ht="15" customHeight="1">
      <c r="A239" s="53"/>
      <c r="B239" s="53"/>
      <c r="C239" s="13" t="s">
        <v>58</v>
      </c>
      <c r="D239" s="18">
        <v>61</v>
      </c>
      <c r="E239" s="18">
        <v>48</v>
      </c>
      <c r="F239" s="9">
        <v>7493</v>
      </c>
      <c r="G239" s="29"/>
      <c r="H239" s="29">
        <f t="shared" si="54"/>
        <v>7493</v>
      </c>
    </row>
    <row r="240" spans="1:8" ht="15" customHeight="1">
      <c r="A240" s="53"/>
      <c r="B240" s="53"/>
      <c r="C240" s="13" t="s">
        <v>59</v>
      </c>
      <c r="D240" s="18">
        <v>61</v>
      </c>
      <c r="E240" s="18">
        <v>48</v>
      </c>
      <c r="F240" s="9">
        <v>7853</v>
      </c>
      <c r="G240" s="29"/>
      <c r="H240" s="29">
        <f t="shared" si="54"/>
        <v>7853</v>
      </c>
    </row>
    <row r="241" spans="1:8" ht="15" customHeight="1">
      <c r="A241" s="53"/>
      <c r="B241" s="53"/>
      <c r="C241" s="13" t="s">
        <v>60</v>
      </c>
      <c r="D241" s="21">
        <v>61</v>
      </c>
      <c r="E241" s="18">
        <v>47</v>
      </c>
      <c r="F241" s="9">
        <v>6383</v>
      </c>
      <c r="G241" s="29"/>
      <c r="H241" s="29">
        <f t="shared" si="54"/>
        <v>6383</v>
      </c>
    </row>
    <row r="242" spans="1:8" ht="15" customHeight="1">
      <c r="A242" s="53"/>
      <c r="B242" s="53"/>
      <c r="C242" s="13" t="s">
        <v>61</v>
      </c>
      <c r="D242" s="18">
        <v>61</v>
      </c>
      <c r="E242" s="19">
        <v>25</v>
      </c>
      <c r="F242" s="20">
        <v>4126</v>
      </c>
      <c r="G242" s="29"/>
      <c r="H242" s="29">
        <f t="shared" si="42"/>
        <v>4126</v>
      </c>
    </row>
    <row r="243" spans="1:8" ht="15" customHeight="1">
      <c r="A243" s="53"/>
      <c r="B243" s="53"/>
      <c r="C243" s="13" t="s">
        <v>62</v>
      </c>
      <c r="D243" s="18">
        <v>61</v>
      </c>
      <c r="E243" s="19">
        <v>32</v>
      </c>
      <c r="F243" s="20">
        <v>4352</v>
      </c>
      <c r="G243" s="29"/>
      <c r="H243" s="29">
        <f t="shared" si="42"/>
        <v>4352</v>
      </c>
    </row>
    <row r="244" spans="1:8" ht="15" customHeight="1">
      <c r="A244" s="53"/>
      <c r="B244" s="53"/>
      <c r="C244" s="13" t="s">
        <v>63</v>
      </c>
      <c r="D244" s="21">
        <v>61</v>
      </c>
      <c r="E244" s="19">
        <v>42</v>
      </c>
      <c r="F244" s="20">
        <v>8462</v>
      </c>
      <c r="G244" s="29"/>
      <c r="H244" s="29">
        <f t="shared" si="42"/>
        <v>8462</v>
      </c>
    </row>
    <row r="245" spans="1:8" ht="15" customHeight="1">
      <c r="A245" s="53"/>
      <c r="B245" s="53"/>
      <c r="C245" s="13" t="s">
        <v>64</v>
      </c>
      <c r="D245" s="18">
        <v>61</v>
      </c>
      <c r="E245" s="19">
        <v>61</v>
      </c>
      <c r="F245" s="20">
        <v>10578</v>
      </c>
      <c r="G245" s="29">
        <f t="shared" ref="G245:G247" si="55">F245</f>
        <v>10578</v>
      </c>
      <c r="H245" s="29" t="str">
        <f t="shared" si="42"/>
        <v xml:space="preserve"> </v>
      </c>
    </row>
    <row r="246" spans="1:8" ht="15" customHeight="1">
      <c r="A246" s="53"/>
      <c r="B246" s="53"/>
      <c r="C246" s="13" t="s">
        <v>65</v>
      </c>
      <c r="D246" s="18">
        <v>61</v>
      </c>
      <c r="E246" s="19">
        <v>44</v>
      </c>
      <c r="F246" s="20">
        <v>6136</v>
      </c>
      <c r="G246" s="29">
        <f t="shared" si="55"/>
        <v>6136</v>
      </c>
      <c r="H246" s="29" t="str">
        <f t="shared" si="42"/>
        <v xml:space="preserve"> </v>
      </c>
    </row>
    <row r="247" spans="1:8" ht="15" customHeight="1">
      <c r="A247" s="53"/>
      <c r="B247" s="53"/>
      <c r="C247" s="13" t="s">
        <v>66</v>
      </c>
      <c r="D247" s="21">
        <v>61</v>
      </c>
      <c r="E247" s="19">
        <v>52</v>
      </c>
      <c r="F247" s="20">
        <v>8092</v>
      </c>
      <c r="G247" s="29">
        <f t="shared" si="55"/>
        <v>8092</v>
      </c>
      <c r="H247" s="29" t="str">
        <f t="shared" si="42"/>
        <v xml:space="preserve"> </v>
      </c>
    </row>
    <row r="248" spans="1:8" ht="15" customHeight="1">
      <c r="A248" s="54"/>
      <c r="B248" s="54"/>
      <c r="C248" s="30" t="s">
        <v>53</v>
      </c>
      <c r="D248" s="14"/>
      <c r="E248" s="15"/>
      <c r="F248" s="16">
        <v>81460</v>
      </c>
      <c r="G248" s="16">
        <f t="shared" ref="G248:H248" si="56">SUM(G236:G247)</f>
        <v>24806</v>
      </c>
      <c r="H248" s="16">
        <f t="shared" si="56"/>
        <v>56654</v>
      </c>
    </row>
    <row r="249" spans="1:8" ht="15" customHeight="1">
      <c r="A249" s="52">
        <v>20</v>
      </c>
      <c r="B249" s="52" t="s">
        <v>86</v>
      </c>
      <c r="C249" s="13" t="s">
        <v>55</v>
      </c>
      <c r="D249" s="18">
        <v>59</v>
      </c>
      <c r="E249" s="18">
        <v>43</v>
      </c>
      <c r="F249" s="9">
        <v>8169</v>
      </c>
      <c r="G249" s="29"/>
      <c r="H249" s="29">
        <f t="shared" ref="H249:H286" si="57">IF(G249=0,F249," ")</f>
        <v>8169</v>
      </c>
    </row>
    <row r="250" spans="1:8" ht="15" customHeight="1">
      <c r="A250" s="53"/>
      <c r="B250" s="53"/>
      <c r="C250" s="13" t="s">
        <v>56</v>
      </c>
      <c r="D250" s="18">
        <v>59</v>
      </c>
      <c r="E250" s="18">
        <v>33</v>
      </c>
      <c r="F250" s="9">
        <v>6310</v>
      </c>
      <c r="G250" s="29"/>
      <c r="H250" s="29">
        <f t="shared" si="57"/>
        <v>6310</v>
      </c>
    </row>
    <row r="251" spans="1:8" ht="15" customHeight="1">
      <c r="A251" s="53"/>
      <c r="B251" s="53"/>
      <c r="C251" s="13" t="s">
        <v>57</v>
      </c>
      <c r="D251" s="21">
        <v>59</v>
      </c>
      <c r="E251" s="18">
        <v>42</v>
      </c>
      <c r="F251" s="9">
        <v>7493</v>
      </c>
      <c r="G251" s="29"/>
      <c r="H251" s="29">
        <f t="shared" si="57"/>
        <v>7493</v>
      </c>
    </row>
    <row r="252" spans="1:8" ht="15" customHeight="1">
      <c r="A252" s="53"/>
      <c r="B252" s="53"/>
      <c r="C252" s="13" t="s">
        <v>58</v>
      </c>
      <c r="D252" s="18">
        <v>59</v>
      </c>
      <c r="E252" s="18">
        <v>44</v>
      </c>
      <c r="F252" s="9">
        <v>8236</v>
      </c>
      <c r="G252" s="29"/>
      <c r="H252" s="29">
        <f t="shared" si="57"/>
        <v>8236</v>
      </c>
    </row>
    <row r="253" spans="1:8" ht="15" customHeight="1">
      <c r="A253" s="53"/>
      <c r="B253" s="53"/>
      <c r="C253" s="13" t="s">
        <v>59</v>
      </c>
      <c r="D253" s="18">
        <v>59</v>
      </c>
      <c r="E253" s="18">
        <v>51</v>
      </c>
      <c r="F253" s="9">
        <v>8554</v>
      </c>
      <c r="G253" s="29"/>
      <c r="H253" s="29">
        <f t="shared" si="57"/>
        <v>8554</v>
      </c>
    </row>
    <row r="254" spans="1:8" ht="15" customHeight="1">
      <c r="A254" s="53"/>
      <c r="B254" s="53"/>
      <c r="C254" s="13" t="s">
        <v>60</v>
      </c>
      <c r="D254" s="21">
        <v>59</v>
      </c>
      <c r="E254" s="18">
        <v>45</v>
      </c>
      <c r="F254" s="9">
        <v>7114</v>
      </c>
      <c r="G254" s="29"/>
      <c r="H254" s="29">
        <f t="shared" si="57"/>
        <v>7114</v>
      </c>
    </row>
    <row r="255" spans="1:8" ht="15" customHeight="1">
      <c r="A255" s="53"/>
      <c r="B255" s="53"/>
      <c r="C255" s="13" t="s">
        <v>61</v>
      </c>
      <c r="D255" s="18">
        <v>59</v>
      </c>
      <c r="E255" s="19">
        <v>29</v>
      </c>
      <c r="F255" s="20">
        <v>5867</v>
      </c>
      <c r="G255" s="29"/>
      <c r="H255" s="29">
        <f t="shared" si="57"/>
        <v>5867</v>
      </c>
    </row>
    <row r="256" spans="1:8" ht="15" customHeight="1">
      <c r="A256" s="53"/>
      <c r="B256" s="53"/>
      <c r="C256" s="13" t="s">
        <v>62</v>
      </c>
      <c r="D256" s="18">
        <v>59</v>
      </c>
      <c r="E256" s="19">
        <v>34</v>
      </c>
      <c r="F256" s="20">
        <v>6656</v>
      </c>
      <c r="G256" s="29"/>
      <c r="H256" s="29">
        <f t="shared" si="57"/>
        <v>6656</v>
      </c>
    </row>
    <row r="257" spans="1:8" ht="15" customHeight="1">
      <c r="A257" s="53"/>
      <c r="B257" s="53"/>
      <c r="C257" s="13" t="s">
        <v>63</v>
      </c>
      <c r="D257" s="21">
        <v>59</v>
      </c>
      <c r="E257" s="19">
        <v>53</v>
      </c>
      <c r="F257" s="20">
        <v>9558</v>
      </c>
      <c r="G257" s="29"/>
      <c r="H257" s="29">
        <f t="shared" si="57"/>
        <v>9558</v>
      </c>
    </row>
    <row r="258" spans="1:8" ht="15" customHeight="1">
      <c r="A258" s="53"/>
      <c r="B258" s="53"/>
      <c r="C258" s="13" t="s">
        <v>64</v>
      </c>
      <c r="D258" s="18">
        <v>59</v>
      </c>
      <c r="E258" s="19">
        <v>59</v>
      </c>
      <c r="F258" s="20">
        <v>12441</v>
      </c>
      <c r="G258" s="29">
        <f t="shared" ref="G258:G260" si="58">F258</f>
        <v>12441</v>
      </c>
      <c r="H258" s="29" t="str">
        <f t="shared" si="57"/>
        <v xml:space="preserve"> </v>
      </c>
    </row>
    <row r="259" spans="1:8" ht="15" customHeight="1">
      <c r="A259" s="53"/>
      <c r="B259" s="53"/>
      <c r="C259" s="13" t="s">
        <v>65</v>
      </c>
      <c r="D259" s="18">
        <v>59</v>
      </c>
      <c r="E259" s="19">
        <v>50</v>
      </c>
      <c r="F259" s="20">
        <v>7669</v>
      </c>
      <c r="G259" s="29">
        <f t="shared" si="58"/>
        <v>7669</v>
      </c>
      <c r="H259" s="29" t="str">
        <f t="shared" si="57"/>
        <v xml:space="preserve"> </v>
      </c>
    </row>
    <row r="260" spans="1:8" ht="15" customHeight="1">
      <c r="A260" s="53"/>
      <c r="B260" s="53"/>
      <c r="C260" s="13" t="s">
        <v>66</v>
      </c>
      <c r="D260" s="21">
        <v>59</v>
      </c>
      <c r="E260" s="19">
        <v>59</v>
      </c>
      <c r="F260" s="20">
        <v>10143</v>
      </c>
      <c r="G260" s="29">
        <f t="shared" si="58"/>
        <v>10143</v>
      </c>
      <c r="H260" s="29" t="str">
        <f t="shared" si="57"/>
        <v xml:space="preserve"> </v>
      </c>
    </row>
    <row r="261" spans="1:8" ht="15" customHeight="1">
      <c r="A261" s="54"/>
      <c r="B261" s="54"/>
      <c r="C261" s="30" t="s">
        <v>53</v>
      </c>
      <c r="D261" s="14"/>
      <c r="E261" s="15"/>
      <c r="F261" s="16">
        <v>98210</v>
      </c>
      <c r="G261" s="16">
        <f t="shared" ref="G261:H261" si="59">SUM(G249:G260)</f>
        <v>30253</v>
      </c>
      <c r="H261" s="16">
        <f t="shared" si="59"/>
        <v>67957</v>
      </c>
    </row>
    <row r="262" spans="1:8" ht="15" customHeight="1">
      <c r="A262" s="52">
        <v>21</v>
      </c>
      <c r="B262" s="52" t="s">
        <v>87</v>
      </c>
      <c r="C262" s="13" t="s">
        <v>55</v>
      </c>
      <c r="D262" s="18">
        <v>82</v>
      </c>
      <c r="E262" s="18">
        <v>61</v>
      </c>
      <c r="F262" s="9">
        <v>10384</v>
      </c>
      <c r="G262" s="29"/>
      <c r="H262" s="29">
        <f t="shared" ref="H262:H267" si="60">IF(G262=0,F262," ")</f>
        <v>10384</v>
      </c>
    </row>
    <row r="263" spans="1:8" ht="15" customHeight="1">
      <c r="A263" s="53"/>
      <c r="B263" s="53"/>
      <c r="C263" s="13" t="s">
        <v>56</v>
      </c>
      <c r="D263" s="18">
        <v>82</v>
      </c>
      <c r="E263" s="18">
        <v>53</v>
      </c>
      <c r="F263" s="9">
        <v>9260</v>
      </c>
      <c r="G263" s="29"/>
      <c r="H263" s="29">
        <f t="shared" si="60"/>
        <v>9260</v>
      </c>
    </row>
    <row r="264" spans="1:8" ht="15" customHeight="1">
      <c r="A264" s="53"/>
      <c r="B264" s="53"/>
      <c r="C264" s="13" t="s">
        <v>57</v>
      </c>
      <c r="D264" s="21">
        <v>82</v>
      </c>
      <c r="E264" s="18">
        <v>68</v>
      </c>
      <c r="F264" s="9">
        <v>10199</v>
      </c>
      <c r="G264" s="29"/>
      <c r="H264" s="29">
        <f t="shared" si="60"/>
        <v>10199</v>
      </c>
    </row>
    <row r="265" spans="1:8" ht="15" customHeight="1">
      <c r="A265" s="53"/>
      <c r="B265" s="53"/>
      <c r="C265" s="13" t="s">
        <v>58</v>
      </c>
      <c r="D265" s="18">
        <v>82</v>
      </c>
      <c r="E265" s="18">
        <v>76</v>
      </c>
      <c r="F265" s="9">
        <v>11978</v>
      </c>
      <c r="G265" s="29"/>
      <c r="H265" s="29">
        <f t="shared" si="60"/>
        <v>11978</v>
      </c>
    </row>
    <row r="266" spans="1:8" ht="15" customHeight="1">
      <c r="A266" s="53"/>
      <c r="B266" s="53"/>
      <c r="C266" s="13" t="s">
        <v>59</v>
      </c>
      <c r="D266" s="18">
        <v>82</v>
      </c>
      <c r="E266" s="18">
        <v>76</v>
      </c>
      <c r="F266" s="9">
        <v>12395</v>
      </c>
      <c r="G266" s="29"/>
      <c r="H266" s="29">
        <f t="shared" si="60"/>
        <v>12395</v>
      </c>
    </row>
    <row r="267" spans="1:8" ht="15" customHeight="1">
      <c r="A267" s="53"/>
      <c r="B267" s="53"/>
      <c r="C267" s="13" t="s">
        <v>60</v>
      </c>
      <c r="D267" s="21">
        <v>82</v>
      </c>
      <c r="E267" s="18">
        <v>69</v>
      </c>
      <c r="F267" s="9">
        <v>9317</v>
      </c>
      <c r="G267" s="29"/>
      <c r="H267" s="29">
        <f t="shared" si="60"/>
        <v>9317</v>
      </c>
    </row>
    <row r="268" spans="1:8" ht="15" customHeight="1">
      <c r="A268" s="53"/>
      <c r="B268" s="53"/>
      <c r="C268" s="13" t="s">
        <v>61</v>
      </c>
      <c r="D268" s="18">
        <v>82</v>
      </c>
      <c r="E268" s="19">
        <v>39</v>
      </c>
      <c r="F268" s="20">
        <v>7088</v>
      </c>
      <c r="G268" s="29"/>
      <c r="H268" s="29">
        <f t="shared" si="57"/>
        <v>7088</v>
      </c>
    </row>
    <row r="269" spans="1:8" ht="15" customHeight="1">
      <c r="A269" s="53"/>
      <c r="B269" s="53"/>
      <c r="C269" s="13" t="s">
        <v>62</v>
      </c>
      <c r="D269" s="18">
        <v>82</v>
      </c>
      <c r="E269" s="19">
        <v>56</v>
      </c>
      <c r="F269" s="20">
        <v>8443</v>
      </c>
      <c r="G269" s="29"/>
      <c r="H269" s="29">
        <f t="shared" si="57"/>
        <v>8443</v>
      </c>
    </row>
    <row r="270" spans="1:8" ht="15" customHeight="1">
      <c r="A270" s="53"/>
      <c r="B270" s="53"/>
      <c r="C270" s="13" t="s">
        <v>63</v>
      </c>
      <c r="D270" s="21">
        <v>82</v>
      </c>
      <c r="E270" s="19">
        <v>68</v>
      </c>
      <c r="F270" s="20">
        <v>14898</v>
      </c>
      <c r="G270" s="29"/>
      <c r="H270" s="29">
        <f t="shared" si="57"/>
        <v>14898</v>
      </c>
    </row>
    <row r="271" spans="1:8" ht="15" customHeight="1">
      <c r="A271" s="53"/>
      <c r="B271" s="53"/>
      <c r="C271" s="13" t="s">
        <v>64</v>
      </c>
      <c r="D271" s="18">
        <v>82</v>
      </c>
      <c r="E271" s="19">
        <v>82</v>
      </c>
      <c r="F271" s="20">
        <v>14359</v>
      </c>
      <c r="G271" s="29">
        <f t="shared" ref="G271:G273" si="61">F271</f>
        <v>14359</v>
      </c>
      <c r="H271" s="29" t="str">
        <f t="shared" si="57"/>
        <v xml:space="preserve"> </v>
      </c>
    </row>
    <row r="272" spans="1:8" ht="15" customHeight="1">
      <c r="A272" s="53"/>
      <c r="B272" s="53"/>
      <c r="C272" s="13" t="s">
        <v>65</v>
      </c>
      <c r="D272" s="18">
        <v>82</v>
      </c>
      <c r="E272" s="19">
        <v>79</v>
      </c>
      <c r="F272" s="20">
        <v>7446</v>
      </c>
      <c r="G272" s="29">
        <f t="shared" si="61"/>
        <v>7446</v>
      </c>
      <c r="H272" s="29" t="str">
        <f t="shared" si="57"/>
        <v xml:space="preserve"> </v>
      </c>
    </row>
    <row r="273" spans="1:8" ht="15" customHeight="1">
      <c r="A273" s="53"/>
      <c r="B273" s="53"/>
      <c r="C273" s="13" t="s">
        <v>66</v>
      </c>
      <c r="D273" s="21">
        <v>82</v>
      </c>
      <c r="E273" s="19">
        <v>80</v>
      </c>
      <c r="F273" s="20">
        <v>13644</v>
      </c>
      <c r="G273" s="29">
        <f t="shared" si="61"/>
        <v>13644</v>
      </c>
      <c r="H273" s="29" t="str">
        <f t="shared" si="57"/>
        <v xml:space="preserve"> </v>
      </c>
    </row>
    <row r="274" spans="1:8" ht="15" customHeight="1">
      <c r="A274" s="54"/>
      <c r="B274" s="54"/>
      <c r="C274" s="30" t="s">
        <v>53</v>
      </c>
      <c r="D274" s="14"/>
      <c r="E274" s="15"/>
      <c r="F274" s="16">
        <v>129411</v>
      </c>
      <c r="G274" s="16">
        <f t="shared" ref="G274:H274" si="62">SUM(G262:G273)</f>
        <v>35449</v>
      </c>
      <c r="H274" s="16">
        <f t="shared" si="62"/>
        <v>93962</v>
      </c>
    </row>
    <row r="275" spans="1:8" ht="15" customHeight="1">
      <c r="A275" s="52">
        <v>22</v>
      </c>
      <c r="B275" s="52" t="s">
        <v>88</v>
      </c>
      <c r="C275" s="13" t="s">
        <v>55</v>
      </c>
      <c r="D275" s="18">
        <v>68</v>
      </c>
      <c r="E275" s="18">
        <v>53</v>
      </c>
      <c r="F275" s="9">
        <v>9768</v>
      </c>
      <c r="G275" s="29"/>
      <c r="H275" s="29">
        <f t="shared" ref="H275:H280" si="63">IF(G275=0,F275," ")</f>
        <v>9768</v>
      </c>
    </row>
    <row r="276" spans="1:8" ht="15" customHeight="1">
      <c r="A276" s="53"/>
      <c r="B276" s="53"/>
      <c r="C276" s="13" t="s">
        <v>56</v>
      </c>
      <c r="D276" s="18">
        <v>68</v>
      </c>
      <c r="E276" s="18">
        <v>54</v>
      </c>
      <c r="F276" s="9">
        <v>8987</v>
      </c>
      <c r="G276" s="29"/>
      <c r="H276" s="29">
        <f t="shared" si="63"/>
        <v>8987</v>
      </c>
    </row>
    <row r="277" spans="1:8" ht="15" customHeight="1">
      <c r="A277" s="53"/>
      <c r="B277" s="53"/>
      <c r="C277" s="13" t="s">
        <v>57</v>
      </c>
      <c r="D277" s="21">
        <v>68</v>
      </c>
      <c r="E277" s="18">
        <v>57</v>
      </c>
      <c r="F277" s="9">
        <v>10148</v>
      </c>
      <c r="G277" s="29"/>
      <c r="H277" s="29">
        <f t="shared" si="63"/>
        <v>10148</v>
      </c>
    </row>
    <row r="278" spans="1:8" ht="15" customHeight="1">
      <c r="A278" s="53"/>
      <c r="B278" s="53"/>
      <c r="C278" s="13" t="s">
        <v>58</v>
      </c>
      <c r="D278" s="18">
        <v>68</v>
      </c>
      <c r="E278" s="18">
        <v>61</v>
      </c>
      <c r="F278" s="9">
        <v>11068</v>
      </c>
      <c r="G278" s="29"/>
      <c r="H278" s="29">
        <f t="shared" si="63"/>
        <v>11068</v>
      </c>
    </row>
    <row r="279" spans="1:8" ht="15" customHeight="1">
      <c r="A279" s="53"/>
      <c r="B279" s="53"/>
      <c r="C279" s="13" t="s">
        <v>59</v>
      </c>
      <c r="D279" s="18">
        <v>68</v>
      </c>
      <c r="E279" s="18">
        <v>67</v>
      </c>
      <c r="F279" s="9">
        <v>11334</v>
      </c>
      <c r="G279" s="29"/>
      <c r="H279" s="29">
        <f t="shared" si="63"/>
        <v>11334</v>
      </c>
    </row>
    <row r="280" spans="1:8" ht="15" customHeight="1">
      <c r="A280" s="53"/>
      <c r="B280" s="53"/>
      <c r="C280" s="13" t="s">
        <v>60</v>
      </c>
      <c r="D280" s="21">
        <v>68</v>
      </c>
      <c r="E280" s="18">
        <v>64</v>
      </c>
      <c r="F280" s="9">
        <v>8893</v>
      </c>
      <c r="G280" s="29"/>
      <c r="H280" s="29">
        <f t="shared" si="63"/>
        <v>8893</v>
      </c>
    </row>
    <row r="281" spans="1:8" ht="15" customHeight="1">
      <c r="A281" s="53"/>
      <c r="B281" s="53"/>
      <c r="C281" s="13" t="s">
        <v>61</v>
      </c>
      <c r="D281" s="18">
        <v>68</v>
      </c>
      <c r="E281" s="19">
        <v>41</v>
      </c>
      <c r="F281" s="20">
        <v>7008</v>
      </c>
      <c r="G281" s="29"/>
      <c r="H281" s="29">
        <f t="shared" si="57"/>
        <v>7008</v>
      </c>
    </row>
    <row r="282" spans="1:8" ht="15" customHeight="1">
      <c r="A282" s="53"/>
      <c r="B282" s="53"/>
      <c r="C282" s="13" t="s">
        <v>62</v>
      </c>
      <c r="D282" s="18">
        <v>68</v>
      </c>
      <c r="E282" s="19">
        <v>51</v>
      </c>
      <c r="F282" s="20">
        <v>7918</v>
      </c>
      <c r="G282" s="29"/>
      <c r="H282" s="29">
        <f t="shared" si="57"/>
        <v>7918</v>
      </c>
    </row>
    <row r="283" spans="1:8" ht="15" customHeight="1">
      <c r="A283" s="53"/>
      <c r="B283" s="53"/>
      <c r="C283" s="13" t="s">
        <v>63</v>
      </c>
      <c r="D283" s="21">
        <v>68</v>
      </c>
      <c r="E283" s="19">
        <v>59</v>
      </c>
      <c r="F283" s="20">
        <v>12337</v>
      </c>
      <c r="G283" s="29"/>
      <c r="H283" s="29">
        <f t="shared" si="57"/>
        <v>12337</v>
      </c>
    </row>
    <row r="284" spans="1:8" ht="15" customHeight="1">
      <c r="A284" s="53"/>
      <c r="B284" s="53"/>
      <c r="C284" s="13" t="s">
        <v>64</v>
      </c>
      <c r="D284" s="18">
        <v>68</v>
      </c>
      <c r="E284" s="19">
        <v>68</v>
      </c>
      <c r="F284" s="20">
        <v>13526</v>
      </c>
      <c r="G284" s="29">
        <f t="shared" ref="G284:G286" si="64">F284</f>
        <v>13526</v>
      </c>
      <c r="H284" s="29" t="str">
        <f t="shared" si="57"/>
        <v xml:space="preserve"> </v>
      </c>
    </row>
    <row r="285" spans="1:8" ht="15" customHeight="1">
      <c r="A285" s="53"/>
      <c r="B285" s="53"/>
      <c r="C285" s="13" t="s">
        <v>65</v>
      </c>
      <c r="D285" s="18">
        <v>68</v>
      </c>
      <c r="E285" s="19">
        <v>52</v>
      </c>
      <c r="F285" s="20">
        <v>6441</v>
      </c>
      <c r="G285" s="29">
        <f t="shared" si="64"/>
        <v>6441</v>
      </c>
      <c r="H285" s="29" t="str">
        <f t="shared" si="57"/>
        <v xml:space="preserve"> </v>
      </c>
    </row>
    <row r="286" spans="1:8" ht="15" customHeight="1">
      <c r="A286" s="53"/>
      <c r="B286" s="53"/>
      <c r="C286" s="13" t="s">
        <v>66</v>
      </c>
      <c r="D286" s="21">
        <v>68</v>
      </c>
      <c r="E286" s="19">
        <v>62</v>
      </c>
      <c r="F286" s="20">
        <v>11350</v>
      </c>
      <c r="G286" s="29">
        <f t="shared" si="64"/>
        <v>11350</v>
      </c>
      <c r="H286" s="29" t="str">
        <f t="shared" si="57"/>
        <v xml:space="preserve"> </v>
      </c>
    </row>
    <row r="287" spans="1:8" ht="15" customHeight="1">
      <c r="A287" s="54"/>
      <c r="B287" s="54"/>
      <c r="C287" s="30" t="s">
        <v>53</v>
      </c>
      <c r="D287" s="14"/>
      <c r="E287" s="15"/>
      <c r="F287" s="16">
        <v>118778</v>
      </c>
      <c r="G287" s="16">
        <f t="shared" ref="G287:H287" si="65">SUM(G275:G286)</f>
        <v>31317</v>
      </c>
      <c r="H287" s="16">
        <f t="shared" si="65"/>
        <v>87461</v>
      </c>
    </row>
    <row r="288" spans="1:8" ht="15" customHeight="1">
      <c r="A288" s="52">
        <v>23</v>
      </c>
      <c r="B288" s="52" t="s">
        <v>89</v>
      </c>
      <c r="C288" s="13" t="s">
        <v>55</v>
      </c>
      <c r="D288" s="18">
        <v>81</v>
      </c>
      <c r="E288" s="18">
        <v>61</v>
      </c>
      <c r="F288" s="9">
        <v>11785</v>
      </c>
      <c r="G288" s="29"/>
      <c r="H288" s="29">
        <f t="shared" ref="H288:H299" si="66">IF(G288=0,F288," ")</f>
        <v>11785</v>
      </c>
    </row>
    <row r="289" spans="1:8" ht="15" customHeight="1">
      <c r="A289" s="53"/>
      <c r="B289" s="53"/>
      <c r="C289" s="13" t="s">
        <v>56</v>
      </c>
      <c r="D289" s="18">
        <v>81</v>
      </c>
      <c r="E289" s="18">
        <v>57</v>
      </c>
      <c r="F289" s="9">
        <v>10070</v>
      </c>
      <c r="G289" s="29"/>
      <c r="H289" s="29">
        <f t="shared" si="66"/>
        <v>10070</v>
      </c>
    </row>
    <row r="290" spans="1:8" ht="15" customHeight="1">
      <c r="A290" s="53"/>
      <c r="B290" s="53"/>
      <c r="C290" s="13" t="s">
        <v>57</v>
      </c>
      <c r="D290" s="21">
        <v>81</v>
      </c>
      <c r="E290" s="18">
        <v>68</v>
      </c>
      <c r="F290" s="9">
        <v>10719</v>
      </c>
      <c r="G290" s="29"/>
      <c r="H290" s="29">
        <f t="shared" si="66"/>
        <v>10719</v>
      </c>
    </row>
    <row r="291" spans="1:8" ht="15" customHeight="1">
      <c r="A291" s="53"/>
      <c r="B291" s="53"/>
      <c r="C291" s="13" t="s">
        <v>58</v>
      </c>
      <c r="D291" s="18">
        <v>81</v>
      </c>
      <c r="E291" s="18">
        <v>81</v>
      </c>
      <c r="F291" s="9">
        <v>11295</v>
      </c>
      <c r="G291" s="29"/>
      <c r="H291" s="29">
        <f t="shared" si="66"/>
        <v>11295</v>
      </c>
    </row>
    <row r="292" spans="1:8" ht="15" customHeight="1">
      <c r="A292" s="53"/>
      <c r="B292" s="53"/>
      <c r="C292" s="13" t="s">
        <v>59</v>
      </c>
      <c r="D292" s="18">
        <v>81</v>
      </c>
      <c r="E292" s="18">
        <v>78</v>
      </c>
      <c r="F292" s="9">
        <v>11912</v>
      </c>
      <c r="G292" s="29"/>
      <c r="H292" s="29">
        <f t="shared" si="66"/>
        <v>11912</v>
      </c>
    </row>
    <row r="293" spans="1:8" ht="15" customHeight="1">
      <c r="A293" s="53"/>
      <c r="B293" s="53"/>
      <c r="C293" s="13" t="s">
        <v>60</v>
      </c>
      <c r="D293" s="21">
        <v>81</v>
      </c>
      <c r="E293" s="18">
        <v>79</v>
      </c>
      <c r="F293" s="9">
        <v>9911</v>
      </c>
      <c r="G293" s="29"/>
      <c r="H293" s="29">
        <f t="shared" si="66"/>
        <v>9911</v>
      </c>
    </row>
    <row r="294" spans="1:8" ht="15" customHeight="1">
      <c r="A294" s="53"/>
      <c r="B294" s="53"/>
      <c r="C294" s="13" t="s">
        <v>61</v>
      </c>
      <c r="D294" s="18">
        <v>81</v>
      </c>
      <c r="E294" s="19">
        <v>56</v>
      </c>
      <c r="F294" s="20">
        <v>8769</v>
      </c>
      <c r="G294" s="29"/>
      <c r="H294" s="29">
        <f t="shared" si="66"/>
        <v>8769</v>
      </c>
    </row>
    <row r="295" spans="1:8" ht="15" customHeight="1">
      <c r="A295" s="53"/>
      <c r="B295" s="53"/>
      <c r="C295" s="13" t="s">
        <v>62</v>
      </c>
      <c r="D295" s="18">
        <v>81</v>
      </c>
      <c r="E295" s="19">
        <v>61</v>
      </c>
      <c r="F295" s="20">
        <v>9896</v>
      </c>
      <c r="G295" s="29"/>
      <c r="H295" s="29">
        <f t="shared" si="66"/>
        <v>9896</v>
      </c>
    </row>
    <row r="296" spans="1:8" ht="15" customHeight="1">
      <c r="A296" s="53"/>
      <c r="B296" s="53"/>
      <c r="C296" s="13" t="s">
        <v>63</v>
      </c>
      <c r="D296" s="21">
        <v>81</v>
      </c>
      <c r="E296" s="19">
        <v>67</v>
      </c>
      <c r="F296" s="20">
        <v>13741</v>
      </c>
      <c r="G296" s="29"/>
      <c r="H296" s="29">
        <f t="shared" si="66"/>
        <v>13741</v>
      </c>
    </row>
    <row r="297" spans="1:8" ht="15" customHeight="1">
      <c r="A297" s="53"/>
      <c r="B297" s="53"/>
      <c r="C297" s="13" t="s">
        <v>64</v>
      </c>
      <c r="D297" s="18">
        <v>81</v>
      </c>
      <c r="E297" s="19">
        <v>79</v>
      </c>
      <c r="F297" s="20">
        <v>14048</v>
      </c>
      <c r="G297" s="29">
        <f t="shared" ref="G297:G299" si="67">F297</f>
        <v>14048</v>
      </c>
      <c r="H297" s="29" t="str">
        <f t="shared" si="66"/>
        <v xml:space="preserve"> </v>
      </c>
    </row>
    <row r="298" spans="1:8" ht="15" customHeight="1">
      <c r="A298" s="53"/>
      <c r="B298" s="53"/>
      <c r="C298" s="13" t="s">
        <v>65</v>
      </c>
      <c r="D298" s="18">
        <v>81</v>
      </c>
      <c r="E298" s="19">
        <v>64</v>
      </c>
      <c r="F298" s="20">
        <v>7058</v>
      </c>
      <c r="G298" s="29">
        <f t="shared" si="67"/>
        <v>7058</v>
      </c>
      <c r="H298" s="29" t="str">
        <f t="shared" si="66"/>
        <v xml:space="preserve"> </v>
      </c>
    </row>
    <row r="299" spans="1:8" ht="15" customHeight="1">
      <c r="A299" s="53"/>
      <c r="B299" s="53"/>
      <c r="C299" s="13" t="s">
        <v>66</v>
      </c>
      <c r="D299" s="21">
        <v>81</v>
      </c>
      <c r="E299" s="19">
        <v>70</v>
      </c>
      <c r="F299" s="20">
        <v>12142</v>
      </c>
      <c r="G299" s="29">
        <f t="shared" si="67"/>
        <v>12142</v>
      </c>
      <c r="H299" s="29" t="str">
        <f t="shared" si="66"/>
        <v xml:space="preserve"> </v>
      </c>
    </row>
    <row r="300" spans="1:8" ht="15" customHeight="1">
      <c r="A300" s="54"/>
      <c r="B300" s="54"/>
      <c r="C300" s="30" t="s">
        <v>53</v>
      </c>
      <c r="D300" s="14"/>
      <c r="E300" s="15"/>
      <c r="F300" s="16">
        <v>131346</v>
      </c>
      <c r="G300" s="16">
        <f t="shared" ref="G300:H300" si="68">SUM(G288:G299)</f>
        <v>33248</v>
      </c>
      <c r="H300" s="16">
        <f t="shared" si="68"/>
        <v>98098</v>
      </c>
    </row>
    <row r="301" spans="1:8" ht="15" customHeight="1">
      <c r="A301" s="52">
        <v>24</v>
      </c>
      <c r="B301" s="52" t="s">
        <v>90</v>
      </c>
      <c r="C301" s="13" t="s">
        <v>55</v>
      </c>
      <c r="D301" s="18">
        <v>83</v>
      </c>
      <c r="E301" s="18">
        <v>48</v>
      </c>
      <c r="F301" s="9">
        <v>9334</v>
      </c>
      <c r="G301" s="29"/>
      <c r="H301" s="29">
        <f t="shared" ref="H301:H351" si="69">IF(G301=0,F301," ")</f>
        <v>9334</v>
      </c>
    </row>
    <row r="302" spans="1:8" ht="15" customHeight="1">
      <c r="A302" s="53"/>
      <c r="B302" s="53"/>
      <c r="C302" s="13" t="s">
        <v>56</v>
      </c>
      <c r="D302" s="18">
        <v>83</v>
      </c>
      <c r="E302" s="18">
        <v>45</v>
      </c>
      <c r="F302" s="9">
        <v>7654</v>
      </c>
      <c r="G302" s="29"/>
      <c r="H302" s="29">
        <f t="shared" si="69"/>
        <v>7654</v>
      </c>
    </row>
    <row r="303" spans="1:8" ht="15" customHeight="1">
      <c r="A303" s="53"/>
      <c r="B303" s="53"/>
      <c r="C303" s="13" t="s">
        <v>57</v>
      </c>
      <c r="D303" s="21">
        <v>83</v>
      </c>
      <c r="E303" s="18">
        <v>61</v>
      </c>
      <c r="F303" s="9">
        <v>9372</v>
      </c>
      <c r="G303" s="29"/>
      <c r="H303" s="29">
        <f t="shared" si="69"/>
        <v>9372</v>
      </c>
    </row>
    <row r="304" spans="1:8" ht="15" customHeight="1">
      <c r="A304" s="53"/>
      <c r="B304" s="53"/>
      <c r="C304" s="13" t="s">
        <v>58</v>
      </c>
      <c r="D304" s="18">
        <v>83</v>
      </c>
      <c r="E304" s="18">
        <v>71</v>
      </c>
      <c r="F304" s="9">
        <v>10580</v>
      </c>
      <c r="G304" s="29"/>
      <c r="H304" s="29">
        <f t="shared" si="69"/>
        <v>10580</v>
      </c>
    </row>
    <row r="305" spans="1:8" ht="15" customHeight="1">
      <c r="A305" s="53"/>
      <c r="B305" s="53"/>
      <c r="C305" s="13" t="s">
        <v>59</v>
      </c>
      <c r="D305" s="18">
        <v>83</v>
      </c>
      <c r="E305" s="18">
        <v>81</v>
      </c>
      <c r="F305" s="9">
        <v>11075</v>
      </c>
      <c r="G305" s="29"/>
      <c r="H305" s="29">
        <f t="shared" si="69"/>
        <v>11075</v>
      </c>
    </row>
    <row r="306" spans="1:8" ht="15" customHeight="1">
      <c r="A306" s="53"/>
      <c r="B306" s="53"/>
      <c r="C306" s="13" t="s">
        <v>60</v>
      </c>
      <c r="D306" s="21">
        <v>83</v>
      </c>
      <c r="E306" s="18">
        <v>77</v>
      </c>
      <c r="F306" s="9">
        <v>9011</v>
      </c>
      <c r="G306" s="29"/>
      <c r="H306" s="29">
        <f t="shared" si="69"/>
        <v>9011</v>
      </c>
    </row>
    <row r="307" spans="1:8" ht="15" customHeight="1">
      <c r="A307" s="53"/>
      <c r="B307" s="53"/>
      <c r="C307" s="13" t="s">
        <v>61</v>
      </c>
      <c r="D307" s="18">
        <v>83</v>
      </c>
      <c r="E307" s="19">
        <v>38</v>
      </c>
      <c r="F307" s="20">
        <v>6549</v>
      </c>
      <c r="G307" s="29"/>
      <c r="H307" s="29">
        <f t="shared" si="69"/>
        <v>6549</v>
      </c>
    </row>
    <row r="308" spans="1:8" ht="15" customHeight="1">
      <c r="A308" s="53"/>
      <c r="B308" s="53"/>
      <c r="C308" s="13" t="s">
        <v>62</v>
      </c>
      <c r="D308" s="18">
        <v>83</v>
      </c>
      <c r="E308" s="19">
        <v>39</v>
      </c>
      <c r="F308" s="20">
        <v>7349</v>
      </c>
      <c r="G308" s="29"/>
      <c r="H308" s="29">
        <f t="shared" si="69"/>
        <v>7349</v>
      </c>
    </row>
    <row r="309" spans="1:8" ht="15" customHeight="1">
      <c r="A309" s="53"/>
      <c r="B309" s="53"/>
      <c r="C309" s="13" t="s">
        <v>63</v>
      </c>
      <c r="D309" s="21">
        <v>83</v>
      </c>
      <c r="E309" s="19">
        <v>56</v>
      </c>
      <c r="F309" s="20">
        <v>12180</v>
      </c>
      <c r="G309" s="29"/>
      <c r="H309" s="29">
        <f t="shared" si="69"/>
        <v>12180</v>
      </c>
    </row>
    <row r="310" spans="1:8" ht="15" customHeight="1">
      <c r="A310" s="53"/>
      <c r="B310" s="53"/>
      <c r="C310" s="13" t="s">
        <v>64</v>
      </c>
      <c r="D310" s="18">
        <v>83</v>
      </c>
      <c r="E310" s="19">
        <v>83</v>
      </c>
      <c r="F310" s="20">
        <v>14797</v>
      </c>
      <c r="G310" s="29">
        <f t="shared" ref="G310:G312" si="70">F310</f>
        <v>14797</v>
      </c>
      <c r="H310" s="29" t="str">
        <f t="shared" si="69"/>
        <v xml:space="preserve"> </v>
      </c>
    </row>
    <row r="311" spans="1:8" ht="15" customHeight="1">
      <c r="A311" s="53"/>
      <c r="B311" s="53"/>
      <c r="C311" s="13" t="s">
        <v>65</v>
      </c>
      <c r="D311" s="18">
        <v>83</v>
      </c>
      <c r="E311" s="19">
        <v>61</v>
      </c>
      <c r="F311" s="20">
        <v>7707</v>
      </c>
      <c r="G311" s="29">
        <f t="shared" si="70"/>
        <v>7707</v>
      </c>
      <c r="H311" s="29" t="str">
        <f t="shared" si="69"/>
        <v xml:space="preserve"> </v>
      </c>
    </row>
    <row r="312" spans="1:8" ht="15" customHeight="1">
      <c r="A312" s="53"/>
      <c r="B312" s="53"/>
      <c r="C312" s="13" t="s">
        <v>66</v>
      </c>
      <c r="D312" s="21">
        <v>83</v>
      </c>
      <c r="E312" s="19">
        <v>70</v>
      </c>
      <c r="F312" s="20">
        <v>12222</v>
      </c>
      <c r="G312" s="29">
        <f t="shared" si="70"/>
        <v>12222</v>
      </c>
      <c r="H312" s="29" t="str">
        <f t="shared" si="69"/>
        <v xml:space="preserve"> </v>
      </c>
    </row>
    <row r="313" spans="1:8" ht="15" customHeight="1">
      <c r="A313" s="54"/>
      <c r="B313" s="54"/>
      <c r="C313" s="30" t="s">
        <v>53</v>
      </c>
      <c r="D313" s="14"/>
      <c r="E313" s="15"/>
      <c r="F313" s="16">
        <v>117830</v>
      </c>
      <c r="G313" s="16">
        <f t="shared" ref="G313:H313" si="71">SUM(G301:G312)</f>
        <v>34726</v>
      </c>
      <c r="H313" s="16">
        <f t="shared" si="71"/>
        <v>83104</v>
      </c>
    </row>
    <row r="314" spans="1:8" ht="15" customHeight="1">
      <c r="A314" s="52">
        <v>25</v>
      </c>
      <c r="B314" s="52" t="s">
        <v>91</v>
      </c>
      <c r="C314" s="13" t="s">
        <v>55</v>
      </c>
      <c r="D314" s="18">
        <v>226</v>
      </c>
      <c r="E314" s="18">
        <v>137</v>
      </c>
      <c r="F314" s="9">
        <v>17235</v>
      </c>
      <c r="G314" s="29"/>
      <c r="H314" s="29">
        <f t="shared" ref="H314:H319" si="72">IF(G314=0,F314," ")</f>
        <v>17235</v>
      </c>
    </row>
    <row r="315" spans="1:8" ht="15" customHeight="1">
      <c r="A315" s="53"/>
      <c r="B315" s="53"/>
      <c r="C315" s="13" t="s">
        <v>56</v>
      </c>
      <c r="D315" s="18">
        <v>226</v>
      </c>
      <c r="E315" s="18">
        <v>100</v>
      </c>
      <c r="F315" s="9">
        <v>14013</v>
      </c>
      <c r="G315" s="29"/>
      <c r="H315" s="29">
        <f t="shared" si="72"/>
        <v>14013</v>
      </c>
    </row>
    <row r="316" spans="1:8" ht="15" customHeight="1">
      <c r="A316" s="53"/>
      <c r="B316" s="53"/>
      <c r="C316" s="13" t="s">
        <v>57</v>
      </c>
      <c r="D316" s="21">
        <v>226</v>
      </c>
      <c r="E316" s="18">
        <v>124</v>
      </c>
      <c r="F316" s="9">
        <v>18497</v>
      </c>
      <c r="G316" s="29"/>
      <c r="H316" s="29">
        <f t="shared" si="72"/>
        <v>18497</v>
      </c>
    </row>
    <row r="317" spans="1:8" ht="15" customHeight="1">
      <c r="A317" s="53"/>
      <c r="B317" s="53"/>
      <c r="C317" s="13" t="s">
        <v>58</v>
      </c>
      <c r="D317" s="18">
        <v>226</v>
      </c>
      <c r="E317" s="18">
        <v>153</v>
      </c>
      <c r="F317" s="9">
        <v>21511</v>
      </c>
      <c r="G317" s="29"/>
      <c r="H317" s="29">
        <f t="shared" si="72"/>
        <v>21511</v>
      </c>
    </row>
    <row r="318" spans="1:8" ht="15" customHeight="1">
      <c r="A318" s="53"/>
      <c r="B318" s="53"/>
      <c r="C318" s="13" t="s">
        <v>59</v>
      </c>
      <c r="D318" s="18">
        <v>226</v>
      </c>
      <c r="E318" s="18">
        <v>178</v>
      </c>
      <c r="F318" s="9">
        <v>23629</v>
      </c>
      <c r="G318" s="29"/>
      <c r="H318" s="29">
        <f t="shared" si="72"/>
        <v>23629</v>
      </c>
    </row>
    <row r="319" spans="1:8" ht="15" customHeight="1">
      <c r="A319" s="53"/>
      <c r="B319" s="53"/>
      <c r="C319" s="13" t="s">
        <v>60</v>
      </c>
      <c r="D319" s="21">
        <v>226</v>
      </c>
      <c r="E319" s="18">
        <v>130</v>
      </c>
      <c r="F319" s="9">
        <v>15075</v>
      </c>
      <c r="G319" s="29"/>
      <c r="H319" s="29">
        <f t="shared" si="72"/>
        <v>15075</v>
      </c>
    </row>
    <row r="320" spans="1:8" ht="15" customHeight="1">
      <c r="A320" s="53"/>
      <c r="B320" s="53"/>
      <c r="C320" s="13" t="s">
        <v>61</v>
      </c>
      <c r="D320" s="18">
        <v>226</v>
      </c>
      <c r="E320" s="19">
        <v>71</v>
      </c>
      <c r="F320" s="20">
        <v>10744</v>
      </c>
      <c r="G320" s="29"/>
      <c r="H320" s="29">
        <f t="shared" si="69"/>
        <v>10744</v>
      </c>
    </row>
    <row r="321" spans="1:8" ht="15" customHeight="1">
      <c r="A321" s="53"/>
      <c r="B321" s="53"/>
      <c r="C321" s="13" t="s">
        <v>62</v>
      </c>
      <c r="D321" s="18">
        <v>226</v>
      </c>
      <c r="E321" s="19">
        <v>76</v>
      </c>
      <c r="F321" s="20">
        <v>12624</v>
      </c>
      <c r="G321" s="29"/>
      <c r="H321" s="29">
        <f t="shared" si="69"/>
        <v>12624</v>
      </c>
    </row>
    <row r="322" spans="1:8" ht="15" customHeight="1">
      <c r="A322" s="53"/>
      <c r="B322" s="53"/>
      <c r="C322" s="13" t="s">
        <v>63</v>
      </c>
      <c r="D322" s="21">
        <v>226</v>
      </c>
      <c r="E322" s="19">
        <v>177</v>
      </c>
      <c r="F322" s="20">
        <v>21401</v>
      </c>
      <c r="G322" s="29"/>
      <c r="H322" s="29">
        <f t="shared" si="69"/>
        <v>21401</v>
      </c>
    </row>
    <row r="323" spans="1:8" ht="15" customHeight="1">
      <c r="A323" s="53"/>
      <c r="B323" s="53"/>
      <c r="C323" s="13" t="s">
        <v>64</v>
      </c>
      <c r="D323" s="18">
        <v>226</v>
      </c>
      <c r="E323" s="19">
        <v>226</v>
      </c>
      <c r="F323" s="20">
        <v>27913</v>
      </c>
      <c r="G323" s="29">
        <f t="shared" ref="G323:G325" si="73">F323</f>
        <v>27913</v>
      </c>
      <c r="H323" s="29" t="str">
        <f t="shared" si="69"/>
        <v xml:space="preserve"> </v>
      </c>
    </row>
    <row r="324" spans="1:8" ht="15" customHeight="1">
      <c r="A324" s="53"/>
      <c r="B324" s="53"/>
      <c r="C324" s="13" t="s">
        <v>65</v>
      </c>
      <c r="D324" s="18">
        <v>226</v>
      </c>
      <c r="E324" s="19">
        <v>188</v>
      </c>
      <c r="F324" s="20">
        <v>13674</v>
      </c>
      <c r="G324" s="29">
        <f t="shared" si="73"/>
        <v>13674</v>
      </c>
      <c r="H324" s="29" t="str">
        <f t="shared" si="69"/>
        <v xml:space="preserve"> </v>
      </c>
    </row>
    <row r="325" spans="1:8" ht="15" customHeight="1">
      <c r="A325" s="53"/>
      <c r="B325" s="53"/>
      <c r="C325" s="13" t="s">
        <v>66</v>
      </c>
      <c r="D325" s="21">
        <v>226</v>
      </c>
      <c r="E325" s="19">
        <v>207</v>
      </c>
      <c r="F325" s="20">
        <v>30638</v>
      </c>
      <c r="G325" s="29">
        <f t="shared" si="73"/>
        <v>30638</v>
      </c>
      <c r="H325" s="29" t="str">
        <f t="shared" si="69"/>
        <v xml:space="preserve"> </v>
      </c>
    </row>
    <row r="326" spans="1:8" ht="15" customHeight="1">
      <c r="A326" s="54"/>
      <c r="B326" s="54"/>
      <c r="C326" s="30" t="s">
        <v>53</v>
      </c>
      <c r="D326" s="14"/>
      <c r="E326" s="15"/>
      <c r="F326" s="16">
        <v>226954</v>
      </c>
      <c r="G326" s="16">
        <f t="shared" ref="G326:H326" si="74">SUM(G314:G325)</f>
        <v>72225</v>
      </c>
      <c r="H326" s="16">
        <f t="shared" si="74"/>
        <v>154729</v>
      </c>
    </row>
    <row r="327" spans="1:8" ht="15" customHeight="1">
      <c r="A327" s="52">
        <v>26</v>
      </c>
      <c r="B327" s="52" t="s">
        <v>92</v>
      </c>
      <c r="C327" s="13" t="s">
        <v>55</v>
      </c>
      <c r="D327" s="18">
        <v>72</v>
      </c>
      <c r="E327" s="18">
        <v>48</v>
      </c>
      <c r="F327" s="9">
        <v>7569</v>
      </c>
      <c r="G327" s="29"/>
      <c r="H327" s="29">
        <f t="shared" ref="H327:H332" si="75">IF(G327=0,F327," ")</f>
        <v>7569</v>
      </c>
    </row>
    <row r="328" spans="1:8" ht="15" customHeight="1">
      <c r="A328" s="53"/>
      <c r="B328" s="53"/>
      <c r="C328" s="13" t="s">
        <v>56</v>
      </c>
      <c r="D328" s="18">
        <v>72</v>
      </c>
      <c r="E328" s="18">
        <v>44</v>
      </c>
      <c r="F328" s="9">
        <v>7123</v>
      </c>
      <c r="G328" s="29"/>
      <c r="H328" s="29">
        <f t="shared" si="75"/>
        <v>7123</v>
      </c>
    </row>
    <row r="329" spans="1:8" ht="15" customHeight="1">
      <c r="A329" s="53"/>
      <c r="B329" s="53"/>
      <c r="C329" s="13" t="s">
        <v>57</v>
      </c>
      <c r="D329" s="21">
        <v>72</v>
      </c>
      <c r="E329" s="18">
        <v>52</v>
      </c>
      <c r="F329" s="9">
        <v>8009</v>
      </c>
      <c r="G329" s="29"/>
      <c r="H329" s="29">
        <f t="shared" si="75"/>
        <v>8009</v>
      </c>
    </row>
    <row r="330" spans="1:8" ht="15" customHeight="1">
      <c r="A330" s="53"/>
      <c r="B330" s="53"/>
      <c r="C330" s="13" t="s">
        <v>58</v>
      </c>
      <c r="D330" s="18">
        <v>72</v>
      </c>
      <c r="E330" s="18">
        <v>52</v>
      </c>
      <c r="F330" s="9">
        <v>8668</v>
      </c>
      <c r="G330" s="29"/>
      <c r="H330" s="29">
        <f t="shared" si="75"/>
        <v>8668</v>
      </c>
    </row>
    <row r="331" spans="1:8" ht="15" customHeight="1">
      <c r="A331" s="53"/>
      <c r="B331" s="53"/>
      <c r="C331" s="13" t="s">
        <v>59</v>
      </c>
      <c r="D331" s="18">
        <v>72</v>
      </c>
      <c r="E331" s="18">
        <v>56</v>
      </c>
      <c r="F331" s="9">
        <v>9188</v>
      </c>
      <c r="G331" s="29"/>
      <c r="H331" s="29">
        <f t="shared" si="75"/>
        <v>9188</v>
      </c>
    </row>
    <row r="332" spans="1:8" ht="15" customHeight="1">
      <c r="A332" s="53"/>
      <c r="B332" s="53"/>
      <c r="C332" s="13" t="s">
        <v>60</v>
      </c>
      <c r="D332" s="21">
        <v>72</v>
      </c>
      <c r="E332" s="18">
        <v>53</v>
      </c>
      <c r="F332" s="9">
        <v>7405</v>
      </c>
      <c r="G332" s="29"/>
      <c r="H332" s="29">
        <f t="shared" si="75"/>
        <v>7405</v>
      </c>
    </row>
    <row r="333" spans="1:8" ht="15" customHeight="1">
      <c r="A333" s="53"/>
      <c r="B333" s="53"/>
      <c r="C333" s="13" t="s">
        <v>61</v>
      </c>
      <c r="D333" s="18">
        <v>72</v>
      </c>
      <c r="E333" s="19">
        <v>35</v>
      </c>
      <c r="F333" s="20">
        <v>6151</v>
      </c>
      <c r="G333" s="29"/>
      <c r="H333" s="29">
        <f t="shared" si="69"/>
        <v>6151</v>
      </c>
    </row>
    <row r="334" spans="1:8" ht="15" customHeight="1">
      <c r="A334" s="53"/>
      <c r="B334" s="53"/>
      <c r="C334" s="13" t="s">
        <v>62</v>
      </c>
      <c r="D334" s="18">
        <v>72</v>
      </c>
      <c r="E334" s="19">
        <v>50</v>
      </c>
      <c r="F334" s="20">
        <v>9534</v>
      </c>
      <c r="G334" s="29"/>
      <c r="H334" s="29">
        <f t="shared" si="69"/>
        <v>9534</v>
      </c>
    </row>
    <row r="335" spans="1:8" ht="15" customHeight="1">
      <c r="A335" s="53"/>
      <c r="B335" s="53"/>
      <c r="C335" s="13" t="s">
        <v>63</v>
      </c>
      <c r="D335" s="21">
        <v>72</v>
      </c>
      <c r="E335" s="19">
        <v>55</v>
      </c>
      <c r="F335" s="20">
        <v>12257</v>
      </c>
      <c r="G335" s="29"/>
      <c r="H335" s="29">
        <f t="shared" si="69"/>
        <v>12257</v>
      </c>
    </row>
    <row r="336" spans="1:8" ht="15" customHeight="1">
      <c r="A336" s="53"/>
      <c r="B336" s="53"/>
      <c r="C336" s="13" t="s">
        <v>64</v>
      </c>
      <c r="D336" s="18">
        <v>72</v>
      </c>
      <c r="E336" s="19">
        <v>72</v>
      </c>
      <c r="F336" s="20">
        <v>13204</v>
      </c>
      <c r="G336" s="29">
        <f t="shared" ref="G336:G338" si="76">F336</f>
        <v>13204</v>
      </c>
      <c r="H336" s="29" t="str">
        <f t="shared" si="69"/>
        <v xml:space="preserve"> </v>
      </c>
    </row>
    <row r="337" spans="1:8" ht="15" customHeight="1">
      <c r="A337" s="53"/>
      <c r="B337" s="53"/>
      <c r="C337" s="13" t="s">
        <v>65</v>
      </c>
      <c r="D337" s="18">
        <v>72</v>
      </c>
      <c r="E337" s="19">
        <v>57</v>
      </c>
      <c r="F337" s="20">
        <v>7339</v>
      </c>
      <c r="G337" s="29">
        <f t="shared" si="76"/>
        <v>7339</v>
      </c>
      <c r="H337" s="29" t="str">
        <f t="shared" si="69"/>
        <v xml:space="preserve"> </v>
      </c>
    </row>
    <row r="338" spans="1:8" ht="15" customHeight="1">
      <c r="A338" s="53"/>
      <c r="B338" s="53"/>
      <c r="C338" s="13" t="s">
        <v>66</v>
      </c>
      <c r="D338" s="21">
        <v>72</v>
      </c>
      <c r="E338" s="19">
        <v>67</v>
      </c>
      <c r="F338" s="20">
        <v>10798</v>
      </c>
      <c r="G338" s="29">
        <f t="shared" si="76"/>
        <v>10798</v>
      </c>
      <c r="H338" s="29" t="str">
        <f t="shared" si="69"/>
        <v xml:space="preserve"> </v>
      </c>
    </row>
    <row r="339" spans="1:8" ht="15" customHeight="1">
      <c r="A339" s="54"/>
      <c r="B339" s="54"/>
      <c r="C339" s="30" t="s">
        <v>53</v>
      </c>
      <c r="D339" s="14"/>
      <c r="E339" s="15"/>
      <c r="F339" s="16">
        <v>107245</v>
      </c>
      <c r="G339" s="16">
        <f t="shared" ref="G339:H339" si="77">SUM(G327:G338)</f>
        <v>31341</v>
      </c>
      <c r="H339" s="16">
        <f t="shared" si="77"/>
        <v>75904</v>
      </c>
    </row>
    <row r="340" spans="1:8" ht="15" customHeight="1">
      <c r="A340" s="52">
        <v>27</v>
      </c>
      <c r="B340" s="52" t="s">
        <v>93</v>
      </c>
      <c r="C340" s="13" t="s">
        <v>55</v>
      </c>
      <c r="D340" s="18">
        <v>91</v>
      </c>
      <c r="E340" s="18">
        <v>62</v>
      </c>
      <c r="F340" s="9">
        <v>11246</v>
      </c>
      <c r="G340" s="29"/>
      <c r="H340" s="29">
        <f t="shared" ref="H340:H345" si="78">IF(G340=0,F340," ")</f>
        <v>11246</v>
      </c>
    </row>
    <row r="341" spans="1:8" ht="15" customHeight="1">
      <c r="A341" s="53"/>
      <c r="B341" s="53"/>
      <c r="C341" s="13" t="s">
        <v>56</v>
      </c>
      <c r="D341" s="18">
        <v>91</v>
      </c>
      <c r="E341" s="18">
        <v>57</v>
      </c>
      <c r="F341" s="9">
        <v>9437</v>
      </c>
      <c r="G341" s="29"/>
      <c r="H341" s="29">
        <f t="shared" si="78"/>
        <v>9437</v>
      </c>
    </row>
    <row r="342" spans="1:8" ht="15" customHeight="1">
      <c r="A342" s="53"/>
      <c r="B342" s="53"/>
      <c r="C342" s="13" t="s">
        <v>57</v>
      </c>
      <c r="D342" s="21">
        <v>91</v>
      </c>
      <c r="E342" s="18">
        <v>63</v>
      </c>
      <c r="F342" s="9">
        <v>11301</v>
      </c>
      <c r="G342" s="29"/>
      <c r="H342" s="29">
        <f t="shared" si="78"/>
        <v>11301</v>
      </c>
    </row>
    <row r="343" spans="1:8" ht="15" customHeight="1">
      <c r="A343" s="53"/>
      <c r="B343" s="53"/>
      <c r="C343" s="13" t="s">
        <v>58</v>
      </c>
      <c r="D343" s="18">
        <v>91</v>
      </c>
      <c r="E343" s="18">
        <v>77</v>
      </c>
      <c r="F343" s="9">
        <v>12532</v>
      </c>
      <c r="G343" s="29"/>
      <c r="H343" s="29">
        <f t="shared" si="78"/>
        <v>12532</v>
      </c>
    </row>
    <row r="344" spans="1:8" ht="15" customHeight="1">
      <c r="A344" s="53"/>
      <c r="B344" s="53"/>
      <c r="C344" s="13" t="s">
        <v>59</v>
      </c>
      <c r="D344" s="18">
        <v>91</v>
      </c>
      <c r="E344" s="18">
        <v>74</v>
      </c>
      <c r="F344" s="9">
        <v>12259</v>
      </c>
      <c r="G344" s="29"/>
      <c r="H344" s="29">
        <f t="shared" si="78"/>
        <v>12259</v>
      </c>
    </row>
    <row r="345" spans="1:8" ht="15" customHeight="1">
      <c r="A345" s="53"/>
      <c r="B345" s="53"/>
      <c r="C345" s="13" t="s">
        <v>60</v>
      </c>
      <c r="D345" s="21">
        <v>91</v>
      </c>
      <c r="E345" s="18">
        <v>66</v>
      </c>
      <c r="F345" s="9">
        <v>10040</v>
      </c>
      <c r="G345" s="29"/>
      <c r="H345" s="29">
        <f t="shared" si="78"/>
        <v>10040</v>
      </c>
    </row>
    <row r="346" spans="1:8" ht="15" customHeight="1">
      <c r="A346" s="53"/>
      <c r="B346" s="53"/>
      <c r="C346" s="13" t="s">
        <v>61</v>
      </c>
      <c r="D346" s="18">
        <v>91</v>
      </c>
      <c r="E346" s="19">
        <v>56</v>
      </c>
      <c r="F346" s="20">
        <v>8586</v>
      </c>
      <c r="G346" s="29"/>
      <c r="H346" s="29">
        <f t="shared" si="69"/>
        <v>8586</v>
      </c>
    </row>
    <row r="347" spans="1:8" ht="15" customHeight="1">
      <c r="A347" s="53"/>
      <c r="B347" s="53"/>
      <c r="C347" s="13" t="s">
        <v>62</v>
      </c>
      <c r="D347" s="18">
        <v>91</v>
      </c>
      <c r="E347" s="19">
        <v>57</v>
      </c>
      <c r="F347" s="20">
        <v>10281</v>
      </c>
      <c r="G347" s="29"/>
      <c r="H347" s="29">
        <f t="shared" si="69"/>
        <v>10281</v>
      </c>
    </row>
    <row r="348" spans="1:8" ht="15" customHeight="1">
      <c r="A348" s="53"/>
      <c r="B348" s="53"/>
      <c r="C348" s="13" t="s">
        <v>63</v>
      </c>
      <c r="D348" s="21">
        <v>91</v>
      </c>
      <c r="E348" s="19">
        <v>81</v>
      </c>
      <c r="F348" s="20">
        <v>13936</v>
      </c>
      <c r="G348" s="29"/>
      <c r="H348" s="29">
        <f t="shared" si="69"/>
        <v>13936</v>
      </c>
    </row>
    <row r="349" spans="1:8" ht="15" customHeight="1">
      <c r="A349" s="53"/>
      <c r="B349" s="53"/>
      <c r="C349" s="13" t="s">
        <v>64</v>
      </c>
      <c r="D349" s="18">
        <v>91</v>
      </c>
      <c r="E349" s="19">
        <v>91</v>
      </c>
      <c r="F349" s="20">
        <v>17550</v>
      </c>
      <c r="G349" s="29">
        <f t="shared" ref="G349:G351" si="79">F349</f>
        <v>17550</v>
      </c>
      <c r="H349" s="29" t="str">
        <f t="shared" si="69"/>
        <v xml:space="preserve"> </v>
      </c>
    </row>
    <row r="350" spans="1:8" ht="15" customHeight="1">
      <c r="A350" s="53"/>
      <c r="B350" s="53"/>
      <c r="C350" s="13" t="s">
        <v>65</v>
      </c>
      <c r="D350" s="18">
        <v>91</v>
      </c>
      <c r="E350" s="19">
        <v>75</v>
      </c>
      <c r="F350" s="20">
        <v>11672</v>
      </c>
      <c r="G350" s="29">
        <f t="shared" si="79"/>
        <v>11672</v>
      </c>
      <c r="H350" s="29" t="str">
        <f t="shared" si="69"/>
        <v xml:space="preserve"> </v>
      </c>
    </row>
    <row r="351" spans="1:8" ht="15" customHeight="1">
      <c r="A351" s="53"/>
      <c r="B351" s="53"/>
      <c r="C351" s="13" t="s">
        <v>66</v>
      </c>
      <c r="D351" s="21">
        <v>91</v>
      </c>
      <c r="E351" s="19">
        <v>86</v>
      </c>
      <c r="F351" s="20">
        <v>15539</v>
      </c>
      <c r="G351" s="29">
        <f t="shared" si="79"/>
        <v>15539</v>
      </c>
      <c r="H351" s="29" t="str">
        <f t="shared" si="69"/>
        <v xml:space="preserve"> </v>
      </c>
    </row>
    <row r="352" spans="1:8" ht="15" customHeight="1">
      <c r="A352" s="54"/>
      <c r="B352" s="54"/>
      <c r="C352" s="30" t="s">
        <v>53</v>
      </c>
      <c r="D352" s="14"/>
      <c r="E352" s="15"/>
      <c r="F352" s="16">
        <v>144379</v>
      </c>
      <c r="G352" s="16">
        <f t="shared" ref="G352:H352" si="80">SUM(G340:G351)</f>
        <v>44761</v>
      </c>
      <c r="H352" s="16">
        <f t="shared" si="80"/>
        <v>99618</v>
      </c>
    </row>
    <row r="353" spans="1:8" ht="15" customHeight="1">
      <c r="A353" s="52">
        <v>28</v>
      </c>
      <c r="B353" s="52" t="s">
        <v>94</v>
      </c>
      <c r="C353" s="13" t="s">
        <v>55</v>
      </c>
      <c r="D353" s="18">
        <v>82</v>
      </c>
      <c r="E353" s="18">
        <v>61</v>
      </c>
      <c r="F353" s="9">
        <v>9475</v>
      </c>
      <c r="G353" s="29"/>
      <c r="H353" s="29">
        <f t="shared" ref="H353:H403" si="81">IF(G353=0,F353," ")</f>
        <v>9475</v>
      </c>
    </row>
    <row r="354" spans="1:8" ht="15" customHeight="1">
      <c r="A354" s="53"/>
      <c r="B354" s="53"/>
      <c r="C354" s="13" t="s">
        <v>56</v>
      </c>
      <c r="D354" s="18">
        <v>82</v>
      </c>
      <c r="E354" s="18">
        <v>57</v>
      </c>
      <c r="F354" s="9">
        <v>8198</v>
      </c>
      <c r="G354" s="29"/>
      <c r="H354" s="29">
        <f t="shared" si="81"/>
        <v>8198</v>
      </c>
    </row>
    <row r="355" spans="1:8" ht="15" customHeight="1">
      <c r="A355" s="53"/>
      <c r="B355" s="53"/>
      <c r="C355" s="13" t="s">
        <v>57</v>
      </c>
      <c r="D355" s="21">
        <v>82</v>
      </c>
      <c r="E355" s="18">
        <v>55</v>
      </c>
      <c r="F355" s="9">
        <v>9295</v>
      </c>
      <c r="G355" s="29"/>
      <c r="H355" s="29">
        <f t="shared" si="81"/>
        <v>9295</v>
      </c>
    </row>
    <row r="356" spans="1:8" ht="15" customHeight="1">
      <c r="A356" s="53"/>
      <c r="B356" s="53"/>
      <c r="C356" s="13" t="s">
        <v>58</v>
      </c>
      <c r="D356" s="18">
        <v>82</v>
      </c>
      <c r="E356" s="18">
        <v>66</v>
      </c>
      <c r="F356" s="9">
        <v>10435</v>
      </c>
      <c r="G356" s="29"/>
      <c r="H356" s="29">
        <f t="shared" si="81"/>
        <v>10435</v>
      </c>
    </row>
    <row r="357" spans="1:8" ht="15" customHeight="1">
      <c r="A357" s="53"/>
      <c r="B357" s="53"/>
      <c r="C357" s="13" t="s">
        <v>59</v>
      </c>
      <c r="D357" s="18">
        <v>82</v>
      </c>
      <c r="E357" s="18">
        <v>66</v>
      </c>
      <c r="F357" s="9">
        <v>10688</v>
      </c>
      <c r="G357" s="29"/>
      <c r="H357" s="29">
        <f t="shared" si="81"/>
        <v>10688</v>
      </c>
    </row>
    <row r="358" spans="1:8" ht="15" customHeight="1">
      <c r="A358" s="53"/>
      <c r="B358" s="53"/>
      <c r="C358" s="13" t="s">
        <v>60</v>
      </c>
      <c r="D358" s="21">
        <v>82</v>
      </c>
      <c r="E358" s="18">
        <v>60</v>
      </c>
      <c r="F358" s="9">
        <v>8791</v>
      </c>
      <c r="G358" s="29"/>
      <c r="H358" s="29">
        <f t="shared" si="81"/>
        <v>8791</v>
      </c>
    </row>
    <row r="359" spans="1:8" ht="15" customHeight="1">
      <c r="A359" s="53"/>
      <c r="B359" s="53"/>
      <c r="C359" s="13" t="s">
        <v>61</v>
      </c>
      <c r="D359" s="18">
        <v>82</v>
      </c>
      <c r="E359" s="19">
        <v>42</v>
      </c>
      <c r="F359" s="20">
        <v>6875</v>
      </c>
      <c r="G359" s="29"/>
      <c r="H359" s="29">
        <f t="shared" si="81"/>
        <v>6875</v>
      </c>
    </row>
    <row r="360" spans="1:8" ht="15" customHeight="1">
      <c r="A360" s="53"/>
      <c r="B360" s="53"/>
      <c r="C360" s="13" t="s">
        <v>62</v>
      </c>
      <c r="D360" s="18">
        <v>82</v>
      </c>
      <c r="E360" s="19">
        <v>47</v>
      </c>
      <c r="F360" s="20">
        <v>7673</v>
      </c>
      <c r="G360" s="29"/>
      <c r="H360" s="29">
        <f t="shared" si="81"/>
        <v>7673</v>
      </c>
    </row>
    <row r="361" spans="1:8" ht="15" customHeight="1">
      <c r="A361" s="53"/>
      <c r="B361" s="53"/>
      <c r="C361" s="13" t="s">
        <v>63</v>
      </c>
      <c r="D361" s="21">
        <v>82</v>
      </c>
      <c r="E361" s="19">
        <v>70</v>
      </c>
      <c r="F361" s="20">
        <v>12989</v>
      </c>
      <c r="G361" s="29"/>
      <c r="H361" s="29">
        <f t="shared" si="81"/>
        <v>12989</v>
      </c>
    </row>
    <row r="362" spans="1:8" ht="15" customHeight="1">
      <c r="A362" s="53"/>
      <c r="B362" s="53"/>
      <c r="C362" s="13" t="s">
        <v>64</v>
      </c>
      <c r="D362" s="18">
        <v>82</v>
      </c>
      <c r="E362" s="19">
        <v>81</v>
      </c>
      <c r="F362" s="20">
        <v>13695</v>
      </c>
      <c r="G362" s="29">
        <f t="shared" ref="G362:G364" si="82">F362</f>
        <v>13695</v>
      </c>
      <c r="H362" s="29" t="str">
        <f t="shared" si="81"/>
        <v xml:space="preserve"> </v>
      </c>
    </row>
    <row r="363" spans="1:8" ht="15" customHeight="1">
      <c r="A363" s="53"/>
      <c r="B363" s="53"/>
      <c r="C363" s="13" t="s">
        <v>65</v>
      </c>
      <c r="D363" s="18">
        <v>82</v>
      </c>
      <c r="E363" s="19">
        <v>69</v>
      </c>
      <c r="F363" s="20">
        <v>8448</v>
      </c>
      <c r="G363" s="29">
        <f t="shared" si="82"/>
        <v>8448</v>
      </c>
      <c r="H363" s="29" t="str">
        <f t="shared" si="81"/>
        <v xml:space="preserve"> </v>
      </c>
    </row>
    <row r="364" spans="1:8" ht="15" customHeight="1">
      <c r="A364" s="53"/>
      <c r="B364" s="53"/>
      <c r="C364" s="13" t="s">
        <v>66</v>
      </c>
      <c r="D364" s="21">
        <v>82</v>
      </c>
      <c r="E364" s="19">
        <v>82</v>
      </c>
      <c r="F364" s="20">
        <v>12155</v>
      </c>
      <c r="G364" s="29">
        <f t="shared" si="82"/>
        <v>12155</v>
      </c>
      <c r="H364" s="29" t="str">
        <f t="shared" si="81"/>
        <v xml:space="preserve"> </v>
      </c>
    </row>
    <row r="365" spans="1:8" ht="15" customHeight="1">
      <c r="A365" s="54"/>
      <c r="B365" s="54"/>
      <c r="C365" s="30" t="s">
        <v>53</v>
      </c>
      <c r="D365" s="14"/>
      <c r="E365" s="15"/>
      <c r="F365" s="16">
        <v>118717</v>
      </c>
      <c r="G365" s="16">
        <f t="shared" ref="G365:H365" si="83">SUM(G353:G364)</f>
        <v>34298</v>
      </c>
      <c r="H365" s="16">
        <f t="shared" si="83"/>
        <v>84419</v>
      </c>
    </row>
    <row r="366" spans="1:8" ht="15" customHeight="1">
      <c r="A366" s="52">
        <v>29</v>
      </c>
      <c r="B366" s="52" t="s">
        <v>95</v>
      </c>
      <c r="C366" s="13" t="s">
        <v>55</v>
      </c>
      <c r="D366" s="18">
        <v>99</v>
      </c>
      <c r="E366" s="18">
        <v>68</v>
      </c>
      <c r="F366" s="9">
        <v>13776</v>
      </c>
      <c r="G366" s="29"/>
      <c r="H366" s="29">
        <f t="shared" ref="H366:H371" si="84">IF(G366=0,F366," ")</f>
        <v>13776</v>
      </c>
    </row>
    <row r="367" spans="1:8" ht="15" customHeight="1">
      <c r="A367" s="53"/>
      <c r="B367" s="53"/>
      <c r="C367" s="13" t="s">
        <v>56</v>
      </c>
      <c r="D367" s="18">
        <v>99</v>
      </c>
      <c r="E367" s="18">
        <v>69</v>
      </c>
      <c r="F367" s="9">
        <v>12109</v>
      </c>
      <c r="G367" s="29"/>
      <c r="H367" s="29">
        <f t="shared" si="84"/>
        <v>12109</v>
      </c>
    </row>
    <row r="368" spans="1:8" ht="15" customHeight="1">
      <c r="A368" s="53"/>
      <c r="B368" s="53"/>
      <c r="C368" s="13" t="s">
        <v>57</v>
      </c>
      <c r="D368" s="21">
        <v>99</v>
      </c>
      <c r="E368" s="18">
        <v>78</v>
      </c>
      <c r="F368" s="9">
        <v>14503</v>
      </c>
      <c r="G368" s="29"/>
      <c r="H368" s="29">
        <f t="shared" si="84"/>
        <v>14503</v>
      </c>
    </row>
    <row r="369" spans="1:8" ht="15" customHeight="1">
      <c r="A369" s="53"/>
      <c r="B369" s="53"/>
      <c r="C369" s="13" t="s">
        <v>58</v>
      </c>
      <c r="D369" s="18">
        <v>99</v>
      </c>
      <c r="E369" s="18">
        <v>90</v>
      </c>
      <c r="F369" s="9">
        <v>15270</v>
      </c>
      <c r="G369" s="29"/>
      <c r="H369" s="29">
        <f t="shared" si="84"/>
        <v>15270</v>
      </c>
    </row>
    <row r="370" spans="1:8" ht="15" customHeight="1">
      <c r="A370" s="53"/>
      <c r="B370" s="53"/>
      <c r="C370" s="13" t="s">
        <v>59</v>
      </c>
      <c r="D370" s="18">
        <v>99</v>
      </c>
      <c r="E370" s="18">
        <v>89</v>
      </c>
      <c r="F370" s="9">
        <v>15360</v>
      </c>
      <c r="G370" s="29"/>
      <c r="H370" s="29">
        <f t="shared" si="84"/>
        <v>15360</v>
      </c>
    </row>
    <row r="371" spans="1:8" ht="15" customHeight="1">
      <c r="A371" s="53"/>
      <c r="B371" s="53"/>
      <c r="C371" s="13" t="s">
        <v>60</v>
      </c>
      <c r="D371" s="21">
        <v>99</v>
      </c>
      <c r="E371" s="18">
        <v>79</v>
      </c>
      <c r="F371" s="9">
        <v>11493</v>
      </c>
      <c r="G371" s="29"/>
      <c r="H371" s="29">
        <f t="shared" si="84"/>
        <v>11493</v>
      </c>
    </row>
    <row r="372" spans="1:8" ht="15" customHeight="1">
      <c r="A372" s="53"/>
      <c r="B372" s="53"/>
      <c r="C372" s="13" t="s">
        <v>61</v>
      </c>
      <c r="D372" s="18">
        <v>99</v>
      </c>
      <c r="E372" s="19">
        <v>57</v>
      </c>
      <c r="F372" s="20">
        <v>9612</v>
      </c>
      <c r="G372" s="29"/>
      <c r="H372" s="29">
        <f t="shared" si="81"/>
        <v>9612</v>
      </c>
    </row>
    <row r="373" spans="1:8" ht="15" customHeight="1">
      <c r="A373" s="53"/>
      <c r="B373" s="53"/>
      <c r="C373" s="13" t="s">
        <v>62</v>
      </c>
      <c r="D373" s="18">
        <v>99</v>
      </c>
      <c r="E373" s="19">
        <v>59</v>
      </c>
      <c r="F373" s="20">
        <v>10957</v>
      </c>
      <c r="G373" s="29"/>
      <c r="H373" s="29">
        <f t="shared" si="81"/>
        <v>10957</v>
      </c>
    </row>
    <row r="374" spans="1:8" ht="15" customHeight="1">
      <c r="A374" s="53"/>
      <c r="B374" s="53"/>
      <c r="C374" s="13" t="s">
        <v>63</v>
      </c>
      <c r="D374" s="21">
        <v>99</v>
      </c>
      <c r="E374" s="19">
        <v>80</v>
      </c>
      <c r="F374" s="20">
        <v>15146</v>
      </c>
      <c r="G374" s="29"/>
      <c r="H374" s="29">
        <f t="shared" si="81"/>
        <v>15146</v>
      </c>
    </row>
    <row r="375" spans="1:8" ht="15" customHeight="1">
      <c r="A375" s="53"/>
      <c r="B375" s="53"/>
      <c r="C375" s="13" t="s">
        <v>64</v>
      </c>
      <c r="D375" s="18">
        <v>99</v>
      </c>
      <c r="E375" s="19">
        <v>98</v>
      </c>
      <c r="F375" s="20">
        <v>18036</v>
      </c>
      <c r="G375" s="29">
        <f t="shared" ref="G375:G377" si="85">F375</f>
        <v>18036</v>
      </c>
      <c r="H375" s="29" t="str">
        <f t="shared" si="81"/>
        <v xml:space="preserve"> </v>
      </c>
    </row>
    <row r="376" spans="1:8" ht="15" customHeight="1">
      <c r="A376" s="53"/>
      <c r="B376" s="53"/>
      <c r="C376" s="13" t="s">
        <v>65</v>
      </c>
      <c r="D376" s="18">
        <v>99</v>
      </c>
      <c r="E376" s="19">
        <v>86</v>
      </c>
      <c r="F376" s="20">
        <v>10493</v>
      </c>
      <c r="G376" s="29">
        <f t="shared" si="85"/>
        <v>10493</v>
      </c>
      <c r="H376" s="29" t="str">
        <f t="shared" si="81"/>
        <v xml:space="preserve"> </v>
      </c>
    </row>
    <row r="377" spans="1:8" ht="15" customHeight="1">
      <c r="A377" s="53"/>
      <c r="B377" s="53"/>
      <c r="C377" s="13" t="s">
        <v>66</v>
      </c>
      <c r="D377" s="21">
        <v>99</v>
      </c>
      <c r="E377" s="19">
        <v>99</v>
      </c>
      <c r="F377" s="20">
        <v>17031</v>
      </c>
      <c r="G377" s="29">
        <f t="shared" si="85"/>
        <v>17031</v>
      </c>
      <c r="H377" s="29" t="str">
        <f t="shared" si="81"/>
        <v xml:space="preserve"> </v>
      </c>
    </row>
    <row r="378" spans="1:8" ht="15" customHeight="1">
      <c r="A378" s="54"/>
      <c r="B378" s="54"/>
      <c r="C378" s="30" t="s">
        <v>53</v>
      </c>
      <c r="D378" s="14"/>
      <c r="E378" s="15"/>
      <c r="F378" s="16">
        <v>163786</v>
      </c>
      <c r="G378" s="16">
        <f t="shared" ref="G378:H378" si="86">SUM(G366:G377)</f>
        <v>45560</v>
      </c>
      <c r="H378" s="16">
        <f t="shared" si="86"/>
        <v>118226</v>
      </c>
    </row>
    <row r="379" spans="1:8" ht="15" customHeight="1">
      <c r="A379" s="52">
        <v>30</v>
      </c>
      <c r="B379" s="52" t="s">
        <v>96</v>
      </c>
      <c r="C379" s="13" t="s">
        <v>55</v>
      </c>
      <c r="D379" s="18">
        <v>68</v>
      </c>
      <c r="E379" s="18">
        <v>56</v>
      </c>
      <c r="F379" s="9">
        <v>10602</v>
      </c>
      <c r="G379" s="29"/>
      <c r="H379" s="29">
        <f t="shared" ref="H379:H384" si="87">IF(G379=0,F379," ")</f>
        <v>10602</v>
      </c>
    </row>
    <row r="380" spans="1:8" ht="15" customHeight="1">
      <c r="A380" s="53"/>
      <c r="B380" s="53"/>
      <c r="C380" s="13" t="s">
        <v>56</v>
      </c>
      <c r="D380" s="18">
        <v>68</v>
      </c>
      <c r="E380" s="18">
        <v>48</v>
      </c>
      <c r="F380" s="9">
        <v>8480</v>
      </c>
      <c r="G380" s="29"/>
      <c r="H380" s="29">
        <f t="shared" si="87"/>
        <v>8480</v>
      </c>
    </row>
    <row r="381" spans="1:8" ht="15" customHeight="1">
      <c r="A381" s="53"/>
      <c r="B381" s="53"/>
      <c r="C381" s="13" t="s">
        <v>57</v>
      </c>
      <c r="D381" s="21">
        <v>68</v>
      </c>
      <c r="E381" s="18">
        <v>49</v>
      </c>
      <c r="F381" s="9">
        <v>8655</v>
      </c>
      <c r="G381" s="29"/>
      <c r="H381" s="29">
        <f t="shared" si="87"/>
        <v>8655</v>
      </c>
    </row>
    <row r="382" spans="1:8" ht="15" customHeight="1">
      <c r="A382" s="53"/>
      <c r="B382" s="53"/>
      <c r="C382" s="13" t="s">
        <v>58</v>
      </c>
      <c r="D382" s="18">
        <v>68</v>
      </c>
      <c r="E382" s="18">
        <v>60</v>
      </c>
      <c r="F382" s="9">
        <v>10243</v>
      </c>
      <c r="G382" s="29"/>
      <c r="H382" s="29">
        <f t="shared" si="87"/>
        <v>10243</v>
      </c>
    </row>
    <row r="383" spans="1:8" ht="15" customHeight="1">
      <c r="A383" s="53"/>
      <c r="B383" s="53"/>
      <c r="C383" s="13" t="s">
        <v>59</v>
      </c>
      <c r="D383" s="18">
        <v>68</v>
      </c>
      <c r="E383" s="18">
        <v>60</v>
      </c>
      <c r="F383" s="9">
        <v>10512</v>
      </c>
      <c r="G383" s="29"/>
      <c r="H383" s="29">
        <f t="shared" si="87"/>
        <v>10512</v>
      </c>
    </row>
    <row r="384" spans="1:8" ht="15" customHeight="1">
      <c r="A384" s="53"/>
      <c r="B384" s="53"/>
      <c r="C384" s="13" t="s">
        <v>60</v>
      </c>
      <c r="D384" s="21">
        <v>68</v>
      </c>
      <c r="E384" s="18">
        <v>56</v>
      </c>
      <c r="F384" s="9">
        <v>9074</v>
      </c>
      <c r="G384" s="29"/>
      <c r="H384" s="29">
        <f t="shared" si="87"/>
        <v>9074</v>
      </c>
    </row>
    <row r="385" spans="1:8" ht="15" customHeight="1">
      <c r="A385" s="53"/>
      <c r="B385" s="53"/>
      <c r="C385" s="13" t="s">
        <v>61</v>
      </c>
      <c r="D385" s="18">
        <v>68</v>
      </c>
      <c r="E385" s="19">
        <v>48</v>
      </c>
      <c r="F385" s="20">
        <v>7504</v>
      </c>
      <c r="G385" s="29"/>
      <c r="H385" s="29">
        <f t="shared" si="81"/>
        <v>7504</v>
      </c>
    </row>
    <row r="386" spans="1:8" ht="15" customHeight="1">
      <c r="A386" s="53"/>
      <c r="B386" s="53"/>
      <c r="C386" s="13" t="s">
        <v>62</v>
      </c>
      <c r="D386" s="18">
        <v>68</v>
      </c>
      <c r="E386" s="19">
        <v>45</v>
      </c>
      <c r="F386" s="20">
        <v>8160</v>
      </c>
      <c r="G386" s="29"/>
      <c r="H386" s="29">
        <f t="shared" si="81"/>
        <v>8160</v>
      </c>
    </row>
    <row r="387" spans="1:8" ht="15" customHeight="1">
      <c r="A387" s="53"/>
      <c r="B387" s="53"/>
      <c r="C387" s="13" t="s">
        <v>63</v>
      </c>
      <c r="D387" s="21">
        <v>68</v>
      </c>
      <c r="E387" s="19">
        <v>55</v>
      </c>
      <c r="F387" s="20">
        <v>12686</v>
      </c>
      <c r="G387" s="29"/>
      <c r="H387" s="29">
        <f t="shared" si="81"/>
        <v>12686</v>
      </c>
    </row>
    <row r="388" spans="1:8" ht="15" customHeight="1">
      <c r="A388" s="53"/>
      <c r="B388" s="53"/>
      <c r="C388" s="13" t="s">
        <v>64</v>
      </c>
      <c r="D388" s="18">
        <v>68</v>
      </c>
      <c r="E388" s="19">
        <v>68</v>
      </c>
      <c r="F388" s="20">
        <v>13229</v>
      </c>
      <c r="G388" s="29">
        <f t="shared" ref="G388:G390" si="88">F388</f>
        <v>13229</v>
      </c>
      <c r="H388" s="29" t="str">
        <f t="shared" si="81"/>
        <v xml:space="preserve"> </v>
      </c>
    </row>
    <row r="389" spans="1:8" ht="15" customHeight="1">
      <c r="A389" s="53"/>
      <c r="B389" s="53"/>
      <c r="C389" s="13" t="s">
        <v>65</v>
      </c>
      <c r="D389" s="18">
        <v>68</v>
      </c>
      <c r="E389" s="19">
        <v>53</v>
      </c>
      <c r="F389" s="20">
        <v>7170</v>
      </c>
      <c r="G389" s="29">
        <f t="shared" si="88"/>
        <v>7170</v>
      </c>
      <c r="H389" s="29" t="str">
        <f t="shared" si="81"/>
        <v xml:space="preserve"> </v>
      </c>
    </row>
    <row r="390" spans="1:8" ht="15" customHeight="1">
      <c r="A390" s="53"/>
      <c r="B390" s="53"/>
      <c r="C390" s="13" t="s">
        <v>66</v>
      </c>
      <c r="D390" s="21">
        <v>68</v>
      </c>
      <c r="E390" s="19">
        <v>67</v>
      </c>
      <c r="F390" s="20">
        <v>12055</v>
      </c>
      <c r="G390" s="29">
        <f t="shared" si="88"/>
        <v>12055</v>
      </c>
      <c r="H390" s="29" t="str">
        <f t="shared" si="81"/>
        <v xml:space="preserve"> </v>
      </c>
    </row>
    <row r="391" spans="1:8" ht="15" customHeight="1">
      <c r="A391" s="54"/>
      <c r="B391" s="54"/>
      <c r="C391" s="30" t="s">
        <v>53</v>
      </c>
      <c r="D391" s="14"/>
      <c r="E391" s="15"/>
      <c r="F391" s="16">
        <v>118370</v>
      </c>
      <c r="G391" s="16">
        <f t="shared" ref="G391:H391" si="89">SUM(G379:G390)</f>
        <v>32454</v>
      </c>
      <c r="H391" s="16">
        <f t="shared" si="89"/>
        <v>85916</v>
      </c>
    </row>
    <row r="392" spans="1:8" ht="15" customHeight="1">
      <c r="A392" s="52">
        <v>31</v>
      </c>
      <c r="B392" s="52" t="s">
        <v>97</v>
      </c>
      <c r="C392" s="13" t="s">
        <v>55</v>
      </c>
      <c r="D392" s="18">
        <v>84</v>
      </c>
      <c r="E392" s="18">
        <v>66</v>
      </c>
      <c r="F392" s="9">
        <v>9257</v>
      </c>
      <c r="G392" s="29"/>
      <c r="H392" s="29">
        <f t="shared" ref="H392:H397" si="90">IF(G392=0,F392," ")</f>
        <v>9257</v>
      </c>
    </row>
    <row r="393" spans="1:8" ht="15" customHeight="1">
      <c r="A393" s="53"/>
      <c r="B393" s="53"/>
      <c r="C393" s="13" t="s">
        <v>56</v>
      </c>
      <c r="D393" s="18">
        <v>84</v>
      </c>
      <c r="E393" s="18">
        <v>61</v>
      </c>
      <c r="F393" s="9">
        <v>7989</v>
      </c>
      <c r="G393" s="29"/>
      <c r="H393" s="29">
        <f t="shared" si="90"/>
        <v>7989</v>
      </c>
    </row>
    <row r="394" spans="1:8" ht="15" customHeight="1">
      <c r="A394" s="53"/>
      <c r="B394" s="53"/>
      <c r="C394" s="13" t="s">
        <v>57</v>
      </c>
      <c r="D394" s="21">
        <v>84</v>
      </c>
      <c r="E394" s="18">
        <v>72</v>
      </c>
      <c r="F394" s="9">
        <v>10734</v>
      </c>
      <c r="G394" s="29"/>
      <c r="H394" s="29">
        <f t="shared" si="90"/>
        <v>10734</v>
      </c>
    </row>
    <row r="395" spans="1:8" ht="15" customHeight="1">
      <c r="A395" s="53"/>
      <c r="B395" s="53"/>
      <c r="C395" s="13" t="s">
        <v>58</v>
      </c>
      <c r="D395" s="18">
        <v>84</v>
      </c>
      <c r="E395" s="18">
        <v>79</v>
      </c>
      <c r="F395" s="9">
        <v>12035</v>
      </c>
      <c r="G395" s="29"/>
      <c r="H395" s="29">
        <f t="shared" si="90"/>
        <v>12035</v>
      </c>
    </row>
    <row r="396" spans="1:8" ht="15" customHeight="1">
      <c r="A396" s="53"/>
      <c r="B396" s="53"/>
      <c r="C396" s="13" t="s">
        <v>59</v>
      </c>
      <c r="D396" s="18">
        <v>84</v>
      </c>
      <c r="E396" s="18">
        <v>80</v>
      </c>
      <c r="F396" s="9">
        <v>12237</v>
      </c>
      <c r="G396" s="29"/>
      <c r="H396" s="29">
        <f t="shared" si="90"/>
        <v>12237</v>
      </c>
    </row>
    <row r="397" spans="1:8" ht="15" customHeight="1">
      <c r="A397" s="53"/>
      <c r="B397" s="53"/>
      <c r="C397" s="13" t="s">
        <v>60</v>
      </c>
      <c r="D397" s="21">
        <v>84</v>
      </c>
      <c r="E397" s="18">
        <v>73</v>
      </c>
      <c r="F397" s="9">
        <v>8989</v>
      </c>
      <c r="G397" s="29"/>
      <c r="H397" s="29">
        <f t="shared" si="90"/>
        <v>8989</v>
      </c>
    </row>
    <row r="398" spans="1:8" ht="15" customHeight="1">
      <c r="A398" s="53"/>
      <c r="B398" s="53"/>
      <c r="C398" s="13" t="s">
        <v>61</v>
      </c>
      <c r="D398" s="18">
        <v>84</v>
      </c>
      <c r="E398" s="19">
        <v>38</v>
      </c>
      <c r="F398" s="20">
        <v>6634</v>
      </c>
      <c r="G398" s="29"/>
      <c r="H398" s="29">
        <f t="shared" si="81"/>
        <v>6634</v>
      </c>
    </row>
    <row r="399" spans="1:8" ht="15" customHeight="1">
      <c r="A399" s="53"/>
      <c r="B399" s="53"/>
      <c r="C399" s="13" t="s">
        <v>62</v>
      </c>
      <c r="D399" s="18">
        <v>84</v>
      </c>
      <c r="E399" s="19">
        <v>48</v>
      </c>
      <c r="F399" s="20">
        <v>7378</v>
      </c>
      <c r="G399" s="29"/>
      <c r="H399" s="29">
        <f t="shared" si="81"/>
        <v>7378</v>
      </c>
    </row>
    <row r="400" spans="1:8" ht="15" customHeight="1">
      <c r="A400" s="53"/>
      <c r="B400" s="53"/>
      <c r="C400" s="13" t="s">
        <v>63</v>
      </c>
      <c r="D400" s="21">
        <v>84</v>
      </c>
      <c r="E400" s="19">
        <v>75</v>
      </c>
      <c r="F400" s="20">
        <v>12748</v>
      </c>
      <c r="G400" s="29"/>
      <c r="H400" s="29">
        <f t="shared" si="81"/>
        <v>12748</v>
      </c>
    </row>
    <row r="401" spans="1:8" ht="15" customHeight="1">
      <c r="A401" s="53"/>
      <c r="B401" s="53"/>
      <c r="C401" s="13" t="s">
        <v>64</v>
      </c>
      <c r="D401" s="18">
        <v>84</v>
      </c>
      <c r="E401" s="19">
        <v>83</v>
      </c>
      <c r="F401" s="20">
        <v>15297</v>
      </c>
      <c r="G401" s="29">
        <f t="shared" ref="G401:G403" si="91">F401</f>
        <v>15297</v>
      </c>
      <c r="H401" s="29" t="str">
        <f t="shared" si="81"/>
        <v xml:space="preserve"> </v>
      </c>
    </row>
    <row r="402" spans="1:8" ht="15" customHeight="1">
      <c r="A402" s="53"/>
      <c r="B402" s="53"/>
      <c r="C402" s="13" t="s">
        <v>65</v>
      </c>
      <c r="D402" s="18">
        <v>84</v>
      </c>
      <c r="E402" s="19">
        <v>75</v>
      </c>
      <c r="F402" s="20">
        <v>8124</v>
      </c>
      <c r="G402" s="29">
        <f t="shared" si="91"/>
        <v>8124</v>
      </c>
      <c r="H402" s="29" t="str">
        <f t="shared" si="81"/>
        <v xml:space="preserve"> </v>
      </c>
    </row>
    <row r="403" spans="1:8" ht="15" customHeight="1">
      <c r="A403" s="53"/>
      <c r="B403" s="53"/>
      <c r="C403" s="13" t="s">
        <v>66</v>
      </c>
      <c r="D403" s="21">
        <v>84</v>
      </c>
      <c r="E403" s="19">
        <v>84</v>
      </c>
      <c r="F403" s="20">
        <v>12883</v>
      </c>
      <c r="G403" s="29">
        <f t="shared" si="91"/>
        <v>12883</v>
      </c>
      <c r="H403" s="29" t="str">
        <f t="shared" si="81"/>
        <v xml:space="preserve"> </v>
      </c>
    </row>
    <row r="404" spans="1:8" ht="15" customHeight="1">
      <c r="A404" s="54"/>
      <c r="B404" s="54"/>
      <c r="C404" s="30" t="s">
        <v>53</v>
      </c>
      <c r="D404" s="14"/>
      <c r="E404" s="15"/>
      <c r="F404" s="16">
        <v>124305</v>
      </c>
      <c r="G404" s="16">
        <f t="shared" ref="G404:H404" si="92">SUM(G392:G403)</f>
        <v>36304</v>
      </c>
      <c r="H404" s="16">
        <f t="shared" si="92"/>
        <v>88001</v>
      </c>
    </row>
    <row r="405" spans="1:8" ht="15" customHeight="1">
      <c r="A405" s="52">
        <v>32</v>
      </c>
      <c r="B405" s="52" t="s">
        <v>98</v>
      </c>
      <c r="C405" s="13" t="s">
        <v>55</v>
      </c>
      <c r="D405" s="18">
        <v>74</v>
      </c>
      <c r="E405" s="18">
        <v>51</v>
      </c>
      <c r="F405" s="9">
        <v>9126</v>
      </c>
      <c r="G405" s="29"/>
      <c r="H405" s="29">
        <f t="shared" ref="H405:H468" si="93">IF(G405=0,F405," ")</f>
        <v>9126</v>
      </c>
    </row>
    <row r="406" spans="1:8" ht="15" customHeight="1">
      <c r="A406" s="53"/>
      <c r="B406" s="53"/>
      <c r="C406" s="13" t="s">
        <v>56</v>
      </c>
      <c r="D406" s="18">
        <v>74</v>
      </c>
      <c r="E406" s="18">
        <v>43</v>
      </c>
      <c r="F406" s="9">
        <v>7772</v>
      </c>
      <c r="G406" s="29"/>
      <c r="H406" s="29">
        <f t="shared" si="93"/>
        <v>7772</v>
      </c>
    </row>
    <row r="407" spans="1:8" ht="15" customHeight="1">
      <c r="A407" s="53"/>
      <c r="B407" s="53"/>
      <c r="C407" s="13" t="s">
        <v>57</v>
      </c>
      <c r="D407" s="21">
        <v>74</v>
      </c>
      <c r="E407" s="18">
        <v>56</v>
      </c>
      <c r="F407" s="9">
        <v>9694</v>
      </c>
      <c r="G407" s="29"/>
      <c r="H407" s="29">
        <f t="shared" si="93"/>
        <v>9694</v>
      </c>
    </row>
    <row r="408" spans="1:8" ht="15" customHeight="1">
      <c r="A408" s="53"/>
      <c r="B408" s="53"/>
      <c r="C408" s="13" t="s">
        <v>58</v>
      </c>
      <c r="D408" s="18">
        <v>74</v>
      </c>
      <c r="E408" s="18">
        <v>64</v>
      </c>
      <c r="F408" s="9">
        <v>9982</v>
      </c>
      <c r="G408" s="29"/>
      <c r="H408" s="29">
        <f t="shared" si="93"/>
        <v>9982</v>
      </c>
    </row>
    <row r="409" spans="1:8" ht="15" customHeight="1">
      <c r="A409" s="53"/>
      <c r="B409" s="53"/>
      <c r="C409" s="13" t="s">
        <v>59</v>
      </c>
      <c r="D409" s="18">
        <v>74</v>
      </c>
      <c r="E409" s="18">
        <v>66</v>
      </c>
      <c r="F409" s="9">
        <v>11030</v>
      </c>
      <c r="G409" s="29"/>
      <c r="H409" s="29">
        <f t="shared" si="93"/>
        <v>11030</v>
      </c>
    </row>
    <row r="410" spans="1:8" ht="15" customHeight="1">
      <c r="A410" s="53"/>
      <c r="B410" s="53"/>
      <c r="C410" s="13" t="s">
        <v>60</v>
      </c>
      <c r="D410" s="21">
        <v>74</v>
      </c>
      <c r="E410" s="18">
        <v>57</v>
      </c>
      <c r="F410" s="9">
        <v>8658</v>
      </c>
      <c r="G410" s="29"/>
      <c r="H410" s="29">
        <f t="shared" si="93"/>
        <v>8658</v>
      </c>
    </row>
    <row r="411" spans="1:8" ht="15" customHeight="1">
      <c r="A411" s="53"/>
      <c r="B411" s="53"/>
      <c r="C411" s="13" t="s">
        <v>61</v>
      </c>
      <c r="D411" s="18">
        <v>74</v>
      </c>
      <c r="E411" s="19">
        <v>33</v>
      </c>
      <c r="F411" s="20">
        <v>6726</v>
      </c>
      <c r="G411" s="29"/>
      <c r="H411" s="29">
        <f t="shared" si="93"/>
        <v>6726</v>
      </c>
    </row>
    <row r="412" spans="1:8" ht="15" customHeight="1">
      <c r="A412" s="53"/>
      <c r="B412" s="53"/>
      <c r="C412" s="13" t="s">
        <v>62</v>
      </c>
      <c r="D412" s="18">
        <v>74</v>
      </c>
      <c r="E412" s="19">
        <v>39</v>
      </c>
      <c r="F412" s="20">
        <v>7492</v>
      </c>
      <c r="G412" s="29"/>
      <c r="H412" s="29">
        <f t="shared" si="93"/>
        <v>7492</v>
      </c>
    </row>
    <row r="413" spans="1:8" ht="15" customHeight="1">
      <c r="A413" s="53"/>
      <c r="B413" s="53"/>
      <c r="C413" s="13" t="s">
        <v>63</v>
      </c>
      <c r="D413" s="21">
        <v>74</v>
      </c>
      <c r="E413" s="19">
        <v>53</v>
      </c>
      <c r="F413" s="20">
        <v>12344</v>
      </c>
      <c r="G413" s="29"/>
      <c r="H413" s="29">
        <f t="shared" si="93"/>
        <v>12344</v>
      </c>
    </row>
    <row r="414" spans="1:8" ht="15" customHeight="1">
      <c r="A414" s="53"/>
      <c r="B414" s="53"/>
      <c r="C414" s="13" t="s">
        <v>64</v>
      </c>
      <c r="D414" s="18">
        <v>74</v>
      </c>
      <c r="E414" s="19">
        <v>74</v>
      </c>
      <c r="F414" s="20">
        <v>13212</v>
      </c>
      <c r="G414" s="29">
        <f t="shared" ref="G414:G416" si="94">F414</f>
        <v>13212</v>
      </c>
      <c r="H414" s="29" t="str">
        <f t="shared" si="93"/>
        <v xml:space="preserve"> </v>
      </c>
    </row>
    <row r="415" spans="1:8" ht="15" customHeight="1">
      <c r="A415" s="53"/>
      <c r="B415" s="53"/>
      <c r="C415" s="13" t="s">
        <v>65</v>
      </c>
      <c r="D415" s="18">
        <v>74</v>
      </c>
      <c r="E415" s="19">
        <v>56</v>
      </c>
      <c r="F415" s="20">
        <v>5904</v>
      </c>
      <c r="G415" s="29">
        <f t="shared" si="94"/>
        <v>5904</v>
      </c>
      <c r="H415" s="29" t="str">
        <f t="shared" si="93"/>
        <v xml:space="preserve"> </v>
      </c>
    </row>
    <row r="416" spans="1:8" ht="15" customHeight="1">
      <c r="A416" s="53"/>
      <c r="B416" s="53"/>
      <c r="C416" s="13" t="s">
        <v>66</v>
      </c>
      <c r="D416" s="21">
        <v>74</v>
      </c>
      <c r="E416" s="19">
        <v>69</v>
      </c>
      <c r="F416" s="20">
        <v>11277</v>
      </c>
      <c r="G416" s="29">
        <f t="shared" si="94"/>
        <v>11277</v>
      </c>
      <c r="H416" s="29" t="str">
        <f t="shared" si="93"/>
        <v xml:space="preserve"> </v>
      </c>
    </row>
    <row r="417" spans="1:9" ht="15" customHeight="1">
      <c r="A417" s="54"/>
      <c r="B417" s="54"/>
      <c r="C417" s="30" t="s">
        <v>53</v>
      </c>
      <c r="D417" s="14"/>
      <c r="E417" s="15"/>
      <c r="F417" s="16">
        <v>113217</v>
      </c>
      <c r="G417" s="16">
        <f t="shared" ref="G417:H417" si="95">SUM(G405:G416)</f>
        <v>30393</v>
      </c>
      <c r="H417" s="16">
        <f t="shared" si="95"/>
        <v>82824</v>
      </c>
      <c r="I417" s="44">
        <f>F417+F404+F391+F378+F365+F352+F339+F326+F313+F300+F287+F274+F261+F248+F235+F222+F209+F196+F183+F170+F157+F144+F131+F118+F105+F92+F79+F66+F53+F40+F27+F14</f>
        <v>4610106</v>
      </c>
    </row>
    <row r="418" spans="1:9" ht="15" customHeight="1">
      <c r="A418" s="52">
        <v>33</v>
      </c>
      <c r="B418" s="52" t="s">
        <v>99</v>
      </c>
      <c r="C418" s="13" t="s">
        <v>55</v>
      </c>
      <c r="D418" s="18">
        <v>83</v>
      </c>
      <c r="E418" s="18">
        <v>77</v>
      </c>
      <c r="F418" s="9">
        <v>16204</v>
      </c>
      <c r="G418" s="29"/>
      <c r="H418" s="29">
        <f t="shared" ref="H418:H423" si="96">IF(G418=0,F418," ")</f>
        <v>16204</v>
      </c>
    </row>
    <row r="419" spans="1:9" ht="15" customHeight="1">
      <c r="A419" s="53"/>
      <c r="B419" s="53"/>
      <c r="C419" s="13" t="s">
        <v>56</v>
      </c>
      <c r="D419" s="18">
        <v>83</v>
      </c>
      <c r="E419" s="18">
        <v>65</v>
      </c>
      <c r="F419" s="9">
        <v>11632</v>
      </c>
      <c r="G419" s="29"/>
      <c r="H419" s="29">
        <f t="shared" si="96"/>
        <v>11632</v>
      </c>
    </row>
    <row r="420" spans="1:9" ht="15" customHeight="1">
      <c r="A420" s="53"/>
      <c r="B420" s="53"/>
      <c r="C420" s="13" t="s">
        <v>57</v>
      </c>
      <c r="D420" s="21">
        <v>83</v>
      </c>
      <c r="E420" s="18">
        <v>53</v>
      </c>
      <c r="F420" s="9">
        <v>11753</v>
      </c>
      <c r="G420" s="29"/>
      <c r="H420" s="29">
        <f t="shared" si="96"/>
        <v>11753</v>
      </c>
    </row>
    <row r="421" spans="1:9" ht="15" customHeight="1">
      <c r="A421" s="53"/>
      <c r="B421" s="53"/>
      <c r="C421" s="13" t="s">
        <v>58</v>
      </c>
      <c r="D421" s="18">
        <v>83</v>
      </c>
      <c r="E421" s="18">
        <v>64</v>
      </c>
      <c r="F421" s="9">
        <v>13111</v>
      </c>
      <c r="G421" s="29"/>
      <c r="H421" s="29">
        <f t="shared" si="96"/>
        <v>13111</v>
      </c>
    </row>
    <row r="422" spans="1:9" ht="15" customHeight="1">
      <c r="A422" s="53"/>
      <c r="B422" s="53"/>
      <c r="C422" s="13" t="s">
        <v>59</v>
      </c>
      <c r="D422" s="18">
        <v>83</v>
      </c>
      <c r="E422" s="18">
        <v>63</v>
      </c>
      <c r="F422" s="9">
        <v>11778</v>
      </c>
      <c r="G422" s="29"/>
      <c r="H422" s="29">
        <f t="shared" si="96"/>
        <v>11778</v>
      </c>
    </row>
    <row r="423" spans="1:9" ht="15" customHeight="1">
      <c r="A423" s="53"/>
      <c r="B423" s="53"/>
      <c r="C423" s="13" t="s">
        <v>60</v>
      </c>
      <c r="D423" s="21">
        <v>83</v>
      </c>
      <c r="E423" s="18">
        <v>67</v>
      </c>
      <c r="F423" s="9">
        <v>11677</v>
      </c>
      <c r="G423" s="29"/>
      <c r="H423" s="29">
        <f t="shared" si="96"/>
        <v>11677</v>
      </c>
    </row>
    <row r="424" spans="1:9" ht="15" customHeight="1">
      <c r="A424" s="53"/>
      <c r="B424" s="53"/>
      <c r="C424" s="13" t="s">
        <v>61</v>
      </c>
      <c r="D424" s="18">
        <v>83</v>
      </c>
      <c r="E424" s="19">
        <v>72</v>
      </c>
      <c r="F424" s="20">
        <v>11142</v>
      </c>
      <c r="G424" s="29"/>
      <c r="H424" s="29">
        <f t="shared" si="93"/>
        <v>11142</v>
      </c>
    </row>
    <row r="425" spans="1:9" ht="15" customHeight="1">
      <c r="A425" s="53"/>
      <c r="B425" s="53"/>
      <c r="C425" s="13" t="s">
        <v>62</v>
      </c>
      <c r="D425" s="18">
        <v>83</v>
      </c>
      <c r="E425" s="19">
        <v>76</v>
      </c>
      <c r="F425" s="20">
        <v>14890</v>
      </c>
      <c r="G425" s="29"/>
      <c r="H425" s="29">
        <f t="shared" si="93"/>
        <v>14890</v>
      </c>
    </row>
    <row r="426" spans="1:9" ht="15" customHeight="1">
      <c r="A426" s="53"/>
      <c r="B426" s="53"/>
      <c r="C426" s="13" t="s">
        <v>63</v>
      </c>
      <c r="D426" s="21">
        <v>83</v>
      </c>
      <c r="E426" s="19">
        <v>79</v>
      </c>
      <c r="F426" s="20">
        <v>15323</v>
      </c>
      <c r="G426" s="29"/>
      <c r="H426" s="29">
        <f t="shared" si="93"/>
        <v>15323</v>
      </c>
    </row>
    <row r="427" spans="1:9" ht="15" customHeight="1">
      <c r="A427" s="53"/>
      <c r="B427" s="53"/>
      <c r="C427" s="13" t="s">
        <v>64</v>
      </c>
      <c r="D427" s="18">
        <v>83</v>
      </c>
      <c r="E427" s="19">
        <v>75</v>
      </c>
      <c r="F427" s="20">
        <v>17728</v>
      </c>
      <c r="G427" s="29">
        <f t="shared" ref="G427:G429" si="97">F427</f>
        <v>17728</v>
      </c>
      <c r="H427" s="29" t="str">
        <f t="shared" si="93"/>
        <v xml:space="preserve"> </v>
      </c>
    </row>
    <row r="428" spans="1:9" ht="15" customHeight="1">
      <c r="A428" s="53"/>
      <c r="B428" s="53"/>
      <c r="C428" s="13" t="s">
        <v>65</v>
      </c>
      <c r="D428" s="18">
        <v>83</v>
      </c>
      <c r="E428" s="19">
        <v>74</v>
      </c>
      <c r="F428" s="20">
        <v>14943</v>
      </c>
      <c r="G428" s="29">
        <f t="shared" si="97"/>
        <v>14943</v>
      </c>
      <c r="H428" s="29" t="str">
        <f t="shared" si="93"/>
        <v xml:space="preserve"> </v>
      </c>
    </row>
    <row r="429" spans="1:9" ht="15" customHeight="1">
      <c r="A429" s="53"/>
      <c r="B429" s="53"/>
      <c r="C429" s="13" t="s">
        <v>66</v>
      </c>
      <c r="D429" s="21">
        <v>83</v>
      </c>
      <c r="E429" s="19">
        <v>83</v>
      </c>
      <c r="F429" s="20">
        <v>19128</v>
      </c>
      <c r="G429" s="29">
        <f t="shared" si="97"/>
        <v>19128</v>
      </c>
      <c r="H429" s="29" t="str">
        <f t="shared" si="93"/>
        <v xml:space="preserve"> </v>
      </c>
    </row>
    <row r="430" spans="1:9" ht="15" customHeight="1">
      <c r="A430" s="54"/>
      <c r="B430" s="54"/>
      <c r="C430" s="30" t="s">
        <v>53</v>
      </c>
      <c r="D430" s="14"/>
      <c r="E430" s="15"/>
      <c r="F430" s="16">
        <v>169309</v>
      </c>
      <c r="G430" s="16">
        <f t="shared" ref="G430:H430" si="98">SUM(G418:G429)</f>
        <v>51799</v>
      </c>
      <c r="H430" s="16">
        <f t="shared" si="98"/>
        <v>117510</v>
      </c>
    </row>
    <row r="431" spans="1:9" ht="15" customHeight="1">
      <c r="A431" s="52">
        <v>34</v>
      </c>
      <c r="B431" s="52" t="s">
        <v>100</v>
      </c>
      <c r="C431" s="13" t="s">
        <v>55</v>
      </c>
      <c r="D431" s="18">
        <v>206</v>
      </c>
      <c r="E431" s="18">
        <v>140</v>
      </c>
      <c r="F431" s="9">
        <v>20560</v>
      </c>
      <c r="G431" s="29"/>
      <c r="H431" s="29">
        <f t="shared" ref="H431:H436" si="99">IF(G431=0,F431," ")</f>
        <v>20560</v>
      </c>
    </row>
    <row r="432" spans="1:9" ht="15" customHeight="1">
      <c r="A432" s="53"/>
      <c r="B432" s="53"/>
      <c r="C432" s="13" t="s">
        <v>56</v>
      </c>
      <c r="D432" s="18">
        <v>206</v>
      </c>
      <c r="E432" s="18">
        <v>96</v>
      </c>
      <c r="F432" s="9">
        <v>16129</v>
      </c>
      <c r="G432" s="29"/>
      <c r="H432" s="29">
        <f t="shared" si="99"/>
        <v>16129</v>
      </c>
    </row>
    <row r="433" spans="1:8" ht="15" customHeight="1">
      <c r="A433" s="53"/>
      <c r="B433" s="53"/>
      <c r="C433" s="13" t="s">
        <v>57</v>
      </c>
      <c r="D433" s="21">
        <v>206</v>
      </c>
      <c r="E433" s="18">
        <v>156</v>
      </c>
      <c r="F433" s="9">
        <v>23713</v>
      </c>
      <c r="G433" s="29"/>
      <c r="H433" s="29">
        <f t="shared" si="99"/>
        <v>23713</v>
      </c>
    </row>
    <row r="434" spans="1:8" ht="15" customHeight="1">
      <c r="A434" s="53"/>
      <c r="B434" s="53"/>
      <c r="C434" s="13" t="s">
        <v>58</v>
      </c>
      <c r="D434" s="18">
        <v>206</v>
      </c>
      <c r="E434" s="18">
        <v>181</v>
      </c>
      <c r="F434" s="9">
        <v>27413</v>
      </c>
      <c r="G434" s="29"/>
      <c r="H434" s="29">
        <f t="shared" si="99"/>
        <v>27413</v>
      </c>
    </row>
    <row r="435" spans="1:8" ht="15" customHeight="1">
      <c r="A435" s="53"/>
      <c r="B435" s="53"/>
      <c r="C435" s="13" t="s">
        <v>59</v>
      </c>
      <c r="D435" s="18">
        <v>206</v>
      </c>
      <c r="E435" s="18">
        <v>194</v>
      </c>
      <c r="F435" s="9">
        <v>29192</v>
      </c>
      <c r="G435" s="29"/>
      <c r="H435" s="29">
        <f t="shared" si="99"/>
        <v>29192</v>
      </c>
    </row>
    <row r="436" spans="1:8" ht="15" customHeight="1">
      <c r="A436" s="53"/>
      <c r="B436" s="53"/>
      <c r="C436" s="13" t="s">
        <v>60</v>
      </c>
      <c r="D436" s="21">
        <v>206</v>
      </c>
      <c r="E436" s="18">
        <v>137</v>
      </c>
      <c r="F436" s="9">
        <v>20230</v>
      </c>
      <c r="G436" s="29"/>
      <c r="H436" s="29">
        <f t="shared" si="99"/>
        <v>20230</v>
      </c>
    </row>
    <row r="437" spans="1:8" ht="15" customHeight="1">
      <c r="A437" s="53"/>
      <c r="B437" s="53"/>
      <c r="C437" s="13" t="s">
        <v>61</v>
      </c>
      <c r="D437" s="18">
        <v>206</v>
      </c>
      <c r="E437" s="19">
        <v>63</v>
      </c>
      <c r="F437" s="20">
        <v>12465</v>
      </c>
      <c r="G437" s="29"/>
      <c r="H437" s="29">
        <f t="shared" si="93"/>
        <v>12465</v>
      </c>
    </row>
    <row r="438" spans="1:8" ht="15" customHeight="1">
      <c r="A438" s="53"/>
      <c r="B438" s="53"/>
      <c r="C438" s="13" t="s">
        <v>62</v>
      </c>
      <c r="D438" s="18">
        <v>206</v>
      </c>
      <c r="E438" s="19">
        <v>88</v>
      </c>
      <c r="F438" s="20">
        <v>15989</v>
      </c>
      <c r="G438" s="29"/>
      <c r="H438" s="29">
        <f t="shared" si="93"/>
        <v>15989</v>
      </c>
    </row>
    <row r="439" spans="1:8" ht="15" customHeight="1">
      <c r="A439" s="53"/>
      <c r="B439" s="53"/>
      <c r="C439" s="13" t="s">
        <v>63</v>
      </c>
      <c r="D439" s="21">
        <v>206</v>
      </c>
      <c r="E439" s="19">
        <v>144</v>
      </c>
      <c r="F439" s="20">
        <v>23046</v>
      </c>
      <c r="G439" s="29"/>
      <c r="H439" s="29">
        <f t="shared" si="93"/>
        <v>23046</v>
      </c>
    </row>
    <row r="440" spans="1:8" ht="15" customHeight="1">
      <c r="A440" s="53"/>
      <c r="B440" s="53"/>
      <c r="C440" s="13" t="s">
        <v>64</v>
      </c>
      <c r="D440" s="18">
        <v>206</v>
      </c>
      <c r="E440" s="19">
        <v>205</v>
      </c>
      <c r="F440" s="20">
        <v>35525</v>
      </c>
      <c r="G440" s="29">
        <f t="shared" ref="G440:G442" si="100">F440</f>
        <v>35525</v>
      </c>
      <c r="H440" s="29" t="str">
        <f t="shared" si="93"/>
        <v xml:space="preserve"> </v>
      </c>
    </row>
    <row r="441" spans="1:8" ht="15" customHeight="1">
      <c r="A441" s="53"/>
      <c r="B441" s="53"/>
      <c r="C441" s="13" t="s">
        <v>65</v>
      </c>
      <c r="D441" s="18">
        <v>206</v>
      </c>
      <c r="E441" s="19">
        <v>206</v>
      </c>
      <c r="F441" s="20">
        <v>25955</v>
      </c>
      <c r="G441" s="29">
        <f t="shared" si="100"/>
        <v>25955</v>
      </c>
      <c r="H441" s="29" t="str">
        <f t="shared" si="93"/>
        <v xml:space="preserve"> </v>
      </c>
    </row>
    <row r="442" spans="1:8" ht="15" customHeight="1">
      <c r="A442" s="53"/>
      <c r="B442" s="53"/>
      <c r="C442" s="13" t="s">
        <v>66</v>
      </c>
      <c r="D442" s="21">
        <v>206</v>
      </c>
      <c r="E442" s="19">
        <v>203</v>
      </c>
      <c r="F442" s="20">
        <v>39850</v>
      </c>
      <c r="G442" s="29">
        <f t="shared" si="100"/>
        <v>39850</v>
      </c>
      <c r="H442" s="29" t="str">
        <f t="shared" si="93"/>
        <v xml:space="preserve"> </v>
      </c>
    </row>
    <row r="443" spans="1:8" ht="15" customHeight="1">
      <c r="A443" s="54"/>
      <c r="B443" s="54"/>
      <c r="C443" s="30" t="s">
        <v>53</v>
      </c>
      <c r="D443" s="14"/>
      <c r="E443" s="15"/>
      <c r="F443" s="16">
        <v>290067</v>
      </c>
      <c r="G443" s="16">
        <f t="shared" ref="G443:H443" si="101">SUM(G431:G442)</f>
        <v>101330</v>
      </c>
      <c r="H443" s="16">
        <f t="shared" si="101"/>
        <v>188737</v>
      </c>
    </row>
    <row r="444" spans="1:8" ht="15" customHeight="1">
      <c r="A444" s="52">
        <v>35</v>
      </c>
      <c r="B444" s="52" t="s">
        <v>101</v>
      </c>
      <c r="C444" s="13" t="s">
        <v>55</v>
      </c>
      <c r="D444" s="18">
        <v>59</v>
      </c>
      <c r="E444" s="18">
        <v>35</v>
      </c>
      <c r="F444" s="9">
        <v>7033</v>
      </c>
      <c r="G444" s="29"/>
      <c r="H444" s="29">
        <f t="shared" ref="H444:H449" si="102">IF(G444=0,F444," ")</f>
        <v>7033</v>
      </c>
    </row>
    <row r="445" spans="1:8" ht="15" customHeight="1">
      <c r="A445" s="53"/>
      <c r="B445" s="53"/>
      <c r="C445" s="13" t="s">
        <v>56</v>
      </c>
      <c r="D445" s="18">
        <v>59</v>
      </c>
      <c r="E445" s="18">
        <v>27</v>
      </c>
      <c r="F445" s="9">
        <v>5795</v>
      </c>
      <c r="G445" s="29"/>
      <c r="H445" s="29">
        <f t="shared" si="102"/>
        <v>5795</v>
      </c>
    </row>
    <row r="446" spans="1:8" ht="15" customHeight="1">
      <c r="A446" s="53"/>
      <c r="B446" s="53"/>
      <c r="C446" s="13" t="s">
        <v>57</v>
      </c>
      <c r="D446" s="21">
        <v>59</v>
      </c>
      <c r="E446" s="18">
        <v>41</v>
      </c>
      <c r="F446" s="9">
        <v>7838</v>
      </c>
      <c r="G446" s="29"/>
      <c r="H446" s="29">
        <f t="shared" si="102"/>
        <v>7838</v>
      </c>
    </row>
    <row r="447" spans="1:8" ht="15" customHeight="1">
      <c r="A447" s="53"/>
      <c r="B447" s="53"/>
      <c r="C447" s="13" t="s">
        <v>58</v>
      </c>
      <c r="D447" s="18">
        <v>59</v>
      </c>
      <c r="E447" s="18">
        <v>41</v>
      </c>
      <c r="F447" s="9">
        <v>7932</v>
      </c>
      <c r="G447" s="29"/>
      <c r="H447" s="29">
        <f t="shared" si="102"/>
        <v>7932</v>
      </c>
    </row>
    <row r="448" spans="1:8" ht="15" customHeight="1">
      <c r="A448" s="53"/>
      <c r="B448" s="53"/>
      <c r="C448" s="13" t="s">
        <v>59</v>
      </c>
      <c r="D448" s="18">
        <v>59</v>
      </c>
      <c r="E448" s="18">
        <v>48</v>
      </c>
      <c r="F448" s="9">
        <v>8527</v>
      </c>
      <c r="G448" s="29"/>
      <c r="H448" s="29">
        <f t="shared" si="102"/>
        <v>8527</v>
      </c>
    </row>
    <row r="449" spans="1:8" ht="15" customHeight="1">
      <c r="A449" s="53"/>
      <c r="B449" s="53"/>
      <c r="C449" s="13" t="s">
        <v>60</v>
      </c>
      <c r="D449" s="21">
        <v>59</v>
      </c>
      <c r="E449" s="18">
        <v>39</v>
      </c>
      <c r="F449" s="9">
        <v>6946</v>
      </c>
      <c r="G449" s="29"/>
      <c r="H449" s="29">
        <f t="shared" si="102"/>
        <v>6946</v>
      </c>
    </row>
    <row r="450" spans="1:8" ht="15" customHeight="1">
      <c r="A450" s="53"/>
      <c r="B450" s="53"/>
      <c r="C450" s="13" t="s">
        <v>61</v>
      </c>
      <c r="D450" s="18">
        <v>59</v>
      </c>
      <c r="E450" s="19">
        <v>44</v>
      </c>
      <c r="F450" s="20">
        <v>4987</v>
      </c>
      <c r="G450" s="29"/>
      <c r="H450" s="29">
        <f t="shared" si="93"/>
        <v>4987</v>
      </c>
    </row>
    <row r="451" spans="1:8" ht="15" customHeight="1">
      <c r="A451" s="53"/>
      <c r="B451" s="53"/>
      <c r="C451" s="13" t="s">
        <v>62</v>
      </c>
      <c r="D451" s="18">
        <v>59</v>
      </c>
      <c r="E451" s="19">
        <v>44</v>
      </c>
      <c r="F451" s="20">
        <v>5517</v>
      </c>
      <c r="G451" s="29"/>
      <c r="H451" s="29">
        <f t="shared" si="93"/>
        <v>5517</v>
      </c>
    </row>
    <row r="452" spans="1:8" ht="15" customHeight="1">
      <c r="A452" s="53"/>
      <c r="B452" s="53"/>
      <c r="C452" s="13" t="s">
        <v>63</v>
      </c>
      <c r="D452" s="21">
        <v>59</v>
      </c>
      <c r="E452" s="19">
        <v>39</v>
      </c>
      <c r="F452" s="20">
        <v>8643</v>
      </c>
      <c r="G452" s="29"/>
      <c r="H452" s="29">
        <f t="shared" si="93"/>
        <v>8643</v>
      </c>
    </row>
    <row r="453" spans="1:8" ht="15" customHeight="1">
      <c r="A453" s="53"/>
      <c r="B453" s="53"/>
      <c r="C453" s="13" t="s">
        <v>64</v>
      </c>
      <c r="D453" s="18">
        <v>59</v>
      </c>
      <c r="E453" s="19">
        <v>53</v>
      </c>
      <c r="F453" s="20">
        <v>11871</v>
      </c>
      <c r="G453" s="29">
        <f t="shared" ref="G453:G455" si="103">F453</f>
        <v>11871</v>
      </c>
      <c r="H453" s="29" t="str">
        <f t="shared" si="93"/>
        <v xml:space="preserve"> </v>
      </c>
    </row>
    <row r="454" spans="1:8" ht="15" customHeight="1">
      <c r="A454" s="53"/>
      <c r="B454" s="53"/>
      <c r="C454" s="13" t="s">
        <v>65</v>
      </c>
      <c r="D454" s="18">
        <v>59</v>
      </c>
      <c r="E454" s="19">
        <v>46</v>
      </c>
      <c r="F454" s="20">
        <v>7000</v>
      </c>
      <c r="G454" s="29">
        <f t="shared" si="103"/>
        <v>7000</v>
      </c>
      <c r="H454" s="29" t="str">
        <f t="shared" si="93"/>
        <v xml:space="preserve"> </v>
      </c>
    </row>
    <row r="455" spans="1:8" ht="15" customHeight="1">
      <c r="A455" s="53"/>
      <c r="B455" s="53"/>
      <c r="C455" s="13" t="s">
        <v>66</v>
      </c>
      <c r="D455" s="21">
        <v>59</v>
      </c>
      <c r="E455" s="19">
        <v>59</v>
      </c>
      <c r="F455" s="20">
        <v>10726</v>
      </c>
      <c r="G455" s="29">
        <f t="shared" si="103"/>
        <v>10726</v>
      </c>
      <c r="H455" s="29" t="str">
        <f t="shared" si="93"/>
        <v xml:space="preserve"> </v>
      </c>
    </row>
    <row r="456" spans="1:8" ht="15" customHeight="1">
      <c r="A456" s="54"/>
      <c r="B456" s="54"/>
      <c r="C456" s="30" t="s">
        <v>53</v>
      </c>
      <c r="D456" s="14"/>
      <c r="E456" s="15"/>
      <c r="F456" s="16">
        <v>92815</v>
      </c>
      <c r="G456" s="16">
        <f t="shared" ref="G456:H456" si="104">SUM(G444:G455)</f>
        <v>29597</v>
      </c>
      <c r="H456" s="16">
        <f t="shared" si="104"/>
        <v>63218</v>
      </c>
    </row>
    <row r="457" spans="1:8" ht="15" customHeight="1">
      <c r="A457" s="52">
        <v>36</v>
      </c>
      <c r="B457" s="52" t="s">
        <v>102</v>
      </c>
      <c r="C457" s="13" t="s">
        <v>55</v>
      </c>
      <c r="D457" s="18">
        <v>75</v>
      </c>
      <c r="E457" s="18">
        <v>67</v>
      </c>
      <c r="F457" s="9">
        <v>7895</v>
      </c>
      <c r="G457" s="29"/>
      <c r="H457" s="29">
        <f t="shared" ref="H457:H462" si="105">IF(G457=0,F457," ")</f>
        <v>7895</v>
      </c>
    </row>
    <row r="458" spans="1:8" ht="15" customHeight="1">
      <c r="A458" s="53"/>
      <c r="B458" s="53"/>
      <c r="C458" s="13" t="s">
        <v>56</v>
      </c>
      <c r="D458" s="18">
        <v>75</v>
      </c>
      <c r="E458" s="18">
        <v>70</v>
      </c>
      <c r="F458" s="9">
        <v>8124</v>
      </c>
      <c r="G458" s="29"/>
      <c r="H458" s="29">
        <f t="shared" si="105"/>
        <v>8124</v>
      </c>
    </row>
    <row r="459" spans="1:8" ht="15" customHeight="1">
      <c r="A459" s="53"/>
      <c r="B459" s="53"/>
      <c r="C459" s="13" t="s">
        <v>57</v>
      </c>
      <c r="D459" s="21">
        <v>75</v>
      </c>
      <c r="E459" s="18">
        <v>43</v>
      </c>
      <c r="F459" s="9">
        <v>8716</v>
      </c>
      <c r="G459" s="29"/>
      <c r="H459" s="29">
        <f t="shared" si="105"/>
        <v>8716</v>
      </c>
    </row>
    <row r="460" spans="1:8" ht="15" customHeight="1">
      <c r="A460" s="53"/>
      <c r="B460" s="53"/>
      <c r="C460" s="13" t="s">
        <v>58</v>
      </c>
      <c r="D460" s="18">
        <v>75</v>
      </c>
      <c r="E460" s="18">
        <v>46</v>
      </c>
      <c r="F460" s="9">
        <v>8922</v>
      </c>
      <c r="G460" s="29"/>
      <c r="H460" s="29">
        <f t="shared" si="105"/>
        <v>8922</v>
      </c>
    </row>
    <row r="461" spans="1:8" ht="15" customHeight="1">
      <c r="A461" s="53"/>
      <c r="B461" s="53"/>
      <c r="C461" s="13" t="s">
        <v>59</v>
      </c>
      <c r="D461" s="18">
        <v>75</v>
      </c>
      <c r="E461" s="18">
        <v>49</v>
      </c>
      <c r="F461" s="9">
        <v>8939</v>
      </c>
      <c r="G461" s="29"/>
      <c r="H461" s="29">
        <f t="shared" si="105"/>
        <v>8939</v>
      </c>
    </row>
    <row r="462" spans="1:8" ht="15" customHeight="1">
      <c r="A462" s="53"/>
      <c r="B462" s="53"/>
      <c r="C462" s="13" t="s">
        <v>60</v>
      </c>
      <c r="D462" s="21">
        <v>75</v>
      </c>
      <c r="E462" s="18">
        <v>63</v>
      </c>
      <c r="F462" s="9">
        <v>8383</v>
      </c>
      <c r="G462" s="29"/>
      <c r="H462" s="29">
        <f t="shared" si="105"/>
        <v>8383</v>
      </c>
    </row>
    <row r="463" spans="1:8" ht="15" customHeight="1">
      <c r="A463" s="53"/>
      <c r="B463" s="53"/>
      <c r="C463" s="13" t="s">
        <v>61</v>
      </c>
      <c r="D463" s="18">
        <v>75</v>
      </c>
      <c r="E463" s="19">
        <v>69</v>
      </c>
      <c r="F463" s="20">
        <v>7735</v>
      </c>
      <c r="G463" s="29"/>
      <c r="H463" s="29">
        <f t="shared" si="93"/>
        <v>7735</v>
      </c>
    </row>
    <row r="464" spans="1:8" ht="15" customHeight="1">
      <c r="A464" s="53"/>
      <c r="B464" s="53"/>
      <c r="C464" s="13" t="s">
        <v>62</v>
      </c>
      <c r="D464" s="18">
        <v>75</v>
      </c>
      <c r="E464" s="19">
        <v>68</v>
      </c>
      <c r="F464" s="20">
        <v>8935</v>
      </c>
      <c r="G464" s="29"/>
      <c r="H464" s="29">
        <f t="shared" si="93"/>
        <v>8935</v>
      </c>
    </row>
    <row r="465" spans="1:8" ht="15" customHeight="1">
      <c r="A465" s="53"/>
      <c r="B465" s="53"/>
      <c r="C465" s="13" t="s">
        <v>63</v>
      </c>
      <c r="D465" s="21">
        <v>75</v>
      </c>
      <c r="E465" s="19">
        <v>75</v>
      </c>
      <c r="F465" s="20">
        <v>12659</v>
      </c>
      <c r="G465" s="29"/>
      <c r="H465" s="29">
        <f t="shared" si="93"/>
        <v>12659</v>
      </c>
    </row>
    <row r="466" spans="1:8" ht="15" customHeight="1">
      <c r="A466" s="53"/>
      <c r="B466" s="53"/>
      <c r="C466" s="13" t="s">
        <v>64</v>
      </c>
      <c r="D466" s="18">
        <v>75</v>
      </c>
      <c r="E466" s="19">
        <v>75</v>
      </c>
      <c r="F466" s="20">
        <v>12399</v>
      </c>
      <c r="G466" s="29">
        <f t="shared" ref="G466:G468" si="106">F466</f>
        <v>12399</v>
      </c>
      <c r="H466" s="29" t="str">
        <f t="shared" si="93"/>
        <v xml:space="preserve"> </v>
      </c>
    </row>
    <row r="467" spans="1:8" ht="15" customHeight="1">
      <c r="A467" s="53"/>
      <c r="B467" s="53"/>
      <c r="C467" s="13" t="s">
        <v>65</v>
      </c>
      <c r="D467" s="18">
        <v>75</v>
      </c>
      <c r="E467" s="19">
        <v>65</v>
      </c>
      <c r="F467" s="20">
        <v>6644</v>
      </c>
      <c r="G467" s="29">
        <f t="shared" si="106"/>
        <v>6644</v>
      </c>
      <c r="H467" s="29" t="str">
        <f t="shared" si="93"/>
        <v xml:space="preserve"> </v>
      </c>
    </row>
    <row r="468" spans="1:8" ht="15" customHeight="1">
      <c r="A468" s="53"/>
      <c r="B468" s="53"/>
      <c r="C468" s="13" t="s">
        <v>66</v>
      </c>
      <c r="D468" s="21">
        <v>75</v>
      </c>
      <c r="E468" s="19">
        <v>70</v>
      </c>
      <c r="F468" s="20">
        <v>9821</v>
      </c>
      <c r="G468" s="29">
        <f t="shared" si="106"/>
        <v>9821</v>
      </c>
      <c r="H468" s="29" t="str">
        <f t="shared" si="93"/>
        <v xml:space="preserve"> </v>
      </c>
    </row>
    <row r="469" spans="1:8" ht="15" customHeight="1">
      <c r="A469" s="54"/>
      <c r="B469" s="54"/>
      <c r="C469" s="30" t="s">
        <v>53</v>
      </c>
      <c r="D469" s="14"/>
      <c r="E469" s="15"/>
      <c r="F469" s="16">
        <v>109172</v>
      </c>
      <c r="G469" s="16">
        <f t="shared" ref="G469:H469" si="107">SUM(G457:G468)</f>
        <v>28864</v>
      </c>
      <c r="H469" s="16">
        <f t="shared" si="107"/>
        <v>80308</v>
      </c>
    </row>
    <row r="470" spans="1:8" ht="15" customHeight="1">
      <c r="A470" s="52">
        <v>37</v>
      </c>
      <c r="B470" s="52" t="s">
        <v>103</v>
      </c>
      <c r="C470" s="13" t="s">
        <v>55</v>
      </c>
      <c r="D470" s="18">
        <v>54</v>
      </c>
      <c r="E470" s="18">
        <v>40</v>
      </c>
      <c r="F470" s="9">
        <v>10053</v>
      </c>
      <c r="G470" s="29"/>
      <c r="H470" s="29">
        <f t="shared" ref="H470:H533" si="108">IF(G470=0,F470," ")</f>
        <v>10053</v>
      </c>
    </row>
    <row r="471" spans="1:8" ht="15" customHeight="1">
      <c r="A471" s="53"/>
      <c r="B471" s="53"/>
      <c r="C471" s="13" t="s">
        <v>56</v>
      </c>
      <c r="D471" s="18">
        <v>54</v>
      </c>
      <c r="E471" s="18">
        <v>37</v>
      </c>
      <c r="F471" s="9">
        <v>8468</v>
      </c>
      <c r="G471" s="29"/>
      <c r="H471" s="29">
        <f t="shared" si="108"/>
        <v>8468</v>
      </c>
    </row>
    <row r="472" spans="1:8" ht="15" customHeight="1">
      <c r="A472" s="53"/>
      <c r="B472" s="53"/>
      <c r="C472" s="13" t="s">
        <v>57</v>
      </c>
      <c r="D472" s="21">
        <v>54</v>
      </c>
      <c r="E472" s="18">
        <v>47</v>
      </c>
      <c r="F472" s="9">
        <v>10187</v>
      </c>
      <c r="G472" s="29"/>
      <c r="H472" s="29">
        <f t="shared" si="108"/>
        <v>10187</v>
      </c>
    </row>
    <row r="473" spans="1:8" ht="15" customHeight="1">
      <c r="A473" s="53"/>
      <c r="B473" s="53"/>
      <c r="C473" s="13" t="s">
        <v>58</v>
      </c>
      <c r="D473" s="18">
        <v>54</v>
      </c>
      <c r="E473" s="18">
        <v>45</v>
      </c>
      <c r="F473" s="9">
        <v>10197</v>
      </c>
      <c r="G473" s="29"/>
      <c r="H473" s="29">
        <f t="shared" si="108"/>
        <v>10197</v>
      </c>
    </row>
    <row r="474" spans="1:8" ht="15" customHeight="1">
      <c r="A474" s="53"/>
      <c r="B474" s="53"/>
      <c r="C474" s="13" t="s">
        <v>59</v>
      </c>
      <c r="D474" s="18">
        <v>54</v>
      </c>
      <c r="E474" s="18">
        <v>52</v>
      </c>
      <c r="F474" s="9">
        <v>9740</v>
      </c>
      <c r="G474" s="29"/>
      <c r="H474" s="29">
        <f t="shared" si="108"/>
        <v>9740</v>
      </c>
    </row>
    <row r="475" spans="1:8" ht="15" customHeight="1">
      <c r="A475" s="53"/>
      <c r="B475" s="53"/>
      <c r="C475" s="13" t="s">
        <v>60</v>
      </c>
      <c r="D475" s="21">
        <v>54</v>
      </c>
      <c r="E475" s="18">
        <v>44</v>
      </c>
      <c r="F475" s="9">
        <v>9310</v>
      </c>
      <c r="G475" s="29"/>
      <c r="H475" s="29">
        <f t="shared" si="108"/>
        <v>9310</v>
      </c>
    </row>
    <row r="476" spans="1:8" ht="15" customHeight="1">
      <c r="A476" s="53"/>
      <c r="B476" s="53"/>
      <c r="C476" s="13" t="s">
        <v>61</v>
      </c>
      <c r="D476" s="18">
        <v>54</v>
      </c>
      <c r="E476" s="19">
        <v>32</v>
      </c>
      <c r="F476" s="20">
        <v>8366</v>
      </c>
      <c r="G476" s="29"/>
      <c r="H476" s="29">
        <f t="shared" si="108"/>
        <v>8366</v>
      </c>
    </row>
    <row r="477" spans="1:8" ht="15" customHeight="1">
      <c r="A477" s="53"/>
      <c r="B477" s="53"/>
      <c r="C477" s="13" t="s">
        <v>62</v>
      </c>
      <c r="D477" s="18">
        <v>54</v>
      </c>
      <c r="E477" s="19">
        <v>37</v>
      </c>
      <c r="F477" s="20">
        <v>9539</v>
      </c>
      <c r="G477" s="29"/>
      <c r="H477" s="29">
        <f t="shared" si="108"/>
        <v>9539</v>
      </c>
    </row>
    <row r="478" spans="1:8" ht="15" customHeight="1">
      <c r="A478" s="53"/>
      <c r="B478" s="53"/>
      <c r="C478" s="13" t="s">
        <v>63</v>
      </c>
      <c r="D478" s="21">
        <v>54</v>
      </c>
      <c r="E478" s="19">
        <v>43</v>
      </c>
      <c r="F478" s="20">
        <v>12096</v>
      </c>
      <c r="G478" s="29"/>
      <c r="H478" s="29">
        <f t="shared" si="108"/>
        <v>12096</v>
      </c>
    </row>
    <row r="479" spans="1:8" ht="15" customHeight="1">
      <c r="A479" s="53"/>
      <c r="B479" s="53"/>
      <c r="C479" s="13" t="s">
        <v>64</v>
      </c>
      <c r="D479" s="18">
        <v>54</v>
      </c>
      <c r="E479" s="19">
        <v>54</v>
      </c>
      <c r="F479" s="20">
        <v>15816</v>
      </c>
      <c r="G479" s="29">
        <f t="shared" ref="G479:G481" si="109">F479</f>
        <v>15816</v>
      </c>
      <c r="H479" s="29" t="str">
        <f t="shared" si="108"/>
        <v xml:space="preserve"> </v>
      </c>
    </row>
    <row r="480" spans="1:8" ht="15" customHeight="1">
      <c r="A480" s="53"/>
      <c r="B480" s="53"/>
      <c r="C480" s="13" t="s">
        <v>65</v>
      </c>
      <c r="D480" s="18">
        <v>54</v>
      </c>
      <c r="E480" s="19">
        <v>53</v>
      </c>
      <c r="F480" s="20">
        <v>13090</v>
      </c>
      <c r="G480" s="29">
        <f t="shared" si="109"/>
        <v>13090</v>
      </c>
      <c r="H480" s="29" t="str">
        <f t="shared" si="108"/>
        <v xml:space="preserve"> </v>
      </c>
    </row>
    <row r="481" spans="1:8" ht="15" customHeight="1">
      <c r="A481" s="53"/>
      <c r="B481" s="53"/>
      <c r="C481" s="13" t="s">
        <v>66</v>
      </c>
      <c r="D481" s="21">
        <v>54</v>
      </c>
      <c r="E481" s="19">
        <v>52</v>
      </c>
      <c r="F481" s="20">
        <v>10939</v>
      </c>
      <c r="G481" s="29">
        <f t="shared" si="109"/>
        <v>10939</v>
      </c>
      <c r="H481" s="29" t="str">
        <f t="shared" si="108"/>
        <v xml:space="preserve"> </v>
      </c>
    </row>
    <row r="482" spans="1:8" ht="15" customHeight="1">
      <c r="A482" s="54"/>
      <c r="B482" s="54"/>
      <c r="C482" s="30" t="s">
        <v>53</v>
      </c>
      <c r="D482" s="14"/>
      <c r="E482" s="15"/>
      <c r="F482" s="16">
        <v>127801</v>
      </c>
      <c r="G482" s="16">
        <f t="shared" ref="G482:H482" si="110">SUM(G470:G481)</f>
        <v>39845</v>
      </c>
      <c r="H482" s="16">
        <f t="shared" si="110"/>
        <v>87956</v>
      </c>
    </row>
    <row r="483" spans="1:8" ht="15" customHeight="1">
      <c r="A483" s="52">
        <v>38</v>
      </c>
      <c r="B483" s="52" t="s">
        <v>104</v>
      </c>
      <c r="C483" s="13" t="s">
        <v>55</v>
      </c>
      <c r="D483" s="18">
        <v>97</v>
      </c>
      <c r="E483" s="18">
        <v>67</v>
      </c>
      <c r="F483" s="9">
        <v>12934</v>
      </c>
      <c r="G483" s="31"/>
      <c r="H483" s="32">
        <f t="shared" ref="H483:H488" si="111">IF(G483=0,F483," ")</f>
        <v>12934</v>
      </c>
    </row>
    <row r="484" spans="1:8" ht="15" customHeight="1">
      <c r="A484" s="53"/>
      <c r="B484" s="53"/>
      <c r="C484" s="13" t="s">
        <v>56</v>
      </c>
      <c r="D484" s="18">
        <v>97</v>
      </c>
      <c r="E484" s="18">
        <v>47</v>
      </c>
      <c r="F484" s="9">
        <v>11046</v>
      </c>
      <c r="G484" s="31"/>
      <c r="H484" s="32">
        <f t="shared" si="111"/>
        <v>11046</v>
      </c>
    </row>
    <row r="485" spans="1:8" ht="15" customHeight="1">
      <c r="A485" s="53"/>
      <c r="B485" s="53"/>
      <c r="C485" s="13" t="s">
        <v>57</v>
      </c>
      <c r="D485" s="21">
        <v>97</v>
      </c>
      <c r="E485" s="18">
        <v>64</v>
      </c>
      <c r="F485" s="9">
        <v>13398</v>
      </c>
      <c r="G485" s="31"/>
      <c r="H485" s="32">
        <f t="shared" si="111"/>
        <v>13398</v>
      </c>
    </row>
    <row r="486" spans="1:8" ht="15" customHeight="1">
      <c r="A486" s="53"/>
      <c r="B486" s="53"/>
      <c r="C486" s="13" t="s">
        <v>58</v>
      </c>
      <c r="D486" s="18">
        <v>97</v>
      </c>
      <c r="E486" s="18">
        <v>73</v>
      </c>
      <c r="F486" s="9">
        <v>14680</v>
      </c>
      <c r="G486" s="31"/>
      <c r="H486" s="32">
        <f t="shared" si="111"/>
        <v>14680</v>
      </c>
    </row>
    <row r="487" spans="1:8" ht="15" customHeight="1">
      <c r="A487" s="53"/>
      <c r="B487" s="53"/>
      <c r="C487" s="13" t="s">
        <v>59</v>
      </c>
      <c r="D487" s="18">
        <v>97</v>
      </c>
      <c r="E487" s="18">
        <v>76</v>
      </c>
      <c r="F487" s="9">
        <v>14077</v>
      </c>
      <c r="G487" s="31"/>
      <c r="H487" s="32">
        <f t="shared" si="111"/>
        <v>14077</v>
      </c>
    </row>
    <row r="488" spans="1:8" ht="15" customHeight="1">
      <c r="A488" s="53"/>
      <c r="B488" s="53"/>
      <c r="C488" s="13" t="s">
        <v>60</v>
      </c>
      <c r="D488" s="21">
        <v>97</v>
      </c>
      <c r="E488" s="18">
        <v>67</v>
      </c>
      <c r="F488" s="9">
        <v>11844</v>
      </c>
      <c r="G488" s="31"/>
      <c r="H488" s="32">
        <f t="shared" si="111"/>
        <v>11844</v>
      </c>
    </row>
    <row r="489" spans="1:8" ht="15" customHeight="1">
      <c r="A489" s="53"/>
      <c r="B489" s="53"/>
      <c r="C489" s="13" t="s">
        <v>61</v>
      </c>
      <c r="D489" s="18">
        <v>97</v>
      </c>
      <c r="E489" s="19">
        <v>35</v>
      </c>
      <c r="F489" s="20">
        <v>9646</v>
      </c>
      <c r="G489" s="29"/>
      <c r="H489" s="29">
        <f t="shared" si="108"/>
        <v>9646</v>
      </c>
    </row>
    <row r="490" spans="1:8" ht="15" customHeight="1">
      <c r="A490" s="53"/>
      <c r="B490" s="53"/>
      <c r="C490" s="13" t="s">
        <v>62</v>
      </c>
      <c r="D490" s="18">
        <v>97</v>
      </c>
      <c r="E490" s="19">
        <v>40</v>
      </c>
      <c r="F490" s="20">
        <v>10476</v>
      </c>
      <c r="G490" s="29"/>
      <c r="H490" s="29">
        <f t="shared" si="108"/>
        <v>10476</v>
      </c>
    </row>
    <row r="491" spans="1:8" ht="15" customHeight="1">
      <c r="A491" s="53"/>
      <c r="B491" s="53"/>
      <c r="C491" s="13" t="s">
        <v>63</v>
      </c>
      <c r="D491" s="21">
        <v>97</v>
      </c>
      <c r="E491" s="19">
        <v>70</v>
      </c>
      <c r="F491" s="20">
        <v>15646</v>
      </c>
      <c r="G491" s="29"/>
      <c r="H491" s="29">
        <f t="shared" si="108"/>
        <v>15646</v>
      </c>
    </row>
    <row r="492" spans="1:8" ht="15" customHeight="1">
      <c r="A492" s="53"/>
      <c r="B492" s="53"/>
      <c r="C492" s="13" t="s">
        <v>64</v>
      </c>
      <c r="D492" s="18">
        <v>97</v>
      </c>
      <c r="E492" s="19">
        <v>94</v>
      </c>
      <c r="F492" s="20">
        <v>22176</v>
      </c>
      <c r="G492" s="31">
        <f t="shared" ref="G492:G494" si="112">F492</f>
        <v>22176</v>
      </c>
      <c r="H492" s="32" t="str">
        <f t="shared" si="108"/>
        <v xml:space="preserve"> </v>
      </c>
    </row>
    <row r="493" spans="1:8" ht="15" customHeight="1">
      <c r="A493" s="53"/>
      <c r="B493" s="53"/>
      <c r="C493" s="13" t="s">
        <v>65</v>
      </c>
      <c r="D493" s="18">
        <v>97</v>
      </c>
      <c r="E493" s="19">
        <v>97</v>
      </c>
      <c r="F493" s="20">
        <v>18301</v>
      </c>
      <c r="G493" s="31">
        <f t="shared" si="112"/>
        <v>18301</v>
      </c>
      <c r="H493" s="32" t="str">
        <f t="shared" si="108"/>
        <v xml:space="preserve"> </v>
      </c>
    </row>
    <row r="494" spans="1:8" ht="15" customHeight="1">
      <c r="A494" s="53"/>
      <c r="B494" s="53"/>
      <c r="C494" s="13" t="s">
        <v>66</v>
      </c>
      <c r="D494" s="21">
        <v>97</v>
      </c>
      <c r="E494" s="19">
        <v>96</v>
      </c>
      <c r="F494" s="20">
        <v>21851</v>
      </c>
      <c r="G494" s="31">
        <f t="shared" si="112"/>
        <v>21851</v>
      </c>
      <c r="H494" s="32" t="str">
        <f t="shared" si="108"/>
        <v xml:space="preserve"> </v>
      </c>
    </row>
    <row r="495" spans="1:8" ht="15" customHeight="1">
      <c r="A495" s="54"/>
      <c r="B495" s="54"/>
      <c r="C495" s="30" t="s">
        <v>53</v>
      </c>
      <c r="D495" s="14"/>
      <c r="E495" s="15"/>
      <c r="F495" s="16">
        <v>176075</v>
      </c>
      <c r="G495" s="16">
        <f t="shared" ref="G495:H495" si="113">SUM(G483:G494)</f>
        <v>62328</v>
      </c>
      <c r="H495" s="16">
        <f t="shared" si="113"/>
        <v>113747</v>
      </c>
    </row>
    <row r="496" spans="1:8" ht="15" customHeight="1">
      <c r="A496" s="52">
        <v>39</v>
      </c>
      <c r="B496" s="52" t="s">
        <v>105</v>
      </c>
      <c r="C496" s="13" t="s">
        <v>55</v>
      </c>
      <c r="D496" s="18">
        <v>69</v>
      </c>
      <c r="E496" s="18">
        <v>35</v>
      </c>
      <c r="F496" s="9">
        <v>7829</v>
      </c>
      <c r="G496" s="31"/>
      <c r="H496" s="32">
        <f t="shared" ref="H496:H501" si="114">IF(G496=0,F496," ")</f>
        <v>7829</v>
      </c>
    </row>
    <row r="497" spans="1:8" ht="15" customHeight="1">
      <c r="A497" s="53"/>
      <c r="B497" s="53"/>
      <c r="C497" s="13" t="s">
        <v>56</v>
      </c>
      <c r="D497" s="18">
        <v>69</v>
      </c>
      <c r="E497" s="18">
        <v>35</v>
      </c>
      <c r="F497" s="9">
        <v>7256</v>
      </c>
      <c r="G497" s="31"/>
      <c r="H497" s="32">
        <f t="shared" si="114"/>
        <v>7256</v>
      </c>
    </row>
    <row r="498" spans="1:8" ht="15" customHeight="1">
      <c r="A498" s="53"/>
      <c r="B498" s="53"/>
      <c r="C498" s="13" t="s">
        <v>57</v>
      </c>
      <c r="D498" s="21">
        <v>69</v>
      </c>
      <c r="E498" s="18">
        <v>43</v>
      </c>
      <c r="F498" s="9">
        <v>9146</v>
      </c>
      <c r="G498" s="31"/>
      <c r="H498" s="32">
        <f t="shared" si="114"/>
        <v>9146</v>
      </c>
    </row>
    <row r="499" spans="1:8" ht="15" customHeight="1">
      <c r="A499" s="53"/>
      <c r="B499" s="53"/>
      <c r="C499" s="13" t="s">
        <v>58</v>
      </c>
      <c r="D499" s="18">
        <v>69</v>
      </c>
      <c r="E499" s="18">
        <v>52</v>
      </c>
      <c r="F499" s="9">
        <v>10315</v>
      </c>
      <c r="G499" s="31"/>
      <c r="H499" s="32">
        <f t="shared" si="114"/>
        <v>10315</v>
      </c>
    </row>
    <row r="500" spans="1:8" ht="15" customHeight="1">
      <c r="A500" s="53"/>
      <c r="B500" s="53"/>
      <c r="C500" s="13" t="s">
        <v>59</v>
      </c>
      <c r="D500" s="18">
        <v>69</v>
      </c>
      <c r="E500" s="18">
        <v>62</v>
      </c>
      <c r="F500" s="9">
        <v>10826</v>
      </c>
      <c r="G500" s="31"/>
      <c r="H500" s="32">
        <f t="shared" si="114"/>
        <v>10826</v>
      </c>
    </row>
    <row r="501" spans="1:8" ht="15" customHeight="1">
      <c r="A501" s="53"/>
      <c r="B501" s="53"/>
      <c r="C501" s="13" t="s">
        <v>60</v>
      </c>
      <c r="D501" s="21">
        <v>69</v>
      </c>
      <c r="E501" s="18">
        <v>47</v>
      </c>
      <c r="F501" s="9">
        <v>8031</v>
      </c>
      <c r="G501" s="31"/>
      <c r="H501" s="32">
        <f t="shared" si="114"/>
        <v>8031</v>
      </c>
    </row>
    <row r="502" spans="1:8" ht="15" customHeight="1">
      <c r="A502" s="53"/>
      <c r="B502" s="53"/>
      <c r="C502" s="13" t="s">
        <v>61</v>
      </c>
      <c r="D502" s="18">
        <v>69</v>
      </c>
      <c r="E502" s="19">
        <v>32</v>
      </c>
      <c r="F502" s="20">
        <v>6856</v>
      </c>
      <c r="G502" s="31"/>
      <c r="H502" s="32">
        <f t="shared" si="108"/>
        <v>6856</v>
      </c>
    </row>
    <row r="503" spans="1:8" ht="15" customHeight="1">
      <c r="A503" s="53"/>
      <c r="B503" s="53"/>
      <c r="C503" s="13" t="s">
        <v>62</v>
      </c>
      <c r="D503" s="18">
        <v>69</v>
      </c>
      <c r="E503" s="19">
        <v>38</v>
      </c>
      <c r="F503" s="20">
        <v>8766</v>
      </c>
      <c r="G503" s="31"/>
      <c r="H503" s="32">
        <f t="shared" si="108"/>
        <v>8766</v>
      </c>
    </row>
    <row r="504" spans="1:8" ht="15" customHeight="1">
      <c r="A504" s="53"/>
      <c r="B504" s="53"/>
      <c r="C504" s="13" t="s">
        <v>63</v>
      </c>
      <c r="D504" s="21">
        <v>69</v>
      </c>
      <c r="E504" s="19">
        <v>51</v>
      </c>
      <c r="F504" s="20">
        <v>12096</v>
      </c>
      <c r="G504" s="31"/>
      <c r="H504" s="32">
        <f t="shared" si="108"/>
        <v>12096</v>
      </c>
    </row>
    <row r="505" spans="1:8" ht="15" customHeight="1">
      <c r="A505" s="53"/>
      <c r="B505" s="53"/>
      <c r="C505" s="13" t="s">
        <v>64</v>
      </c>
      <c r="D505" s="18">
        <v>69</v>
      </c>
      <c r="E505" s="19">
        <v>69</v>
      </c>
      <c r="F505" s="20">
        <v>14924</v>
      </c>
      <c r="G505" s="31">
        <f t="shared" ref="G505:G507" si="115">F505</f>
        <v>14924</v>
      </c>
      <c r="H505" s="32" t="str">
        <f t="shared" si="108"/>
        <v xml:space="preserve"> </v>
      </c>
    </row>
    <row r="506" spans="1:8" ht="15" customHeight="1">
      <c r="A506" s="53"/>
      <c r="B506" s="53"/>
      <c r="C506" s="13" t="s">
        <v>65</v>
      </c>
      <c r="D506" s="18">
        <v>69</v>
      </c>
      <c r="E506" s="19">
        <v>51</v>
      </c>
      <c r="F506" s="20">
        <v>9059</v>
      </c>
      <c r="G506" s="31">
        <f t="shared" si="115"/>
        <v>9059</v>
      </c>
      <c r="H506" s="32" t="str">
        <f t="shared" si="108"/>
        <v xml:space="preserve"> </v>
      </c>
    </row>
    <row r="507" spans="1:8" ht="15" customHeight="1">
      <c r="A507" s="53"/>
      <c r="B507" s="53"/>
      <c r="C507" s="13" t="s">
        <v>66</v>
      </c>
      <c r="D507" s="21">
        <v>69</v>
      </c>
      <c r="E507" s="19">
        <v>63</v>
      </c>
      <c r="F507" s="20">
        <v>11393</v>
      </c>
      <c r="G507" s="31">
        <f t="shared" si="115"/>
        <v>11393</v>
      </c>
      <c r="H507" s="32" t="str">
        <f t="shared" si="108"/>
        <v xml:space="preserve"> </v>
      </c>
    </row>
    <row r="508" spans="1:8" ht="15" customHeight="1">
      <c r="A508" s="54"/>
      <c r="B508" s="54"/>
      <c r="C508" s="30" t="s">
        <v>53</v>
      </c>
      <c r="D508" s="14"/>
      <c r="E508" s="15"/>
      <c r="F508" s="16">
        <v>116497</v>
      </c>
      <c r="G508" s="16">
        <f t="shared" ref="G508:H508" si="116">SUM(G496:G507)</f>
        <v>35376</v>
      </c>
      <c r="H508" s="16">
        <f t="shared" si="116"/>
        <v>81121</v>
      </c>
    </row>
    <row r="509" spans="1:8" ht="15" customHeight="1">
      <c r="A509" s="52">
        <v>40</v>
      </c>
      <c r="B509" s="52" t="s">
        <v>106</v>
      </c>
      <c r="C509" s="13" t="s">
        <v>55</v>
      </c>
      <c r="D509" s="18">
        <v>52</v>
      </c>
      <c r="E509" s="18">
        <v>36</v>
      </c>
      <c r="F509" s="9">
        <v>7672</v>
      </c>
      <c r="G509" s="31"/>
      <c r="H509" s="32">
        <f t="shared" ref="H509:H514" si="117">IF(G509=0,F509," ")</f>
        <v>7672</v>
      </c>
    </row>
    <row r="510" spans="1:8" ht="15" customHeight="1">
      <c r="A510" s="53"/>
      <c r="B510" s="53"/>
      <c r="C510" s="13" t="s">
        <v>56</v>
      </c>
      <c r="D510" s="18">
        <v>52</v>
      </c>
      <c r="E510" s="18">
        <v>26</v>
      </c>
      <c r="F510" s="9">
        <v>6570</v>
      </c>
      <c r="G510" s="31"/>
      <c r="H510" s="32">
        <f t="shared" si="117"/>
        <v>6570</v>
      </c>
    </row>
    <row r="511" spans="1:8" ht="15" customHeight="1">
      <c r="A511" s="53"/>
      <c r="B511" s="53"/>
      <c r="C511" s="13" t="s">
        <v>57</v>
      </c>
      <c r="D511" s="21">
        <v>52</v>
      </c>
      <c r="E511" s="18">
        <v>40</v>
      </c>
      <c r="F511" s="9">
        <v>7843</v>
      </c>
      <c r="G511" s="31"/>
      <c r="H511" s="32">
        <f t="shared" si="117"/>
        <v>7843</v>
      </c>
    </row>
    <row r="512" spans="1:8" ht="15" customHeight="1">
      <c r="A512" s="53"/>
      <c r="B512" s="53"/>
      <c r="C512" s="13" t="s">
        <v>58</v>
      </c>
      <c r="D512" s="18">
        <v>52</v>
      </c>
      <c r="E512" s="18">
        <v>43</v>
      </c>
      <c r="F512" s="9">
        <v>8246</v>
      </c>
      <c r="G512" s="31"/>
      <c r="H512" s="32">
        <f t="shared" si="117"/>
        <v>8246</v>
      </c>
    </row>
    <row r="513" spans="1:8" ht="15" customHeight="1">
      <c r="A513" s="53"/>
      <c r="B513" s="53"/>
      <c r="C513" s="13" t="s">
        <v>59</v>
      </c>
      <c r="D513" s="18">
        <v>52</v>
      </c>
      <c r="E513" s="18">
        <v>44</v>
      </c>
      <c r="F513" s="9">
        <v>8391</v>
      </c>
      <c r="G513" s="31"/>
      <c r="H513" s="32">
        <f t="shared" si="117"/>
        <v>8391</v>
      </c>
    </row>
    <row r="514" spans="1:8" ht="15" customHeight="1">
      <c r="A514" s="53"/>
      <c r="B514" s="53"/>
      <c r="C514" s="13" t="s">
        <v>60</v>
      </c>
      <c r="D514" s="21">
        <v>52</v>
      </c>
      <c r="E514" s="18">
        <v>36</v>
      </c>
      <c r="F514" s="9">
        <v>7372</v>
      </c>
      <c r="G514" s="31"/>
      <c r="H514" s="32">
        <f t="shared" si="117"/>
        <v>7372</v>
      </c>
    </row>
    <row r="515" spans="1:8" ht="15" customHeight="1">
      <c r="A515" s="53"/>
      <c r="B515" s="53"/>
      <c r="C515" s="13" t="s">
        <v>61</v>
      </c>
      <c r="D515" s="18">
        <v>52</v>
      </c>
      <c r="E515" s="19">
        <v>23</v>
      </c>
      <c r="F515" s="20">
        <v>6161</v>
      </c>
      <c r="G515" s="31"/>
      <c r="H515" s="32">
        <f t="shared" si="108"/>
        <v>6161</v>
      </c>
    </row>
    <row r="516" spans="1:8" ht="15" customHeight="1">
      <c r="A516" s="53"/>
      <c r="B516" s="53"/>
      <c r="C516" s="13" t="s">
        <v>62</v>
      </c>
      <c r="D516" s="18">
        <v>52</v>
      </c>
      <c r="E516" s="19">
        <v>27</v>
      </c>
      <c r="F516" s="20">
        <v>7052</v>
      </c>
      <c r="G516" s="31"/>
      <c r="H516" s="32">
        <f t="shared" si="108"/>
        <v>7052</v>
      </c>
    </row>
    <row r="517" spans="1:8" ht="15" customHeight="1">
      <c r="A517" s="53"/>
      <c r="B517" s="53"/>
      <c r="C517" s="13" t="s">
        <v>63</v>
      </c>
      <c r="D517" s="21">
        <v>52</v>
      </c>
      <c r="E517" s="19">
        <v>30</v>
      </c>
      <c r="F517" s="20">
        <v>7088</v>
      </c>
      <c r="G517" s="31"/>
      <c r="H517" s="32">
        <f t="shared" si="108"/>
        <v>7088</v>
      </c>
    </row>
    <row r="518" spans="1:8" ht="15" customHeight="1">
      <c r="A518" s="53"/>
      <c r="B518" s="53"/>
      <c r="C518" s="13" t="s">
        <v>64</v>
      </c>
      <c r="D518" s="18">
        <v>52</v>
      </c>
      <c r="E518" s="19">
        <v>52</v>
      </c>
      <c r="F518" s="20">
        <v>9249</v>
      </c>
      <c r="G518" s="31">
        <f t="shared" ref="G518:G520" si="118">F518</f>
        <v>9249</v>
      </c>
      <c r="H518" s="32" t="str">
        <f t="shared" si="108"/>
        <v xml:space="preserve"> </v>
      </c>
    </row>
    <row r="519" spans="1:8" ht="15" customHeight="1">
      <c r="A519" s="53"/>
      <c r="B519" s="53"/>
      <c r="C519" s="13" t="s">
        <v>65</v>
      </c>
      <c r="D519" s="18">
        <v>52</v>
      </c>
      <c r="E519" s="19">
        <v>46</v>
      </c>
      <c r="F519" s="20">
        <v>7396</v>
      </c>
      <c r="G519" s="31">
        <f t="shared" si="118"/>
        <v>7396</v>
      </c>
      <c r="H519" s="32" t="str">
        <f t="shared" si="108"/>
        <v xml:space="preserve"> </v>
      </c>
    </row>
    <row r="520" spans="1:8" ht="15" customHeight="1">
      <c r="A520" s="53"/>
      <c r="B520" s="53"/>
      <c r="C520" s="13" t="s">
        <v>66</v>
      </c>
      <c r="D520" s="21">
        <v>52</v>
      </c>
      <c r="E520" s="19">
        <v>52</v>
      </c>
      <c r="F520" s="20">
        <v>10507</v>
      </c>
      <c r="G520" s="31">
        <f t="shared" si="118"/>
        <v>10507</v>
      </c>
      <c r="H520" s="32" t="str">
        <f t="shared" si="108"/>
        <v xml:space="preserve"> </v>
      </c>
    </row>
    <row r="521" spans="1:8" ht="15" customHeight="1">
      <c r="A521" s="54"/>
      <c r="B521" s="54"/>
      <c r="C521" s="30" t="s">
        <v>53</v>
      </c>
      <c r="D521" s="14"/>
      <c r="E521" s="15"/>
      <c r="F521" s="16">
        <v>93547</v>
      </c>
      <c r="G521" s="16">
        <f t="shared" ref="G521:H521" si="119">SUM(G509:G520)</f>
        <v>27152</v>
      </c>
      <c r="H521" s="16">
        <f t="shared" si="119"/>
        <v>66395</v>
      </c>
    </row>
    <row r="522" spans="1:8" ht="15" customHeight="1">
      <c r="A522" s="52">
        <v>41</v>
      </c>
      <c r="B522" s="52" t="s">
        <v>107</v>
      </c>
      <c r="C522" s="13" t="s">
        <v>55</v>
      </c>
      <c r="D522" s="18">
        <v>66</v>
      </c>
      <c r="E522" s="18">
        <v>42</v>
      </c>
      <c r="F522" s="9">
        <v>9156</v>
      </c>
      <c r="G522" s="31"/>
      <c r="H522" s="32">
        <f t="shared" ref="H522:H527" si="120">IF(G522=0,F522," ")</f>
        <v>9156</v>
      </c>
    </row>
    <row r="523" spans="1:8" ht="15" customHeight="1">
      <c r="A523" s="53"/>
      <c r="B523" s="53"/>
      <c r="C523" s="13" t="s">
        <v>56</v>
      </c>
      <c r="D523" s="18">
        <v>66</v>
      </c>
      <c r="E523" s="18">
        <v>33</v>
      </c>
      <c r="F523" s="9">
        <v>6971</v>
      </c>
      <c r="G523" s="31"/>
      <c r="H523" s="32">
        <f t="shared" si="120"/>
        <v>6971</v>
      </c>
    </row>
    <row r="524" spans="1:8" ht="15" customHeight="1">
      <c r="A524" s="53"/>
      <c r="B524" s="53"/>
      <c r="C524" s="13" t="s">
        <v>57</v>
      </c>
      <c r="D524" s="21">
        <v>66</v>
      </c>
      <c r="E524" s="18">
        <v>47</v>
      </c>
      <c r="F524" s="9">
        <v>8530</v>
      </c>
      <c r="G524" s="31"/>
      <c r="H524" s="32">
        <f t="shared" si="120"/>
        <v>8530</v>
      </c>
    </row>
    <row r="525" spans="1:8" ht="15" customHeight="1">
      <c r="A525" s="53"/>
      <c r="B525" s="53"/>
      <c r="C525" s="13" t="s">
        <v>58</v>
      </c>
      <c r="D525" s="18">
        <v>66</v>
      </c>
      <c r="E525" s="18">
        <v>49</v>
      </c>
      <c r="F525" s="9">
        <v>9245</v>
      </c>
      <c r="G525" s="31"/>
      <c r="H525" s="32">
        <f t="shared" si="120"/>
        <v>9245</v>
      </c>
    </row>
    <row r="526" spans="1:8" ht="15" customHeight="1">
      <c r="A526" s="53"/>
      <c r="B526" s="53"/>
      <c r="C526" s="13" t="s">
        <v>59</v>
      </c>
      <c r="D526" s="18">
        <v>66</v>
      </c>
      <c r="E526" s="18">
        <v>50</v>
      </c>
      <c r="F526" s="9">
        <v>8996</v>
      </c>
      <c r="G526" s="31"/>
      <c r="H526" s="32">
        <f t="shared" si="120"/>
        <v>8996</v>
      </c>
    </row>
    <row r="527" spans="1:8" ht="15" customHeight="1">
      <c r="A527" s="53"/>
      <c r="B527" s="53"/>
      <c r="C527" s="13" t="s">
        <v>60</v>
      </c>
      <c r="D527" s="21">
        <v>66</v>
      </c>
      <c r="E527" s="18">
        <v>52</v>
      </c>
      <c r="F527" s="9">
        <v>7461</v>
      </c>
      <c r="G527" s="31"/>
      <c r="H527" s="32">
        <f t="shared" si="120"/>
        <v>7461</v>
      </c>
    </row>
    <row r="528" spans="1:8" ht="15" customHeight="1">
      <c r="A528" s="53"/>
      <c r="B528" s="53"/>
      <c r="C528" s="13" t="s">
        <v>61</v>
      </c>
      <c r="D528" s="18">
        <v>66</v>
      </c>
      <c r="E528" s="19">
        <v>28</v>
      </c>
      <c r="F528" s="20">
        <v>6043</v>
      </c>
      <c r="G528" s="31"/>
      <c r="H528" s="32">
        <f t="shared" si="108"/>
        <v>6043</v>
      </c>
    </row>
    <row r="529" spans="1:8" ht="15" customHeight="1">
      <c r="A529" s="53"/>
      <c r="B529" s="53"/>
      <c r="C529" s="13" t="s">
        <v>62</v>
      </c>
      <c r="D529" s="18">
        <v>66</v>
      </c>
      <c r="E529" s="19">
        <v>36</v>
      </c>
      <c r="F529" s="20">
        <v>8230</v>
      </c>
      <c r="G529" s="31"/>
      <c r="H529" s="32">
        <f t="shared" si="108"/>
        <v>8230</v>
      </c>
    </row>
    <row r="530" spans="1:8" ht="15" customHeight="1">
      <c r="A530" s="53"/>
      <c r="B530" s="53"/>
      <c r="C530" s="13" t="s">
        <v>63</v>
      </c>
      <c r="D530" s="21">
        <v>66</v>
      </c>
      <c r="E530" s="19">
        <v>45</v>
      </c>
      <c r="F530" s="20">
        <v>11446</v>
      </c>
      <c r="G530" s="31"/>
      <c r="H530" s="32">
        <f t="shared" si="108"/>
        <v>11446</v>
      </c>
    </row>
    <row r="531" spans="1:8" ht="15" customHeight="1">
      <c r="A531" s="53"/>
      <c r="B531" s="53"/>
      <c r="C531" s="13" t="s">
        <v>64</v>
      </c>
      <c r="D531" s="18">
        <v>66</v>
      </c>
      <c r="E531" s="19">
        <v>59</v>
      </c>
      <c r="F531" s="20">
        <v>14241</v>
      </c>
      <c r="G531" s="31">
        <f t="shared" ref="G531:G533" si="121">F531</f>
        <v>14241</v>
      </c>
      <c r="H531" s="32" t="str">
        <f t="shared" si="108"/>
        <v xml:space="preserve"> </v>
      </c>
    </row>
    <row r="532" spans="1:8" ht="15" customHeight="1">
      <c r="A532" s="53"/>
      <c r="B532" s="53"/>
      <c r="C532" s="13" t="s">
        <v>65</v>
      </c>
      <c r="D532" s="18">
        <v>66</v>
      </c>
      <c r="E532" s="19">
        <v>55</v>
      </c>
      <c r="F532" s="20">
        <v>11573</v>
      </c>
      <c r="G532" s="31">
        <f t="shared" si="121"/>
        <v>11573</v>
      </c>
      <c r="H532" s="32" t="str">
        <f t="shared" si="108"/>
        <v xml:space="preserve"> </v>
      </c>
    </row>
    <row r="533" spans="1:8" ht="15" customHeight="1">
      <c r="A533" s="53"/>
      <c r="B533" s="53"/>
      <c r="C533" s="13" t="s">
        <v>66</v>
      </c>
      <c r="D533" s="21">
        <v>66</v>
      </c>
      <c r="E533" s="19">
        <v>66</v>
      </c>
      <c r="F533" s="20">
        <v>13797</v>
      </c>
      <c r="G533" s="31">
        <f t="shared" si="121"/>
        <v>13797</v>
      </c>
      <c r="H533" s="32" t="str">
        <f t="shared" si="108"/>
        <v xml:space="preserve"> </v>
      </c>
    </row>
    <row r="534" spans="1:8" ht="15" customHeight="1">
      <c r="A534" s="54"/>
      <c r="B534" s="54"/>
      <c r="C534" s="30" t="s">
        <v>53</v>
      </c>
      <c r="D534" s="14"/>
      <c r="E534" s="15"/>
      <c r="F534" s="16">
        <v>115689</v>
      </c>
      <c r="G534" s="16">
        <f t="shared" ref="G534:H534" si="122">SUM(G522:G533)</f>
        <v>39611</v>
      </c>
      <c r="H534" s="16">
        <f t="shared" si="122"/>
        <v>76078</v>
      </c>
    </row>
    <row r="535" spans="1:8" ht="15" customHeight="1">
      <c r="A535" s="52">
        <v>42</v>
      </c>
      <c r="B535" s="52" t="s">
        <v>108</v>
      </c>
      <c r="C535" s="13" t="s">
        <v>55</v>
      </c>
      <c r="D535" s="18">
        <v>67</v>
      </c>
      <c r="E535" s="18">
        <v>38</v>
      </c>
      <c r="F535" s="9">
        <v>8416</v>
      </c>
      <c r="G535" s="31"/>
      <c r="H535" s="32">
        <f t="shared" ref="H535:H585" si="123">IF(G535=0,F535," ")</f>
        <v>8416</v>
      </c>
    </row>
    <row r="536" spans="1:8" ht="15" customHeight="1">
      <c r="A536" s="53"/>
      <c r="B536" s="53"/>
      <c r="C536" s="13" t="s">
        <v>56</v>
      </c>
      <c r="D536" s="18">
        <v>67</v>
      </c>
      <c r="E536" s="18">
        <v>35</v>
      </c>
      <c r="F536" s="9">
        <v>7946</v>
      </c>
      <c r="G536" s="31"/>
      <c r="H536" s="32">
        <f t="shared" si="123"/>
        <v>7946</v>
      </c>
    </row>
    <row r="537" spans="1:8" ht="15" customHeight="1">
      <c r="A537" s="53"/>
      <c r="B537" s="53"/>
      <c r="C537" s="13" t="s">
        <v>57</v>
      </c>
      <c r="D537" s="21">
        <v>67</v>
      </c>
      <c r="E537" s="18">
        <v>49</v>
      </c>
      <c r="F537" s="9">
        <v>9918</v>
      </c>
      <c r="G537" s="31"/>
      <c r="H537" s="32">
        <f t="shared" si="123"/>
        <v>9918</v>
      </c>
    </row>
    <row r="538" spans="1:8" ht="15" customHeight="1">
      <c r="A538" s="53"/>
      <c r="B538" s="53"/>
      <c r="C538" s="13" t="s">
        <v>58</v>
      </c>
      <c r="D538" s="18">
        <v>67</v>
      </c>
      <c r="E538" s="18">
        <v>52</v>
      </c>
      <c r="F538" s="9">
        <v>10475</v>
      </c>
      <c r="G538" s="31"/>
      <c r="H538" s="32">
        <f t="shared" si="123"/>
        <v>10475</v>
      </c>
    </row>
    <row r="539" spans="1:8" ht="15" customHeight="1">
      <c r="A539" s="53"/>
      <c r="B539" s="53"/>
      <c r="C539" s="13" t="s">
        <v>59</v>
      </c>
      <c r="D539" s="18">
        <v>67</v>
      </c>
      <c r="E539" s="18">
        <v>53</v>
      </c>
      <c r="F539" s="9">
        <v>9792</v>
      </c>
      <c r="G539" s="31"/>
      <c r="H539" s="32">
        <f t="shared" si="123"/>
        <v>9792</v>
      </c>
    </row>
    <row r="540" spans="1:8" ht="15" customHeight="1">
      <c r="A540" s="53"/>
      <c r="B540" s="53"/>
      <c r="C540" s="13" t="s">
        <v>60</v>
      </c>
      <c r="D540" s="21">
        <v>67</v>
      </c>
      <c r="E540" s="18">
        <v>43</v>
      </c>
      <c r="F540" s="9">
        <v>9368</v>
      </c>
      <c r="G540" s="31"/>
      <c r="H540" s="32">
        <f t="shared" si="123"/>
        <v>9368</v>
      </c>
    </row>
    <row r="541" spans="1:8" ht="15" customHeight="1">
      <c r="A541" s="53"/>
      <c r="B541" s="53"/>
      <c r="C541" s="13" t="s">
        <v>61</v>
      </c>
      <c r="D541" s="18">
        <v>67</v>
      </c>
      <c r="E541" s="19">
        <v>27</v>
      </c>
      <c r="F541" s="20">
        <v>7091</v>
      </c>
      <c r="G541" s="31"/>
      <c r="H541" s="32">
        <f t="shared" si="123"/>
        <v>7091</v>
      </c>
    </row>
    <row r="542" spans="1:8" ht="15" customHeight="1">
      <c r="A542" s="53"/>
      <c r="B542" s="53"/>
      <c r="C542" s="13" t="s">
        <v>62</v>
      </c>
      <c r="D542" s="18">
        <v>67</v>
      </c>
      <c r="E542" s="19">
        <v>34</v>
      </c>
      <c r="F542" s="20">
        <v>7791</v>
      </c>
      <c r="G542" s="31"/>
      <c r="H542" s="32">
        <f t="shared" si="123"/>
        <v>7791</v>
      </c>
    </row>
    <row r="543" spans="1:8" ht="15" customHeight="1">
      <c r="A543" s="53"/>
      <c r="B543" s="53"/>
      <c r="C543" s="13" t="s">
        <v>63</v>
      </c>
      <c r="D543" s="21">
        <v>67</v>
      </c>
      <c r="E543" s="19">
        <v>40</v>
      </c>
      <c r="F543" s="20">
        <v>12251</v>
      </c>
      <c r="G543" s="31"/>
      <c r="H543" s="32">
        <f t="shared" si="123"/>
        <v>12251</v>
      </c>
    </row>
    <row r="544" spans="1:8" ht="15" customHeight="1">
      <c r="A544" s="53"/>
      <c r="B544" s="53"/>
      <c r="C544" s="13" t="s">
        <v>64</v>
      </c>
      <c r="D544" s="18">
        <v>67</v>
      </c>
      <c r="E544" s="19">
        <v>62</v>
      </c>
      <c r="F544" s="20">
        <v>16225</v>
      </c>
      <c r="G544" s="31">
        <f t="shared" ref="G544:G546" si="124">F544</f>
        <v>16225</v>
      </c>
      <c r="H544" s="32" t="str">
        <f t="shared" si="123"/>
        <v xml:space="preserve"> </v>
      </c>
    </row>
    <row r="545" spans="1:8" ht="15" customHeight="1">
      <c r="A545" s="53"/>
      <c r="B545" s="53"/>
      <c r="C545" s="13" t="s">
        <v>65</v>
      </c>
      <c r="D545" s="18">
        <v>67</v>
      </c>
      <c r="E545" s="19">
        <v>59</v>
      </c>
      <c r="F545" s="20">
        <v>13767</v>
      </c>
      <c r="G545" s="31">
        <f t="shared" si="124"/>
        <v>13767</v>
      </c>
      <c r="H545" s="32" t="str">
        <f t="shared" si="123"/>
        <v xml:space="preserve"> </v>
      </c>
    </row>
    <row r="546" spans="1:8" ht="15" customHeight="1">
      <c r="A546" s="53"/>
      <c r="B546" s="53"/>
      <c r="C546" s="13" t="s">
        <v>66</v>
      </c>
      <c r="D546" s="21">
        <v>67</v>
      </c>
      <c r="E546" s="19">
        <v>67</v>
      </c>
      <c r="F546" s="20">
        <v>14841</v>
      </c>
      <c r="G546" s="31">
        <f t="shared" si="124"/>
        <v>14841</v>
      </c>
      <c r="H546" s="32" t="str">
        <f t="shared" si="123"/>
        <v xml:space="preserve"> </v>
      </c>
    </row>
    <row r="547" spans="1:8" ht="15" customHeight="1">
      <c r="A547" s="54"/>
      <c r="B547" s="54"/>
      <c r="C547" s="30" t="s">
        <v>53</v>
      </c>
      <c r="D547" s="14"/>
      <c r="E547" s="15"/>
      <c r="F547" s="16">
        <v>127881</v>
      </c>
      <c r="G547" s="16">
        <f t="shared" ref="G547:H547" si="125">SUM(G535:G546)</f>
        <v>44833</v>
      </c>
      <c r="H547" s="16">
        <f t="shared" si="125"/>
        <v>83048</v>
      </c>
    </row>
    <row r="548" spans="1:8" ht="15" customHeight="1">
      <c r="A548" s="52">
        <v>43</v>
      </c>
      <c r="B548" s="52" t="s">
        <v>109</v>
      </c>
      <c r="C548" s="13" t="s">
        <v>55</v>
      </c>
      <c r="D548" s="18">
        <v>71</v>
      </c>
      <c r="E548" s="18">
        <v>48</v>
      </c>
      <c r="F548" s="9">
        <v>9436</v>
      </c>
      <c r="G548" s="31"/>
      <c r="H548" s="32">
        <f t="shared" ref="H548:H553" si="126">IF(G548=0,F548," ")</f>
        <v>9436</v>
      </c>
    </row>
    <row r="549" spans="1:8" ht="15" customHeight="1">
      <c r="A549" s="53"/>
      <c r="B549" s="53"/>
      <c r="C549" s="13" t="s">
        <v>56</v>
      </c>
      <c r="D549" s="18">
        <v>71</v>
      </c>
      <c r="E549" s="18">
        <v>44</v>
      </c>
      <c r="F549" s="9">
        <v>8885</v>
      </c>
      <c r="G549" s="31"/>
      <c r="H549" s="32">
        <f t="shared" si="126"/>
        <v>8885</v>
      </c>
    </row>
    <row r="550" spans="1:8" ht="15" customHeight="1">
      <c r="A550" s="53"/>
      <c r="B550" s="53"/>
      <c r="C550" s="13" t="s">
        <v>57</v>
      </c>
      <c r="D550" s="21">
        <v>71</v>
      </c>
      <c r="E550" s="18">
        <v>50</v>
      </c>
      <c r="F550" s="9">
        <v>9104</v>
      </c>
      <c r="G550" s="31"/>
      <c r="H550" s="32">
        <f t="shared" si="126"/>
        <v>9104</v>
      </c>
    </row>
    <row r="551" spans="1:8" ht="15" customHeight="1">
      <c r="A551" s="53"/>
      <c r="B551" s="53"/>
      <c r="C551" s="13" t="s">
        <v>58</v>
      </c>
      <c r="D551" s="18">
        <v>71</v>
      </c>
      <c r="E551" s="18">
        <v>52</v>
      </c>
      <c r="F551" s="9">
        <v>9922</v>
      </c>
      <c r="G551" s="31"/>
      <c r="H551" s="32">
        <f t="shared" si="126"/>
        <v>9922</v>
      </c>
    </row>
    <row r="552" spans="1:8" ht="15" customHeight="1">
      <c r="A552" s="53"/>
      <c r="B552" s="53"/>
      <c r="C552" s="13" t="s">
        <v>59</v>
      </c>
      <c r="D552" s="18">
        <v>71</v>
      </c>
      <c r="E552" s="18">
        <v>50</v>
      </c>
      <c r="F552" s="9">
        <v>9356</v>
      </c>
      <c r="G552" s="31"/>
      <c r="H552" s="32">
        <f t="shared" si="126"/>
        <v>9356</v>
      </c>
    </row>
    <row r="553" spans="1:8" ht="15" customHeight="1">
      <c r="A553" s="53"/>
      <c r="B553" s="53"/>
      <c r="C553" s="13" t="s">
        <v>60</v>
      </c>
      <c r="D553" s="21">
        <v>71</v>
      </c>
      <c r="E553" s="18">
        <v>42</v>
      </c>
      <c r="F553" s="9">
        <v>7362</v>
      </c>
      <c r="G553" s="31"/>
      <c r="H553" s="32">
        <f t="shared" si="126"/>
        <v>7362</v>
      </c>
    </row>
    <row r="554" spans="1:8" ht="15" customHeight="1">
      <c r="A554" s="53"/>
      <c r="B554" s="53"/>
      <c r="C554" s="13" t="s">
        <v>61</v>
      </c>
      <c r="D554" s="18">
        <v>71</v>
      </c>
      <c r="E554" s="19">
        <v>35</v>
      </c>
      <c r="F554" s="20">
        <v>7463</v>
      </c>
      <c r="G554" s="31"/>
      <c r="H554" s="32">
        <f t="shared" si="123"/>
        <v>7463</v>
      </c>
    </row>
    <row r="555" spans="1:8" ht="15" customHeight="1">
      <c r="A555" s="53"/>
      <c r="B555" s="53"/>
      <c r="C555" s="13" t="s">
        <v>62</v>
      </c>
      <c r="D555" s="18">
        <v>71</v>
      </c>
      <c r="E555" s="19">
        <v>37</v>
      </c>
      <c r="F555" s="20">
        <v>8226</v>
      </c>
      <c r="G555" s="31"/>
      <c r="H555" s="32">
        <f t="shared" si="123"/>
        <v>8226</v>
      </c>
    </row>
    <row r="556" spans="1:8" ht="15" customHeight="1">
      <c r="A556" s="53"/>
      <c r="B556" s="53"/>
      <c r="C556" s="13" t="s">
        <v>63</v>
      </c>
      <c r="D556" s="21">
        <v>71</v>
      </c>
      <c r="E556" s="19">
        <v>50</v>
      </c>
      <c r="F556" s="20">
        <v>9912</v>
      </c>
      <c r="G556" s="31"/>
      <c r="H556" s="32">
        <f t="shared" si="123"/>
        <v>9912</v>
      </c>
    </row>
    <row r="557" spans="1:8" ht="15" customHeight="1">
      <c r="A557" s="53"/>
      <c r="B557" s="53"/>
      <c r="C557" s="13" t="s">
        <v>64</v>
      </c>
      <c r="D557" s="18">
        <v>71</v>
      </c>
      <c r="E557" s="19">
        <v>68</v>
      </c>
      <c r="F557" s="20">
        <v>14754</v>
      </c>
      <c r="G557" s="31">
        <f t="shared" ref="G557:G559" si="127">F557</f>
        <v>14754</v>
      </c>
      <c r="H557" s="32" t="str">
        <f t="shared" si="123"/>
        <v xml:space="preserve"> </v>
      </c>
    </row>
    <row r="558" spans="1:8" ht="15" customHeight="1">
      <c r="A558" s="53"/>
      <c r="B558" s="53"/>
      <c r="C558" s="13" t="s">
        <v>65</v>
      </c>
      <c r="D558" s="18">
        <v>71</v>
      </c>
      <c r="E558" s="19">
        <v>70</v>
      </c>
      <c r="F558" s="20">
        <v>11227</v>
      </c>
      <c r="G558" s="31">
        <f t="shared" si="127"/>
        <v>11227</v>
      </c>
      <c r="H558" s="32" t="str">
        <f t="shared" si="123"/>
        <v xml:space="preserve"> </v>
      </c>
    </row>
    <row r="559" spans="1:8" ht="15" customHeight="1">
      <c r="A559" s="53"/>
      <c r="B559" s="53"/>
      <c r="C559" s="13" t="s">
        <v>66</v>
      </c>
      <c r="D559" s="21">
        <v>71</v>
      </c>
      <c r="E559" s="19">
        <v>71</v>
      </c>
      <c r="F559" s="20">
        <v>13998</v>
      </c>
      <c r="G559" s="31">
        <f t="shared" si="127"/>
        <v>13998</v>
      </c>
      <c r="H559" s="32" t="str">
        <f t="shared" si="123"/>
        <v xml:space="preserve"> </v>
      </c>
    </row>
    <row r="560" spans="1:8" ht="15" customHeight="1">
      <c r="A560" s="54"/>
      <c r="B560" s="54"/>
      <c r="C560" s="30" t="s">
        <v>53</v>
      </c>
      <c r="D560" s="14"/>
      <c r="E560" s="15"/>
      <c r="F560" s="16">
        <v>119645</v>
      </c>
      <c r="G560" s="16">
        <f t="shared" ref="G560:H560" si="128">SUM(G548:G559)</f>
        <v>39979</v>
      </c>
      <c r="H560" s="16">
        <f t="shared" si="128"/>
        <v>79666</v>
      </c>
    </row>
    <row r="561" spans="1:8" ht="15" customHeight="1">
      <c r="A561" s="52">
        <v>44</v>
      </c>
      <c r="B561" s="52" t="s">
        <v>110</v>
      </c>
      <c r="C561" s="13" t="s">
        <v>55</v>
      </c>
      <c r="D561" s="18">
        <v>76</v>
      </c>
      <c r="E561" s="18">
        <v>66</v>
      </c>
      <c r="F561" s="9">
        <v>8477</v>
      </c>
      <c r="G561" s="31"/>
      <c r="H561" s="32">
        <f t="shared" ref="H561:H566" si="129">IF(G561=0,F561," ")</f>
        <v>8477</v>
      </c>
    </row>
    <row r="562" spans="1:8" ht="15" customHeight="1">
      <c r="A562" s="53"/>
      <c r="B562" s="53"/>
      <c r="C562" s="13" t="s">
        <v>56</v>
      </c>
      <c r="D562" s="18">
        <v>76</v>
      </c>
      <c r="E562" s="18">
        <v>55</v>
      </c>
      <c r="F562" s="9">
        <v>7159</v>
      </c>
      <c r="G562" s="31"/>
      <c r="H562" s="32">
        <f t="shared" si="129"/>
        <v>7159</v>
      </c>
    </row>
    <row r="563" spans="1:8" ht="15" customHeight="1">
      <c r="A563" s="53"/>
      <c r="B563" s="53"/>
      <c r="C563" s="13" t="s">
        <v>57</v>
      </c>
      <c r="D563" s="21">
        <v>76</v>
      </c>
      <c r="E563" s="18">
        <v>41</v>
      </c>
      <c r="F563" s="9">
        <v>8202</v>
      </c>
      <c r="G563" s="31"/>
      <c r="H563" s="32">
        <f t="shared" si="129"/>
        <v>8202</v>
      </c>
    </row>
    <row r="564" spans="1:8" ht="15" customHeight="1">
      <c r="A564" s="53"/>
      <c r="B564" s="53"/>
      <c r="C564" s="13" t="s">
        <v>58</v>
      </c>
      <c r="D564" s="18">
        <v>76</v>
      </c>
      <c r="E564" s="18">
        <v>48</v>
      </c>
      <c r="F564" s="9">
        <v>8912</v>
      </c>
      <c r="G564" s="31"/>
      <c r="H564" s="32">
        <f t="shared" si="129"/>
        <v>8912</v>
      </c>
    </row>
    <row r="565" spans="1:8" ht="15" customHeight="1">
      <c r="A565" s="53"/>
      <c r="B565" s="53"/>
      <c r="C565" s="13" t="s">
        <v>59</v>
      </c>
      <c r="D565" s="18">
        <v>76</v>
      </c>
      <c r="E565" s="18">
        <v>53</v>
      </c>
      <c r="F565" s="9">
        <v>8712</v>
      </c>
      <c r="G565" s="31"/>
      <c r="H565" s="32">
        <f t="shared" si="129"/>
        <v>8712</v>
      </c>
    </row>
    <row r="566" spans="1:8" ht="15" customHeight="1">
      <c r="A566" s="53"/>
      <c r="B566" s="53"/>
      <c r="C566" s="13" t="s">
        <v>60</v>
      </c>
      <c r="D566" s="21">
        <v>76</v>
      </c>
      <c r="E566" s="18">
        <v>41</v>
      </c>
      <c r="F566" s="9">
        <v>7781</v>
      </c>
      <c r="G566" s="31"/>
      <c r="H566" s="32">
        <f t="shared" si="129"/>
        <v>7781</v>
      </c>
    </row>
    <row r="567" spans="1:8" ht="15" customHeight="1">
      <c r="A567" s="53"/>
      <c r="B567" s="53"/>
      <c r="C567" s="13" t="s">
        <v>61</v>
      </c>
      <c r="D567" s="18">
        <v>76</v>
      </c>
      <c r="E567" s="19">
        <v>58</v>
      </c>
      <c r="F567" s="20">
        <v>6311</v>
      </c>
      <c r="G567" s="31"/>
      <c r="H567" s="32">
        <f t="shared" si="123"/>
        <v>6311</v>
      </c>
    </row>
    <row r="568" spans="1:8" ht="15" customHeight="1">
      <c r="A568" s="53"/>
      <c r="B568" s="53"/>
      <c r="C568" s="13" t="s">
        <v>62</v>
      </c>
      <c r="D568" s="18">
        <v>76</v>
      </c>
      <c r="E568" s="19">
        <v>59</v>
      </c>
      <c r="F568" s="20">
        <v>7620</v>
      </c>
      <c r="G568" s="31"/>
      <c r="H568" s="32">
        <f t="shared" si="123"/>
        <v>7620</v>
      </c>
    </row>
    <row r="569" spans="1:8" ht="15" customHeight="1">
      <c r="A569" s="53"/>
      <c r="B569" s="53"/>
      <c r="C569" s="13" t="s">
        <v>63</v>
      </c>
      <c r="D569" s="21">
        <v>76</v>
      </c>
      <c r="E569" s="19">
        <v>70</v>
      </c>
      <c r="F569" s="20">
        <v>11399</v>
      </c>
      <c r="G569" s="31"/>
      <c r="H569" s="32">
        <f t="shared" si="123"/>
        <v>11399</v>
      </c>
    </row>
    <row r="570" spans="1:8" ht="15" customHeight="1">
      <c r="A570" s="53"/>
      <c r="B570" s="53"/>
      <c r="C570" s="13" t="s">
        <v>64</v>
      </c>
      <c r="D570" s="18">
        <v>76</v>
      </c>
      <c r="E570" s="19">
        <v>70</v>
      </c>
      <c r="F570" s="20">
        <v>15757</v>
      </c>
      <c r="G570" s="31">
        <f t="shared" ref="G570:G572" si="130">F570</f>
        <v>15757</v>
      </c>
      <c r="H570" s="32" t="str">
        <f t="shared" si="123"/>
        <v xml:space="preserve"> </v>
      </c>
    </row>
    <row r="571" spans="1:8" ht="15" customHeight="1">
      <c r="A571" s="53"/>
      <c r="B571" s="53"/>
      <c r="C571" s="13" t="s">
        <v>65</v>
      </c>
      <c r="D571" s="18">
        <v>76</v>
      </c>
      <c r="E571" s="19">
        <v>68</v>
      </c>
      <c r="F571" s="20">
        <v>11946</v>
      </c>
      <c r="G571" s="31">
        <f t="shared" si="130"/>
        <v>11946</v>
      </c>
      <c r="H571" s="32" t="str">
        <f t="shared" si="123"/>
        <v xml:space="preserve"> </v>
      </c>
    </row>
    <row r="572" spans="1:8" ht="15" customHeight="1">
      <c r="A572" s="53"/>
      <c r="B572" s="53"/>
      <c r="C572" s="13" t="s">
        <v>66</v>
      </c>
      <c r="D572" s="21">
        <v>76</v>
      </c>
      <c r="E572" s="19">
        <v>76</v>
      </c>
      <c r="F572" s="20">
        <v>15053</v>
      </c>
      <c r="G572" s="31">
        <f t="shared" si="130"/>
        <v>15053</v>
      </c>
      <c r="H572" s="32" t="str">
        <f t="shared" si="123"/>
        <v xml:space="preserve"> </v>
      </c>
    </row>
    <row r="573" spans="1:8" ht="15" customHeight="1">
      <c r="A573" s="54"/>
      <c r="B573" s="54"/>
      <c r="C573" s="30" t="s">
        <v>53</v>
      </c>
      <c r="D573" s="14"/>
      <c r="E573" s="15"/>
      <c r="F573" s="16">
        <v>117329</v>
      </c>
      <c r="G573" s="16">
        <f t="shared" ref="G573:H573" si="131">SUM(G561:G572)</f>
        <v>42756</v>
      </c>
      <c r="H573" s="16">
        <f t="shared" si="131"/>
        <v>74573</v>
      </c>
    </row>
    <row r="574" spans="1:8" ht="15" customHeight="1">
      <c r="A574" s="52">
        <v>45</v>
      </c>
      <c r="B574" s="52" t="s">
        <v>111</v>
      </c>
      <c r="C574" s="13" t="s">
        <v>55</v>
      </c>
      <c r="D574" s="18">
        <v>72</v>
      </c>
      <c r="E574" s="18">
        <v>61</v>
      </c>
      <c r="F574" s="9">
        <v>9072</v>
      </c>
      <c r="G574" s="31"/>
      <c r="H574" s="32">
        <f t="shared" ref="H574:H579" si="132">IF(G574=0,F574," ")</f>
        <v>9072</v>
      </c>
    </row>
    <row r="575" spans="1:8" ht="15" customHeight="1">
      <c r="A575" s="53"/>
      <c r="B575" s="53"/>
      <c r="C575" s="13" t="s">
        <v>56</v>
      </c>
      <c r="D575" s="18">
        <v>72</v>
      </c>
      <c r="E575" s="18">
        <v>63</v>
      </c>
      <c r="F575" s="9">
        <v>9020</v>
      </c>
      <c r="G575" s="31"/>
      <c r="H575" s="32">
        <f t="shared" si="132"/>
        <v>9020</v>
      </c>
    </row>
    <row r="576" spans="1:8" ht="15" customHeight="1">
      <c r="A576" s="53"/>
      <c r="B576" s="53"/>
      <c r="C576" s="13" t="s">
        <v>57</v>
      </c>
      <c r="D576" s="21">
        <v>72</v>
      </c>
      <c r="E576" s="18">
        <v>66</v>
      </c>
      <c r="F576" s="9">
        <v>9669</v>
      </c>
      <c r="G576" s="31"/>
      <c r="H576" s="32">
        <f t="shared" si="132"/>
        <v>9669</v>
      </c>
    </row>
    <row r="577" spans="1:8" ht="15" customHeight="1">
      <c r="A577" s="53"/>
      <c r="B577" s="53"/>
      <c r="C577" s="13" t="s">
        <v>58</v>
      </c>
      <c r="D577" s="18">
        <v>72</v>
      </c>
      <c r="E577" s="18">
        <v>65</v>
      </c>
      <c r="F577" s="9">
        <v>9672</v>
      </c>
      <c r="G577" s="31"/>
      <c r="H577" s="32">
        <f t="shared" si="132"/>
        <v>9672</v>
      </c>
    </row>
    <row r="578" spans="1:8" ht="15" customHeight="1">
      <c r="A578" s="53"/>
      <c r="B578" s="53"/>
      <c r="C578" s="13" t="s">
        <v>59</v>
      </c>
      <c r="D578" s="18">
        <v>72</v>
      </c>
      <c r="E578" s="18">
        <v>72</v>
      </c>
      <c r="F578" s="9">
        <v>9891</v>
      </c>
      <c r="G578" s="31"/>
      <c r="H578" s="32">
        <f t="shared" si="132"/>
        <v>9891</v>
      </c>
    </row>
    <row r="579" spans="1:8" ht="15" customHeight="1">
      <c r="A579" s="53"/>
      <c r="B579" s="53"/>
      <c r="C579" s="13" t="s">
        <v>60</v>
      </c>
      <c r="D579" s="21">
        <v>72</v>
      </c>
      <c r="E579" s="18">
        <v>62</v>
      </c>
      <c r="F579" s="9">
        <v>8309</v>
      </c>
      <c r="G579" s="31"/>
      <c r="H579" s="32">
        <f t="shared" si="132"/>
        <v>8309</v>
      </c>
    </row>
    <row r="580" spans="1:8" ht="15" customHeight="1">
      <c r="A580" s="53"/>
      <c r="B580" s="53"/>
      <c r="C580" s="13" t="s">
        <v>61</v>
      </c>
      <c r="D580" s="18">
        <v>72</v>
      </c>
      <c r="E580" s="19">
        <v>58</v>
      </c>
      <c r="F580" s="20">
        <v>7050</v>
      </c>
      <c r="G580" s="31"/>
      <c r="H580" s="32">
        <f t="shared" si="123"/>
        <v>7050</v>
      </c>
    </row>
    <row r="581" spans="1:8" ht="15" customHeight="1">
      <c r="A581" s="53"/>
      <c r="B581" s="53"/>
      <c r="C581" s="13" t="s">
        <v>62</v>
      </c>
      <c r="D581" s="18">
        <v>72</v>
      </c>
      <c r="E581" s="19">
        <v>56</v>
      </c>
      <c r="F581" s="20">
        <v>7518</v>
      </c>
      <c r="G581" s="31"/>
      <c r="H581" s="32">
        <f t="shared" si="123"/>
        <v>7518</v>
      </c>
    </row>
    <row r="582" spans="1:8" ht="15" customHeight="1">
      <c r="A582" s="53"/>
      <c r="B582" s="53"/>
      <c r="C582" s="13" t="s">
        <v>63</v>
      </c>
      <c r="D582" s="21">
        <v>72</v>
      </c>
      <c r="E582" s="19">
        <v>64</v>
      </c>
      <c r="F582" s="20">
        <v>11823</v>
      </c>
      <c r="G582" s="31"/>
      <c r="H582" s="32">
        <f t="shared" si="123"/>
        <v>11823</v>
      </c>
    </row>
    <row r="583" spans="1:8" ht="15" customHeight="1">
      <c r="A583" s="53"/>
      <c r="B583" s="53"/>
      <c r="C583" s="13" t="s">
        <v>64</v>
      </c>
      <c r="D583" s="18">
        <v>72</v>
      </c>
      <c r="E583" s="19">
        <v>67</v>
      </c>
      <c r="F583" s="20">
        <v>15664</v>
      </c>
      <c r="G583" s="31">
        <f t="shared" ref="G583:G585" si="133">F583</f>
        <v>15664</v>
      </c>
      <c r="H583" s="32" t="str">
        <f t="shared" si="123"/>
        <v xml:space="preserve"> </v>
      </c>
    </row>
    <row r="584" spans="1:8" ht="15" customHeight="1">
      <c r="A584" s="53"/>
      <c r="B584" s="53"/>
      <c r="C584" s="13" t="s">
        <v>65</v>
      </c>
      <c r="D584" s="18">
        <v>72</v>
      </c>
      <c r="E584" s="19">
        <v>70</v>
      </c>
      <c r="F584" s="20">
        <v>10281</v>
      </c>
      <c r="G584" s="31">
        <f t="shared" si="133"/>
        <v>10281</v>
      </c>
      <c r="H584" s="32" t="str">
        <f t="shared" si="123"/>
        <v xml:space="preserve"> </v>
      </c>
    </row>
    <row r="585" spans="1:8" ht="15" customHeight="1">
      <c r="A585" s="53"/>
      <c r="B585" s="53"/>
      <c r="C585" s="13" t="s">
        <v>66</v>
      </c>
      <c r="D585" s="21">
        <v>72</v>
      </c>
      <c r="E585" s="19">
        <v>61</v>
      </c>
      <c r="F585" s="20">
        <v>11823</v>
      </c>
      <c r="G585" s="31">
        <f t="shared" si="133"/>
        <v>11823</v>
      </c>
      <c r="H585" s="32" t="str">
        <f t="shared" si="123"/>
        <v xml:space="preserve"> </v>
      </c>
    </row>
    <row r="586" spans="1:8" ht="15" customHeight="1">
      <c r="A586" s="54"/>
      <c r="B586" s="54"/>
      <c r="C586" s="30" t="s">
        <v>53</v>
      </c>
      <c r="D586" s="14"/>
      <c r="E586" s="15"/>
      <c r="F586" s="16">
        <v>119792</v>
      </c>
      <c r="G586" s="16">
        <f t="shared" ref="G586:H586" si="134">SUM(G574:G585)</f>
        <v>37768</v>
      </c>
      <c r="H586" s="16">
        <f t="shared" si="134"/>
        <v>82024</v>
      </c>
    </row>
    <row r="587" spans="1:8" ht="15" customHeight="1">
      <c r="A587" s="52">
        <v>46</v>
      </c>
      <c r="B587" s="52" t="s">
        <v>112</v>
      </c>
      <c r="C587" s="13" t="s">
        <v>55</v>
      </c>
      <c r="D587" s="18">
        <v>176</v>
      </c>
      <c r="E587" s="18">
        <v>100</v>
      </c>
      <c r="F587" s="9">
        <v>12326</v>
      </c>
      <c r="G587" s="31"/>
      <c r="H587" s="32">
        <f t="shared" ref="H587:H624" si="135">IF(G587=0,F587," ")</f>
        <v>12326</v>
      </c>
    </row>
    <row r="588" spans="1:8" ht="15" customHeight="1">
      <c r="A588" s="53"/>
      <c r="B588" s="53"/>
      <c r="C588" s="13" t="s">
        <v>56</v>
      </c>
      <c r="D588" s="18">
        <v>176</v>
      </c>
      <c r="E588" s="18">
        <v>62</v>
      </c>
      <c r="F588" s="9">
        <v>9639</v>
      </c>
      <c r="G588" s="31"/>
      <c r="H588" s="32">
        <f t="shared" si="135"/>
        <v>9639</v>
      </c>
    </row>
    <row r="589" spans="1:8" ht="15" customHeight="1">
      <c r="A589" s="53"/>
      <c r="B589" s="53"/>
      <c r="C589" s="13" t="s">
        <v>57</v>
      </c>
      <c r="D589" s="21">
        <v>176</v>
      </c>
      <c r="E589" s="18">
        <v>96</v>
      </c>
      <c r="F589" s="9">
        <v>12533</v>
      </c>
      <c r="G589" s="31"/>
      <c r="H589" s="32">
        <f t="shared" si="135"/>
        <v>12533</v>
      </c>
    </row>
    <row r="590" spans="1:8" ht="15" customHeight="1">
      <c r="A590" s="53"/>
      <c r="B590" s="53"/>
      <c r="C590" s="13" t="s">
        <v>58</v>
      </c>
      <c r="D590" s="18">
        <v>176</v>
      </c>
      <c r="E590" s="18">
        <v>119</v>
      </c>
      <c r="F590" s="9">
        <v>14651</v>
      </c>
      <c r="G590" s="31"/>
      <c r="H590" s="32">
        <f t="shared" si="135"/>
        <v>14651</v>
      </c>
    </row>
    <row r="591" spans="1:8" ht="15" customHeight="1">
      <c r="A591" s="53"/>
      <c r="B591" s="53"/>
      <c r="C591" s="13" t="s">
        <v>59</v>
      </c>
      <c r="D591" s="18">
        <v>176</v>
      </c>
      <c r="E591" s="18">
        <v>166</v>
      </c>
      <c r="F591" s="9">
        <v>16808</v>
      </c>
      <c r="G591" s="31"/>
      <c r="H591" s="32">
        <f t="shared" si="135"/>
        <v>16808</v>
      </c>
    </row>
    <row r="592" spans="1:8" ht="15" customHeight="1">
      <c r="A592" s="53"/>
      <c r="B592" s="53"/>
      <c r="C592" s="13" t="s">
        <v>60</v>
      </c>
      <c r="D592" s="21">
        <v>176</v>
      </c>
      <c r="E592" s="18">
        <v>102</v>
      </c>
      <c r="F592" s="9">
        <v>11042</v>
      </c>
      <c r="G592" s="31"/>
      <c r="H592" s="32">
        <f t="shared" si="135"/>
        <v>11042</v>
      </c>
    </row>
    <row r="593" spans="1:8" ht="15" customHeight="1">
      <c r="A593" s="53"/>
      <c r="B593" s="53"/>
      <c r="C593" s="13" t="s">
        <v>61</v>
      </c>
      <c r="D593" s="18">
        <v>176</v>
      </c>
      <c r="E593" s="19">
        <v>60</v>
      </c>
      <c r="F593" s="20">
        <v>8636</v>
      </c>
      <c r="G593" s="31"/>
      <c r="H593" s="32">
        <f t="shared" si="135"/>
        <v>8636</v>
      </c>
    </row>
    <row r="594" spans="1:8" ht="15" customHeight="1">
      <c r="A594" s="53"/>
      <c r="B594" s="53"/>
      <c r="C594" s="13" t="s">
        <v>62</v>
      </c>
      <c r="D594" s="18">
        <v>176</v>
      </c>
      <c r="E594" s="19">
        <v>60</v>
      </c>
      <c r="F594" s="20">
        <v>10108</v>
      </c>
      <c r="G594" s="31"/>
      <c r="H594" s="32">
        <f t="shared" si="135"/>
        <v>10108</v>
      </c>
    </row>
    <row r="595" spans="1:8" ht="15" customHeight="1">
      <c r="A595" s="53"/>
      <c r="B595" s="53"/>
      <c r="C595" s="13" t="s">
        <v>63</v>
      </c>
      <c r="D595" s="21">
        <v>176</v>
      </c>
      <c r="E595" s="19">
        <v>115</v>
      </c>
      <c r="F595" s="20">
        <v>18009</v>
      </c>
      <c r="G595" s="31"/>
      <c r="H595" s="32">
        <f t="shared" si="135"/>
        <v>18009</v>
      </c>
    </row>
    <row r="596" spans="1:8" ht="15" customHeight="1">
      <c r="A596" s="53"/>
      <c r="B596" s="53"/>
      <c r="C596" s="13" t="s">
        <v>64</v>
      </c>
      <c r="D596" s="18">
        <v>176</v>
      </c>
      <c r="E596" s="19">
        <v>159</v>
      </c>
      <c r="F596" s="20">
        <v>22345</v>
      </c>
      <c r="G596" s="31">
        <f t="shared" ref="G596:G598" si="136">F596</f>
        <v>22345</v>
      </c>
      <c r="H596" s="32" t="str">
        <f t="shared" si="135"/>
        <v xml:space="preserve"> </v>
      </c>
    </row>
    <row r="597" spans="1:8" ht="15" customHeight="1">
      <c r="A597" s="53"/>
      <c r="B597" s="53"/>
      <c r="C597" s="13" t="s">
        <v>65</v>
      </c>
      <c r="D597" s="18">
        <v>176</v>
      </c>
      <c r="E597" s="19">
        <v>159</v>
      </c>
      <c r="F597" s="20">
        <v>11790</v>
      </c>
      <c r="G597" s="31">
        <f t="shared" si="136"/>
        <v>11790</v>
      </c>
      <c r="H597" s="32" t="str">
        <f t="shared" si="135"/>
        <v xml:space="preserve"> </v>
      </c>
    </row>
    <row r="598" spans="1:8" ht="15" customHeight="1">
      <c r="A598" s="53"/>
      <c r="B598" s="53"/>
      <c r="C598" s="13" t="s">
        <v>66</v>
      </c>
      <c r="D598" s="21">
        <v>176</v>
      </c>
      <c r="E598" s="19">
        <v>176</v>
      </c>
      <c r="F598" s="20">
        <v>23170</v>
      </c>
      <c r="G598" s="31">
        <f t="shared" si="136"/>
        <v>23170</v>
      </c>
      <c r="H598" s="32" t="str">
        <f t="shared" si="135"/>
        <v xml:space="preserve"> </v>
      </c>
    </row>
    <row r="599" spans="1:8" ht="15" customHeight="1">
      <c r="A599" s="54"/>
      <c r="B599" s="54"/>
      <c r="C599" s="30" t="s">
        <v>53</v>
      </c>
      <c r="D599" s="14"/>
      <c r="E599" s="15"/>
      <c r="F599" s="16">
        <v>171057</v>
      </c>
      <c r="G599" s="16">
        <f t="shared" ref="G599:H599" si="137">SUM(G587:G598)</f>
        <v>57305</v>
      </c>
      <c r="H599" s="16">
        <f t="shared" si="137"/>
        <v>113752</v>
      </c>
    </row>
    <row r="600" spans="1:8" ht="15" customHeight="1">
      <c r="A600" s="52">
        <v>47</v>
      </c>
      <c r="B600" s="52" t="s">
        <v>113</v>
      </c>
      <c r="C600" s="13" t="s">
        <v>55</v>
      </c>
      <c r="D600" s="18">
        <v>80</v>
      </c>
      <c r="E600" s="18">
        <v>55</v>
      </c>
      <c r="F600" s="9">
        <v>10653</v>
      </c>
      <c r="G600" s="31"/>
      <c r="H600" s="32">
        <f t="shared" ref="H600:H605" si="138">IF(G600=0,F600," ")</f>
        <v>10653</v>
      </c>
    </row>
    <row r="601" spans="1:8" ht="15" customHeight="1">
      <c r="A601" s="53"/>
      <c r="B601" s="53"/>
      <c r="C601" s="13" t="s">
        <v>56</v>
      </c>
      <c r="D601" s="18">
        <v>80</v>
      </c>
      <c r="E601" s="18">
        <v>53</v>
      </c>
      <c r="F601" s="9">
        <v>9061</v>
      </c>
      <c r="G601" s="31"/>
      <c r="H601" s="32">
        <f t="shared" si="138"/>
        <v>9061</v>
      </c>
    </row>
    <row r="602" spans="1:8" ht="15" customHeight="1">
      <c r="A602" s="53"/>
      <c r="B602" s="53"/>
      <c r="C602" s="13" t="s">
        <v>57</v>
      </c>
      <c r="D602" s="21">
        <v>80</v>
      </c>
      <c r="E602" s="18">
        <v>57</v>
      </c>
      <c r="F602" s="9">
        <v>11021</v>
      </c>
      <c r="G602" s="31"/>
      <c r="H602" s="32">
        <f t="shared" si="138"/>
        <v>11021</v>
      </c>
    </row>
    <row r="603" spans="1:8" ht="15" customHeight="1">
      <c r="A603" s="53"/>
      <c r="B603" s="53"/>
      <c r="C603" s="13" t="s">
        <v>58</v>
      </c>
      <c r="D603" s="18">
        <v>80</v>
      </c>
      <c r="E603" s="18">
        <v>74</v>
      </c>
      <c r="F603" s="9">
        <v>12831</v>
      </c>
      <c r="G603" s="31"/>
      <c r="H603" s="32">
        <f t="shared" si="138"/>
        <v>12831</v>
      </c>
    </row>
    <row r="604" spans="1:8" ht="15" customHeight="1">
      <c r="A604" s="53"/>
      <c r="B604" s="53"/>
      <c r="C604" s="13" t="s">
        <v>59</v>
      </c>
      <c r="D604" s="18">
        <v>80</v>
      </c>
      <c r="E604" s="18">
        <v>73</v>
      </c>
      <c r="F604" s="9">
        <v>12946</v>
      </c>
      <c r="G604" s="31"/>
      <c r="H604" s="32">
        <f t="shared" si="138"/>
        <v>12946</v>
      </c>
    </row>
    <row r="605" spans="1:8" ht="15" customHeight="1">
      <c r="A605" s="53"/>
      <c r="B605" s="53"/>
      <c r="C605" s="13" t="s">
        <v>60</v>
      </c>
      <c r="D605" s="21">
        <v>80</v>
      </c>
      <c r="E605" s="18">
        <v>63</v>
      </c>
      <c r="F605" s="9">
        <v>11327</v>
      </c>
      <c r="G605" s="31"/>
      <c r="H605" s="32">
        <f t="shared" si="138"/>
        <v>11327</v>
      </c>
    </row>
    <row r="606" spans="1:8" ht="15" customHeight="1">
      <c r="A606" s="53"/>
      <c r="B606" s="53"/>
      <c r="C606" s="13" t="s">
        <v>61</v>
      </c>
      <c r="D606" s="18">
        <v>80</v>
      </c>
      <c r="E606" s="19">
        <v>50</v>
      </c>
      <c r="F606" s="20">
        <v>8712</v>
      </c>
      <c r="G606" s="31"/>
      <c r="H606" s="32">
        <f t="shared" si="135"/>
        <v>8712</v>
      </c>
    </row>
    <row r="607" spans="1:8" ht="15" customHeight="1">
      <c r="A607" s="53"/>
      <c r="B607" s="53"/>
      <c r="C607" s="13" t="s">
        <v>62</v>
      </c>
      <c r="D607" s="18">
        <v>80</v>
      </c>
      <c r="E607" s="19">
        <v>49</v>
      </c>
      <c r="F607" s="20">
        <v>9186</v>
      </c>
      <c r="G607" s="31"/>
      <c r="H607" s="32">
        <f t="shared" si="135"/>
        <v>9186</v>
      </c>
    </row>
    <row r="608" spans="1:8" ht="15" customHeight="1">
      <c r="A608" s="53"/>
      <c r="B608" s="53"/>
      <c r="C608" s="13" t="s">
        <v>63</v>
      </c>
      <c r="D608" s="21">
        <v>80</v>
      </c>
      <c r="E608" s="19">
        <v>56</v>
      </c>
      <c r="F608" s="20">
        <v>14545</v>
      </c>
      <c r="G608" s="31"/>
      <c r="H608" s="32">
        <f t="shared" si="135"/>
        <v>14545</v>
      </c>
    </row>
    <row r="609" spans="1:9" ht="15" customHeight="1">
      <c r="A609" s="53"/>
      <c r="B609" s="53"/>
      <c r="C609" s="13" t="s">
        <v>64</v>
      </c>
      <c r="D609" s="18">
        <v>80</v>
      </c>
      <c r="E609" s="19">
        <v>77</v>
      </c>
      <c r="F609" s="20">
        <v>20123</v>
      </c>
      <c r="G609" s="31">
        <f t="shared" ref="G609:G611" si="139">F609</f>
        <v>20123</v>
      </c>
      <c r="H609" s="32" t="str">
        <f t="shared" si="135"/>
        <v xml:space="preserve"> </v>
      </c>
    </row>
    <row r="610" spans="1:9" ht="15" customHeight="1">
      <c r="A610" s="53"/>
      <c r="B610" s="53"/>
      <c r="C610" s="13" t="s">
        <v>65</v>
      </c>
      <c r="D610" s="18">
        <v>80</v>
      </c>
      <c r="E610" s="19">
        <v>76</v>
      </c>
      <c r="F610" s="20">
        <v>16450</v>
      </c>
      <c r="G610" s="31">
        <f t="shared" si="139"/>
        <v>16450</v>
      </c>
      <c r="H610" s="32" t="str">
        <f t="shared" si="135"/>
        <v xml:space="preserve"> </v>
      </c>
    </row>
    <row r="611" spans="1:9" ht="15" customHeight="1">
      <c r="A611" s="53"/>
      <c r="B611" s="53"/>
      <c r="C611" s="13" t="s">
        <v>66</v>
      </c>
      <c r="D611" s="21">
        <v>80</v>
      </c>
      <c r="E611" s="19">
        <v>80</v>
      </c>
      <c r="F611" s="20">
        <v>16936</v>
      </c>
      <c r="G611" s="31">
        <f t="shared" si="139"/>
        <v>16936</v>
      </c>
      <c r="H611" s="32" t="str">
        <f t="shared" si="135"/>
        <v xml:space="preserve"> </v>
      </c>
    </row>
    <row r="612" spans="1:9" ht="15" customHeight="1">
      <c r="A612" s="54"/>
      <c r="B612" s="54"/>
      <c r="C612" s="30" t="s">
        <v>53</v>
      </c>
      <c r="D612" s="14"/>
      <c r="E612" s="15"/>
      <c r="F612" s="16">
        <v>153791</v>
      </c>
      <c r="G612" s="16">
        <f t="shared" ref="G612:H612" si="140">SUM(G600:G611)</f>
        <v>53509</v>
      </c>
      <c r="H612" s="16">
        <f t="shared" si="140"/>
        <v>100282</v>
      </c>
      <c r="I612" s="44">
        <f>F612+F599+F586+F573+F560+F547+F534+F521+F508+F495+F482+F469+F456+F443+F430</f>
        <v>2100467</v>
      </c>
    </row>
    <row r="613" spans="1:9" ht="15" customHeight="1">
      <c r="A613" s="52">
        <v>48</v>
      </c>
      <c r="B613" s="52" t="s">
        <v>114</v>
      </c>
      <c r="C613" s="13" t="s">
        <v>55</v>
      </c>
      <c r="D613" s="18">
        <v>132</v>
      </c>
      <c r="E613" s="18">
        <v>101</v>
      </c>
      <c r="F613" s="9">
        <v>19156</v>
      </c>
      <c r="G613" s="31"/>
      <c r="H613" s="32">
        <f t="shared" ref="H613:H618" si="141">IF(G613=0,F613," ")</f>
        <v>19156</v>
      </c>
    </row>
    <row r="614" spans="1:9" ht="15" customHeight="1">
      <c r="A614" s="53"/>
      <c r="B614" s="53"/>
      <c r="C614" s="13" t="s">
        <v>56</v>
      </c>
      <c r="D614" s="18">
        <v>132</v>
      </c>
      <c r="E614" s="18">
        <v>98</v>
      </c>
      <c r="F614" s="9">
        <v>17481</v>
      </c>
      <c r="G614" s="31"/>
      <c r="H614" s="32">
        <f t="shared" si="141"/>
        <v>17481</v>
      </c>
    </row>
    <row r="615" spans="1:9" ht="15" customHeight="1">
      <c r="A615" s="53"/>
      <c r="B615" s="53"/>
      <c r="C615" s="13" t="s">
        <v>57</v>
      </c>
      <c r="D615" s="21">
        <v>132</v>
      </c>
      <c r="E615" s="18">
        <v>105</v>
      </c>
      <c r="F615" s="9">
        <v>18662</v>
      </c>
      <c r="G615" s="31"/>
      <c r="H615" s="32">
        <f t="shared" si="141"/>
        <v>18662</v>
      </c>
    </row>
    <row r="616" spans="1:9" ht="15" customHeight="1">
      <c r="A616" s="53"/>
      <c r="B616" s="53"/>
      <c r="C616" s="13" t="s">
        <v>58</v>
      </c>
      <c r="D616" s="18">
        <v>132</v>
      </c>
      <c r="E616" s="18">
        <v>132</v>
      </c>
      <c r="F616" s="9">
        <v>19690</v>
      </c>
      <c r="G616" s="31"/>
      <c r="H616" s="32">
        <f t="shared" si="141"/>
        <v>19690</v>
      </c>
    </row>
    <row r="617" spans="1:9" ht="15" customHeight="1">
      <c r="A617" s="53"/>
      <c r="B617" s="53"/>
      <c r="C617" s="13" t="s">
        <v>59</v>
      </c>
      <c r="D617" s="18">
        <v>132</v>
      </c>
      <c r="E617" s="18">
        <v>116</v>
      </c>
      <c r="F617" s="9">
        <v>19115</v>
      </c>
      <c r="G617" s="31"/>
      <c r="H617" s="32">
        <f t="shared" si="141"/>
        <v>19115</v>
      </c>
    </row>
    <row r="618" spans="1:9" ht="15" customHeight="1">
      <c r="A618" s="53"/>
      <c r="B618" s="53"/>
      <c r="C618" s="13" t="s">
        <v>60</v>
      </c>
      <c r="D618" s="21">
        <v>132</v>
      </c>
      <c r="E618" s="18">
        <v>103</v>
      </c>
      <c r="F618" s="9">
        <v>16656</v>
      </c>
      <c r="G618" s="31"/>
      <c r="H618" s="32">
        <f t="shared" si="141"/>
        <v>16656</v>
      </c>
    </row>
    <row r="619" spans="1:9" ht="15" customHeight="1">
      <c r="A619" s="53"/>
      <c r="B619" s="53"/>
      <c r="C619" s="13" t="s">
        <v>61</v>
      </c>
      <c r="D619" s="18">
        <v>132</v>
      </c>
      <c r="E619" s="19">
        <v>94</v>
      </c>
      <c r="F619" s="20">
        <v>15409</v>
      </c>
      <c r="G619" s="31"/>
      <c r="H619" s="32">
        <f t="shared" si="135"/>
        <v>15409</v>
      </c>
    </row>
    <row r="620" spans="1:9" ht="15" customHeight="1">
      <c r="A620" s="53"/>
      <c r="B620" s="53"/>
      <c r="C620" s="13" t="s">
        <v>62</v>
      </c>
      <c r="D620" s="18">
        <v>132</v>
      </c>
      <c r="E620" s="19">
        <v>95</v>
      </c>
      <c r="F620" s="20">
        <v>17841</v>
      </c>
      <c r="G620" s="31"/>
      <c r="H620" s="32">
        <f t="shared" si="135"/>
        <v>17841</v>
      </c>
    </row>
    <row r="621" spans="1:9" ht="15" customHeight="1">
      <c r="A621" s="53"/>
      <c r="B621" s="53"/>
      <c r="C621" s="13" t="s">
        <v>63</v>
      </c>
      <c r="D621" s="21">
        <v>132</v>
      </c>
      <c r="E621" s="19">
        <v>102</v>
      </c>
      <c r="F621" s="20">
        <v>18314</v>
      </c>
      <c r="G621" s="31"/>
      <c r="H621" s="32">
        <f t="shared" si="135"/>
        <v>18314</v>
      </c>
    </row>
    <row r="622" spans="1:9" ht="15" customHeight="1">
      <c r="A622" s="53"/>
      <c r="B622" s="53"/>
      <c r="C622" s="13" t="s">
        <v>64</v>
      </c>
      <c r="D622" s="18">
        <v>132</v>
      </c>
      <c r="E622" s="19">
        <v>113</v>
      </c>
      <c r="F622" s="20">
        <v>20686</v>
      </c>
      <c r="G622" s="31">
        <f t="shared" ref="G622:G624" si="142">F622</f>
        <v>20686</v>
      </c>
      <c r="H622" s="32" t="str">
        <f t="shared" si="135"/>
        <v xml:space="preserve"> </v>
      </c>
    </row>
    <row r="623" spans="1:9" ht="15" customHeight="1">
      <c r="A623" s="53"/>
      <c r="B623" s="53"/>
      <c r="C623" s="13" t="s">
        <v>65</v>
      </c>
      <c r="D623" s="18">
        <v>132</v>
      </c>
      <c r="E623" s="19">
        <v>63</v>
      </c>
      <c r="F623" s="20">
        <v>14219</v>
      </c>
      <c r="G623" s="31">
        <f t="shared" si="142"/>
        <v>14219</v>
      </c>
      <c r="H623" s="32" t="str">
        <f t="shared" si="135"/>
        <v xml:space="preserve"> </v>
      </c>
    </row>
    <row r="624" spans="1:9" ht="15" customHeight="1">
      <c r="A624" s="53"/>
      <c r="B624" s="53"/>
      <c r="C624" s="13" t="s">
        <v>66</v>
      </c>
      <c r="D624" s="21">
        <v>132</v>
      </c>
      <c r="E624" s="19">
        <v>115</v>
      </c>
      <c r="F624" s="20">
        <v>20969</v>
      </c>
      <c r="G624" s="31">
        <f t="shared" si="142"/>
        <v>20969</v>
      </c>
      <c r="H624" s="32" t="str">
        <f t="shared" si="135"/>
        <v xml:space="preserve"> </v>
      </c>
    </row>
    <row r="625" spans="1:9" ht="15" customHeight="1">
      <c r="A625" s="53"/>
      <c r="B625" s="53"/>
      <c r="C625" s="30" t="s">
        <v>53</v>
      </c>
      <c r="D625" s="14"/>
      <c r="E625" s="15"/>
      <c r="F625" s="16">
        <v>218198</v>
      </c>
      <c r="G625" s="16">
        <f t="shared" ref="G625:H625" si="143">SUM(G613:G624)</f>
        <v>55874</v>
      </c>
      <c r="H625" s="16">
        <f t="shared" si="143"/>
        <v>162324</v>
      </c>
      <c r="I625" s="44">
        <f>F625</f>
        <v>218198</v>
      </c>
    </row>
    <row r="626" spans="1:9" ht="15" customHeight="1">
      <c r="A626" s="54"/>
      <c r="B626" s="54"/>
      <c r="C626" s="33" t="s">
        <v>54</v>
      </c>
      <c r="D626" s="14"/>
      <c r="E626" s="15"/>
      <c r="F626" s="34">
        <v>6928771</v>
      </c>
      <c r="G626" s="34">
        <f t="shared" ref="G626:H626" si="144">SUM(G625,G612,G599,G586,G573,G560,G547,G534,G521,G508,G495,G482,G469,G456,G443,G430,G417,G404,G391,G378,G365,G352,G339,G326,G313,G300,G287,G274,G261,G248,G235,G222,G209,G196,G183,G170,G157,G144,G131,G118,G105,G92,G79,G66,G53,G40,G27,G14)</f>
        <v>2095508</v>
      </c>
      <c r="H626" s="34">
        <f t="shared" si="144"/>
        <v>4833263</v>
      </c>
    </row>
  </sheetData>
  <autoFilter ref="C1:XFA626" xr:uid="{00000000-0009-0000-0000-000000000000}"/>
  <mergeCells count="96">
    <mergeCell ref="A2:A14"/>
    <mergeCell ref="B2:B14"/>
    <mergeCell ref="A15:A27"/>
    <mergeCell ref="B15:B27"/>
    <mergeCell ref="A28:A40"/>
    <mergeCell ref="B28:B40"/>
    <mergeCell ref="A41:A53"/>
    <mergeCell ref="B41:B53"/>
    <mergeCell ref="A54:A66"/>
    <mergeCell ref="B54:B66"/>
    <mergeCell ref="A67:A79"/>
    <mergeCell ref="B67:B79"/>
    <mergeCell ref="A80:A92"/>
    <mergeCell ref="B80:B92"/>
    <mergeCell ref="A93:A105"/>
    <mergeCell ref="B93:B105"/>
    <mergeCell ref="A106:A118"/>
    <mergeCell ref="B106:B118"/>
    <mergeCell ref="A119:A131"/>
    <mergeCell ref="B119:B131"/>
    <mergeCell ref="A132:A144"/>
    <mergeCell ref="B132:B144"/>
    <mergeCell ref="A145:A157"/>
    <mergeCell ref="B145:B157"/>
    <mergeCell ref="A158:A170"/>
    <mergeCell ref="B158:B170"/>
    <mergeCell ref="A171:A183"/>
    <mergeCell ref="B171:B183"/>
    <mergeCell ref="A184:A196"/>
    <mergeCell ref="B184:B196"/>
    <mergeCell ref="A197:A209"/>
    <mergeCell ref="B197:B209"/>
    <mergeCell ref="A210:A222"/>
    <mergeCell ref="B210:B222"/>
    <mergeCell ref="A223:A235"/>
    <mergeCell ref="B223:B235"/>
    <mergeCell ref="A236:A248"/>
    <mergeCell ref="B236:B248"/>
    <mergeCell ref="A249:A261"/>
    <mergeCell ref="B249:B261"/>
    <mergeCell ref="A262:A274"/>
    <mergeCell ref="B262:B274"/>
    <mergeCell ref="A275:A287"/>
    <mergeCell ref="B275:B287"/>
    <mergeCell ref="A288:A300"/>
    <mergeCell ref="B288:B300"/>
    <mergeCell ref="A301:A313"/>
    <mergeCell ref="B301:B313"/>
    <mergeCell ref="A314:A326"/>
    <mergeCell ref="B314:B326"/>
    <mergeCell ref="A327:A339"/>
    <mergeCell ref="B327:B339"/>
    <mergeCell ref="A340:A352"/>
    <mergeCell ref="B340:B352"/>
    <mergeCell ref="A353:A365"/>
    <mergeCell ref="B353:B365"/>
    <mergeCell ref="A366:A378"/>
    <mergeCell ref="B366:B378"/>
    <mergeCell ref="A379:A391"/>
    <mergeCell ref="B379:B391"/>
    <mergeCell ref="A392:A404"/>
    <mergeCell ref="B392:B404"/>
    <mergeCell ref="A405:A417"/>
    <mergeCell ref="B405:B417"/>
    <mergeCell ref="A418:A430"/>
    <mergeCell ref="B418:B430"/>
    <mergeCell ref="A431:A443"/>
    <mergeCell ref="B431:B443"/>
    <mergeCell ref="A444:A456"/>
    <mergeCell ref="B444:B456"/>
    <mergeCell ref="A457:A469"/>
    <mergeCell ref="B457:B469"/>
    <mergeCell ref="A470:A482"/>
    <mergeCell ref="B470:B482"/>
    <mergeCell ref="A483:A495"/>
    <mergeCell ref="B483:B495"/>
    <mergeCell ref="A496:A508"/>
    <mergeCell ref="B496:B508"/>
    <mergeCell ref="A509:A521"/>
    <mergeCell ref="B509:B521"/>
    <mergeCell ref="A522:A534"/>
    <mergeCell ref="B522:B534"/>
    <mergeCell ref="A535:A547"/>
    <mergeCell ref="B535:B547"/>
    <mergeCell ref="A548:A560"/>
    <mergeCell ref="B548:B560"/>
    <mergeCell ref="A561:A573"/>
    <mergeCell ref="B561:B573"/>
    <mergeCell ref="A574:A586"/>
    <mergeCell ref="B574:B586"/>
    <mergeCell ref="A587:A599"/>
    <mergeCell ref="B587:B599"/>
    <mergeCell ref="A600:A612"/>
    <mergeCell ref="B600:B612"/>
    <mergeCell ref="A613:A626"/>
    <mergeCell ref="B613:B626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8" scale="93" orientation="portrait" r:id="rId1"/>
  <headerFooter>
    <oddHeader>&amp;C各月の電気使用計画および季節の電力使用計画（最大需要電力、使用電力量）&amp;R&amp;A</oddHeader>
    <oddFooter>&amp;C&amp;P/&amp;N</oddFooter>
  </headerFooter>
  <rowBreaks count="7" manualBreakCount="7">
    <brk id="79" max="16383" man="1"/>
    <brk id="157" max="16383" man="1"/>
    <brk id="235" max="16383" man="1"/>
    <brk id="313" max="16383" man="1"/>
    <brk id="391" max="16383" man="1"/>
    <brk id="469" max="16383" man="1"/>
    <brk id="5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26379-F86A-4F23-9E10-32E3BA350529}">
  <dimension ref="A1:I600"/>
  <sheetViews>
    <sheetView view="pageBreakPreview"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6" sqref="F6"/>
    </sheetView>
  </sheetViews>
  <sheetFormatPr defaultRowHeight="13.5"/>
  <cols>
    <col min="1" max="1" width="5.25" style="35" bestFit="1" customWidth="1"/>
    <col min="2" max="2" width="22.625" style="35" customWidth="1"/>
    <col min="3" max="3" width="22.625" customWidth="1"/>
    <col min="4" max="5" width="15.625" style="38" customWidth="1"/>
    <col min="6" max="8" width="15.625" style="11" customWidth="1"/>
    <col min="9" max="9" width="11.125" customWidth="1"/>
  </cols>
  <sheetData>
    <row r="1" spans="1:8" ht="48" customHeight="1">
      <c r="A1" s="25" t="s">
        <v>52</v>
      </c>
      <c r="B1" s="26" t="s">
        <v>1</v>
      </c>
      <c r="C1" s="27" t="s">
        <v>2</v>
      </c>
      <c r="D1" s="25" t="s">
        <v>3</v>
      </c>
      <c r="E1" s="25" t="s">
        <v>4</v>
      </c>
      <c r="F1" s="39" t="s">
        <v>5</v>
      </c>
      <c r="G1" s="40" t="s">
        <v>0</v>
      </c>
      <c r="H1" s="39" t="s">
        <v>6</v>
      </c>
    </row>
    <row r="2" spans="1:8" ht="15" customHeight="1">
      <c r="A2" s="52">
        <v>1</v>
      </c>
      <c r="B2" s="52" t="s">
        <v>115</v>
      </c>
      <c r="C2" s="13" t="s">
        <v>55</v>
      </c>
      <c r="D2" s="18">
        <v>77</v>
      </c>
      <c r="E2" s="18">
        <v>77</v>
      </c>
      <c r="F2" s="9">
        <v>13826</v>
      </c>
      <c r="G2" s="41"/>
      <c r="H2" s="41">
        <f t="shared" ref="H2:H65" si="0">IF(G2=0,F2," ")</f>
        <v>13826</v>
      </c>
    </row>
    <row r="3" spans="1:8" ht="15" customHeight="1">
      <c r="A3" s="53"/>
      <c r="B3" s="53"/>
      <c r="C3" s="13" t="s">
        <v>56</v>
      </c>
      <c r="D3" s="18">
        <v>77</v>
      </c>
      <c r="E3" s="18">
        <v>63</v>
      </c>
      <c r="F3" s="9">
        <v>12879</v>
      </c>
      <c r="G3" s="41"/>
      <c r="H3" s="41">
        <f t="shared" si="0"/>
        <v>12879</v>
      </c>
    </row>
    <row r="4" spans="1:8" ht="15" customHeight="1">
      <c r="A4" s="53"/>
      <c r="B4" s="53"/>
      <c r="C4" s="13" t="s">
        <v>57</v>
      </c>
      <c r="D4" s="21">
        <v>77</v>
      </c>
      <c r="E4" s="18">
        <v>65</v>
      </c>
      <c r="F4" s="9">
        <v>12320</v>
      </c>
      <c r="G4" s="41"/>
      <c r="H4" s="41">
        <f t="shared" si="0"/>
        <v>12320</v>
      </c>
    </row>
    <row r="5" spans="1:8" ht="15" customHeight="1">
      <c r="A5" s="53"/>
      <c r="B5" s="53"/>
      <c r="C5" s="13" t="s">
        <v>58</v>
      </c>
      <c r="D5" s="18">
        <v>77</v>
      </c>
      <c r="E5" s="18">
        <v>67</v>
      </c>
      <c r="F5" s="9">
        <v>11103</v>
      </c>
      <c r="G5" s="41"/>
      <c r="H5" s="41">
        <f t="shared" si="0"/>
        <v>11103</v>
      </c>
    </row>
    <row r="6" spans="1:8" ht="15" customHeight="1">
      <c r="A6" s="53"/>
      <c r="B6" s="53"/>
      <c r="C6" s="13" t="s">
        <v>59</v>
      </c>
      <c r="D6" s="18">
        <v>77</v>
      </c>
      <c r="E6" s="18">
        <v>67</v>
      </c>
      <c r="F6" s="9">
        <v>14839</v>
      </c>
      <c r="G6" s="41"/>
      <c r="H6" s="41">
        <f t="shared" si="0"/>
        <v>14839</v>
      </c>
    </row>
    <row r="7" spans="1:8" ht="15" customHeight="1">
      <c r="A7" s="53"/>
      <c r="B7" s="53"/>
      <c r="C7" s="13" t="s">
        <v>60</v>
      </c>
      <c r="D7" s="21">
        <v>77</v>
      </c>
      <c r="E7" s="18">
        <v>71</v>
      </c>
      <c r="F7" s="9">
        <v>12864</v>
      </c>
      <c r="G7" s="41"/>
      <c r="H7" s="41">
        <f t="shared" si="0"/>
        <v>12864</v>
      </c>
    </row>
    <row r="8" spans="1:8" ht="15" customHeight="1">
      <c r="A8" s="53"/>
      <c r="B8" s="53"/>
      <c r="C8" s="13" t="s">
        <v>61</v>
      </c>
      <c r="D8" s="18">
        <v>77</v>
      </c>
      <c r="E8" s="18">
        <v>29</v>
      </c>
      <c r="F8" s="20">
        <v>6003</v>
      </c>
      <c r="G8" s="41"/>
      <c r="H8" s="41">
        <f t="shared" si="0"/>
        <v>6003</v>
      </c>
    </row>
    <row r="9" spans="1:8" ht="15" customHeight="1">
      <c r="A9" s="53"/>
      <c r="B9" s="53"/>
      <c r="C9" s="13" t="s">
        <v>62</v>
      </c>
      <c r="D9" s="18">
        <v>77</v>
      </c>
      <c r="E9" s="18">
        <v>30</v>
      </c>
      <c r="F9" s="20">
        <v>5853</v>
      </c>
      <c r="G9" s="41"/>
      <c r="H9" s="41">
        <f t="shared" si="0"/>
        <v>5853</v>
      </c>
    </row>
    <row r="10" spans="1:8" ht="15" customHeight="1">
      <c r="A10" s="53"/>
      <c r="B10" s="53"/>
      <c r="C10" s="13" t="s">
        <v>63</v>
      </c>
      <c r="D10" s="21">
        <v>77</v>
      </c>
      <c r="E10" s="18">
        <v>41</v>
      </c>
      <c r="F10" s="20">
        <v>6975</v>
      </c>
      <c r="G10" s="41"/>
      <c r="H10" s="41">
        <f t="shared" si="0"/>
        <v>6975</v>
      </c>
    </row>
    <row r="11" spans="1:8" ht="15" customHeight="1">
      <c r="A11" s="53"/>
      <c r="B11" s="53"/>
      <c r="C11" s="13" t="s">
        <v>64</v>
      </c>
      <c r="D11" s="18">
        <v>77</v>
      </c>
      <c r="E11" s="18">
        <v>52</v>
      </c>
      <c r="F11" s="20">
        <v>7407</v>
      </c>
      <c r="G11" s="41">
        <f>F11</f>
        <v>7407</v>
      </c>
      <c r="H11" s="41" t="str">
        <f t="shared" si="0"/>
        <v xml:space="preserve"> </v>
      </c>
    </row>
    <row r="12" spans="1:8" ht="15" customHeight="1">
      <c r="A12" s="53"/>
      <c r="B12" s="53"/>
      <c r="C12" s="13" t="s">
        <v>65</v>
      </c>
      <c r="D12" s="18">
        <v>77</v>
      </c>
      <c r="E12" s="18">
        <v>62</v>
      </c>
      <c r="F12" s="20">
        <v>11447</v>
      </c>
      <c r="G12" s="41">
        <f t="shared" ref="G12:G13" si="1">F12</f>
        <v>11447</v>
      </c>
      <c r="H12" s="41" t="str">
        <f t="shared" si="0"/>
        <v xml:space="preserve"> </v>
      </c>
    </row>
    <row r="13" spans="1:8" ht="15" customHeight="1">
      <c r="A13" s="53"/>
      <c r="B13" s="53"/>
      <c r="C13" s="13" t="s">
        <v>66</v>
      </c>
      <c r="D13" s="21">
        <v>77</v>
      </c>
      <c r="E13" s="18">
        <v>73</v>
      </c>
      <c r="F13" s="20">
        <v>14053</v>
      </c>
      <c r="G13" s="41">
        <f t="shared" si="1"/>
        <v>14053</v>
      </c>
      <c r="H13" s="41" t="str">
        <f t="shared" si="0"/>
        <v xml:space="preserve"> </v>
      </c>
    </row>
    <row r="14" spans="1:8" ht="15" customHeight="1">
      <c r="A14" s="54"/>
      <c r="B14" s="54"/>
      <c r="C14" s="24" t="s">
        <v>53</v>
      </c>
      <c r="D14" s="14"/>
      <c r="E14" s="15"/>
      <c r="F14" s="16">
        <v>129569</v>
      </c>
      <c r="G14" s="16">
        <f t="shared" ref="G14:H14" si="2">SUM(G2:G13)</f>
        <v>32907</v>
      </c>
      <c r="H14" s="16">
        <f t="shared" si="2"/>
        <v>96662</v>
      </c>
    </row>
    <row r="15" spans="1:8" ht="15" customHeight="1">
      <c r="A15" s="52">
        <v>2</v>
      </c>
      <c r="B15" s="52" t="s">
        <v>116</v>
      </c>
      <c r="C15" s="13" t="s">
        <v>55</v>
      </c>
      <c r="D15" s="18">
        <v>79</v>
      </c>
      <c r="E15" s="18">
        <v>69</v>
      </c>
      <c r="F15" s="9">
        <v>13404</v>
      </c>
      <c r="G15" s="41"/>
      <c r="H15" s="41">
        <f t="shared" ref="H15:H20" si="3">IF(G15=0,F15," ")</f>
        <v>13404</v>
      </c>
    </row>
    <row r="16" spans="1:8" ht="15" customHeight="1">
      <c r="A16" s="53"/>
      <c r="B16" s="53"/>
      <c r="C16" s="13" t="s">
        <v>56</v>
      </c>
      <c r="D16" s="18">
        <v>79</v>
      </c>
      <c r="E16" s="18">
        <v>63</v>
      </c>
      <c r="F16" s="9">
        <v>11618</v>
      </c>
      <c r="G16" s="41"/>
      <c r="H16" s="41">
        <f t="shared" si="3"/>
        <v>11618</v>
      </c>
    </row>
    <row r="17" spans="1:8" ht="15" customHeight="1">
      <c r="A17" s="53"/>
      <c r="B17" s="53"/>
      <c r="C17" s="13" t="s">
        <v>57</v>
      </c>
      <c r="D17" s="21">
        <v>79</v>
      </c>
      <c r="E17" s="18">
        <v>74</v>
      </c>
      <c r="F17" s="9">
        <v>12235</v>
      </c>
      <c r="G17" s="41"/>
      <c r="H17" s="41">
        <f t="shared" si="3"/>
        <v>12235</v>
      </c>
    </row>
    <row r="18" spans="1:8" ht="15" customHeight="1">
      <c r="A18" s="53"/>
      <c r="B18" s="53"/>
      <c r="C18" s="13" t="s">
        <v>58</v>
      </c>
      <c r="D18" s="18">
        <v>79</v>
      </c>
      <c r="E18" s="18">
        <v>76</v>
      </c>
      <c r="F18" s="9">
        <v>12868</v>
      </c>
      <c r="G18" s="41"/>
      <c r="H18" s="41">
        <f t="shared" si="3"/>
        <v>12868</v>
      </c>
    </row>
    <row r="19" spans="1:8" ht="15" customHeight="1">
      <c r="A19" s="53"/>
      <c r="B19" s="53"/>
      <c r="C19" s="13" t="s">
        <v>59</v>
      </c>
      <c r="D19" s="18">
        <v>79</v>
      </c>
      <c r="E19" s="18">
        <v>79</v>
      </c>
      <c r="F19" s="9">
        <v>13388</v>
      </c>
      <c r="G19" s="41"/>
      <c r="H19" s="41">
        <f t="shared" si="3"/>
        <v>13388</v>
      </c>
    </row>
    <row r="20" spans="1:8" ht="15" customHeight="1">
      <c r="A20" s="53"/>
      <c r="B20" s="53"/>
      <c r="C20" s="13" t="s">
        <v>60</v>
      </c>
      <c r="D20" s="21">
        <v>79</v>
      </c>
      <c r="E20" s="18">
        <v>76</v>
      </c>
      <c r="F20" s="9">
        <v>11409</v>
      </c>
      <c r="G20" s="41"/>
      <c r="H20" s="41">
        <f t="shared" si="3"/>
        <v>11409</v>
      </c>
    </row>
    <row r="21" spans="1:8" ht="15" customHeight="1">
      <c r="A21" s="53"/>
      <c r="B21" s="53"/>
      <c r="C21" s="13" t="s">
        <v>61</v>
      </c>
      <c r="D21" s="18">
        <v>79</v>
      </c>
      <c r="E21" s="18">
        <v>60</v>
      </c>
      <c r="F21" s="20">
        <v>9922</v>
      </c>
      <c r="G21" s="41"/>
      <c r="H21" s="41">
        <f t="shared" si="0"/>
        <v>9922</v>
      </c>
    </row>
    <row r="22" spans="1:8" ht="15" customHeight="1">
      <c r="A22" s="53"/>
      <c r="B22" s="53"/>
      <c r="C22" s="13" t="s">
        <v>62</v>
      </c>
      <c r="D22" s="18">
        <v>79</v>
      </c>
      <c r="E22" s="18">
        <v>62</v>
      </c>
      <c r="F22" s="20">
        <v>11742</v>
      </c>
      <c r="G22" s="41"/>
      <c r="H22" s="41">
        <f t="shared" si="0"/>
        <v>11742</v>
      </c>
    </row>
    <row r="23" spans="1:8" ht="15" customHeight="1">
      <c r="A23" s="53"/>
      <c r="B23" s="53"/>
      <c r="C23" s="13" t="s">
        <v>63</v>
      </c>
      <c r="D23" s="21">
        <v>79</v>
      </c>
      <c r="E23" s="18">
        <v>74</v>
      </c>
      <c r="F23" s="20">
        <v>14708</v>
      </c>
      <c r="G23" s="41"/>
      <c r="H23" s="41">
        <f t="shared" si="0"/>
        <v>14708</v>
      </c>
    </row>
    <row r="24" spans="1:8" ht="15" customHeight="1">
      <c r="A24" s="53"/>
      <c r="B24" s="53"/>
      <c r="C24" s="13" t="s">
        <v>64</v>
      </c>
      <c r="D24" s="18">
        <v>79</v>
      </c>
      <c r="E24" s="18">
        <v>78</v>
      </c>
      <c r="F24" s="20">
        <v>17189</v>
      </c>
      <c r="G24" s="41">
        <f t="shared" ref="G24:G26" si="4">F24</f>
        <v>17189</v>
      </c>
      <c r="H24" s="41" t="str">
        <f t="shared" si="0"/>
        <v xml:space="preserve"> </v>
      </c>
    </row>
    <row r="25" spans="1:8" ht="15" customHeight="1">
      <c r="A25" s="53"/>
      <c r="B25" s="53"/>
      <c r="C25" s="13" t="s">
        <v>65</v>
      </c>
      <c r="D25" s="18">
        <v>79</v>
      </c>
      <c r="E25" s="18">
        <v>69</v>
      </c>
      <c r="F25" s="20">
        <v>12668</v>
      </c>
      <c r="G25" s="41">
        <f t="shared" si="4"/>
        <v>12668</v>
      </c>
      <c r="H25" s="41" t="str">
        <f t="shared" si="0"/>
        <v xml:space="preserve"> </v>
      </c>
    </row>
    <row r="26" spans="1:8" ht="15" customHeight="1">
      <c r="A26" s="53"/>
      <c r="B26" s="53"/>
      <c r="C26" s="13" t="s">
        <v>66</v>
      </c>
      <c r="D26" s="21">
        <v>79</v>
      </c>
      <c r="E26" s="18">
        <v>79</v>
      </c>
      <c r="F26" s="20">
        <v>15626</v>
      </c>
      <c r="G26" s="41">
        <f t="shared" si="4"/>
        <v>15626</v>
      </c>
      <c r="H26" s="41" t="str">
        <f t="shared" si="0"/>
        <v xml:space="preserve"> </v>
      </c>
    </row>
    <row r="27" spans="1:8" ht="15" customHeight="1">
      <c r="A27" s="54"/>
      <c r="B27" s="54"/>
      <c r="C27" s="24" t="s">
        <v>53</v>
      </c>
      <c r="D27" s="14"/>
      <c r="E27" s="15"/>
      <c r="F27" s="16">
        <v>156777</v>
      </c>
      <c r="G27" s="16">
        <f t="shared" ref="G27:H27" si="5">SUM(G15:G26)</f>
        <v>45483</v>
      </c>
      <c r="H27" s="16">
        <f t="shared" si="5"/>
        <v>111294</v>
      </c>
    </row>
    <row r="28" spans="1:8" ht="15" customHeight="1">
      <c r="A28" s="52">
        <v>3</v>
      </c>
      <c r="B28" s="52" t="s">
        <v>117</v>
      </c>
      <c r="C28" s="13" t="s">
        <v>55</v>
      </c>
      <c r="D28" s="18">
        <v>227</v>
      </c>
      <c r="E28" s="18">
        <v>177</v>
      </c>
      <c r="F28" s="9">
        <v>17949</v>
      </c>
      <c r="G28" s="41"/>
      <c r="H28" s="41">
        <f t="shared" ref="H28:H33" si="6">IF(G28=0,F28," ")</f>
        <v>17949</v>
      </c>
    </row>
    <row r="29" spans="1:8" ht="15" customHeight="1">
      <c r="A29" s="53"/>
      <c r="B29" s="53"/>
      <c r="C29" s="13" t="s">
        <v>56</v>
      </c>
      <c r="D29" s="18">
        <v>227</v>
      </c>
      <c r="E29" s="18">
        <v>81</v>
      </c>
      <c r="F29" s="9">
        <v>11442</v>
      </c>
      <c r="G29" s="41"/>
      <c r="H29" s="41">
        <f t="shared" si="6"/>
        <v>11442</v>
      </c>
    </row>
    <row r="30" spans="1:8" ht="15" customHeight="1">
      <c r="A30" s="53"/>
      <c r="B30" s="53"/>
      <c r="C30" s="13" t="s">
        <v>57</v>
      </c>
      <c r="D30" s="21">
        <v>227</v>
      </c>
      <c r="E30" s="18">
        <v>126</v>
      </c>
      <c r="F30" s="9">
        <v>15885</v>
      </c>
      <c r="G30" s="41"/>
      <c r="H30" s="41">
        <f t="shared" si="6"/>
        <v>15885</v>
      </c>
    </row>
    <row r="31" spans="1:8" ht="15" customHeight="1">
      <c r="A31" s="53"/>
      <c r="B31" s="53"/>
      <c r="C31" s="13" t="s">
        <v>58</v>
      </c>
      <c r="D31" s="18">
        <v>227</v>
      </c>
      <c r="E31" s="18">
        <v>147</v>
      </c>
      <c r="F31" s="9">
        <v>18885</v>
      </c>
      <c r="G31" s="41"/>
      <c r="H31" s="41">
        <f t="shared" si="6"/>
        <v>18885</v>
      </c>
    </row>
    <row r="32" spans="1:8" ht="15" customHeight="1">
      <c r="A32" s="53"/>
      <c r="B32" s="53"/>
      <c r="C32" s="13" t="s">
        <v>59</v>
      </c>
      <c r="D32" s="18">
        <v>227</v>
      </c>
      <c r="E32" s="18">
        <v>144</v>
      </c>
      <c r="F32" s="9">
        <v>20770</v>
      </c>
      <c r="G32" s="41"/>
      <c r="H32" s="41">
        <f t="shared" si="6"/>
        <v>20770</v>
      </c>
    </row>
    <row r="33" spans="1:8" ht="15" customHeight="1">
      <c r="A33" s="53"/>
      <c r="B33" s="53"/>
      <c r="C33" s="13" t="s">
        <v>60</v>
      </c>
      <c r="D33" s="21">
        <v>227</v>
      </c>
      <c r="E33" s="18">
        <v>114</v>
      </c>
      <c r="F33" s="9">
        <v>14176</v>
      </c>
      <c r="G33" s="41"/>
      <c r="H33" s="41">
        <f t="shared" si="6"/>
        <v>14176</v>
      </c>
    </row>
    <row r="34" spans="1:8" ht="15" customHeight="1">
      <c r="A34" s="53"/>
      <c r="B34" s="53"/>
      <c r="C34" s="13" t="s">
        <v>61</v>
      </c>
      <c r="D34" s="18">
        <v>227</v>
      </c>
      <c r="E34" s="18">
        <v>64</v>
      </c>
      <c r="F34" s="20">
        <v>9424</v>
      </c>
      <c r="G34" s="41"/>
      <c r="H34" s="41">
        <f t="shared" si="0"/>
        <v>9424</v>
      </c>
    </row>
    <row r="35" spans="1:8" ht="15" customHeight="1">
      <c r="A35" s="53"/>
      <c r="B35" s="53"/>
      <c r="C35" s="13" t="s">
        <v>62</v>
      </c>
      <c r="D35" s="18">
        <v>227</v>
      </c>
      <c r="E35" s="18">
        <v>89</v>
      </c>
      <c r="F35" s="20">
        <v>11773</v>
      </c>
      <c r="G35" s="41"/>
      <c r="H35" s="41">
        <f t="shared" si="0"/>
        <v>11773</v>
      </c>
    </row>
    <row r="36" spans="1:8" ht="15" customHeight="1">
      <c r="A36" s="53"/>
      <c r="B36" s="53"/>
      <c r="C36" s="13" t="s">
        <v>63</v>
      </c>
      <c r="D36" s="21">
        <v>227</v>
      </c>
      <c r="E36" s="18">
        <v>140</v>
      </c>
      <c r="F36" s="20">
        <v>18681</v>
      </c>
      <c r="G36" s="41"/>
      <c r="H36" s="41">
        <f t="shared" si="0"/>
        <v>18681</v>
      </c>
    </row>
    <row r="37" spans="1:8" ht="15" customHeight="1">
      <c r="A37" s="53"/>
      <c r="B37" s="53"/>
      <c r="C37" s="13" t="s">
        <v>64</v>
      </c>
      <c r="D37" s="18">
        <v>227</v>
      </c>
      <c r="E37" s="18">
        <v>227</v>
      </c>
      <c r="F37" s="20">
        <v>30438</v>
      </c>
      <c r="G37" s="41">
        <f t="shared" ref="G37:G39" si="7">F37</f>
        <v>30438</v>
      </c>
      <c r="H37" s="41" t="str">
        <f t="shared" si="0"/>
        <v xml:space="preserve"> </v>
      </c>
    </row>
    <row r="38" spans="1:8" ht="15" customHeight="1">
      <c r="A38" s="53"/>
      <c r="B38" s="53"/>
      <c r="C38" s="13" t="s">
        <v>65</v>
      </c>
      <c r="D38" s="18">
        <v>227</v>
      </c>
      <c r="E38" s="18">
        <v>196</v>
      </c>
      <c r="F38" s="20">
        <v>17465</v>
      </c>
      <c r="G38" s="41">
        <f t="shared" si="7"/>
        <v>17465</v>
      </c>
      <c r="H38" s="41" t="str">
        <f t="shared" si="0"/>
        <v xml:space="preserve"> </v>
      </c>
    </row>
    <row r="39" spans="1:8" ht="15" customHeight="1">
      <c r="A39" s="53"/>
      <c r="B39" s="53"/>
      <c r="C39" s="13" t="s">
        <v>66</v>
      </c>
      <c r="D39" s="21">
        <v>227</v>
      </c>
      <c r="E39" s="18">
        <v>218</v>
      </c>
      <c r="F39" s="20">
        <v>33418</v>
      </c>
      <c r="G39" s="41">
        <f t="shared" si="7"/>
        <v>33418</v>
      </c>
      <c r="H39" s="41" t="str">
        <f t="shared" si="0"/>
        <v xml:space="preserve"> </v>
      </c>
    </row>
    <row r="40" spans="1:8" ht="15" customHeight="1">
      <c r="A40" s="54"/>
      <c r="B40" s="54"/>
      <c r="C40" s="24" t="s">
        <v>53</v>
      </c>
      <c r="D40" s="14"/>
      <c r="E40" s="15"/>
      <c r="F40" s="16">
        <v>220306</v>
      </c>
      <c r="G40" s="16">
        <f t="shared" ref="G40:H40" si="8">SUM(G28:G39)</f>
        <v>81321</v>
      </c>
      <c r="H40" s="16">
        <f t="shared" si="8"/>
        <v>138985</v>
      </c>
    </row>
    <row r="41" spans="1:8" ht="15" customHeight="1">
      <c r="A41" s="52">
        <v>4</v>
      </c>
      <c r="B41" s="52" t="s">
        <v>118</v>
      </c>
      <c r="C41" s="13" t="s">
        <v>55</v>
      </c>
      <c r="D41" s="18">
        <v>87</v>
      </c>
      <c r="E41" s="18">
        <v>80</v>
      </c>
      <c r="F41" s="9">
        <v>12591</v>
      </c>
      <c r="G41" s="41"/>
      <c r="H41" s="41">
        <f t="shared" ref="H41:H46" si="9">IF(G41=0,F41," ")</f>
        <v>12591</v>
      </c>
    </row>
    <row r="42" spans="1:8" ht="15" customHeight="1">
      <c r="A42" s="53"/>
      <c r="B42" s="53"/>
      <c r="C42" s="13" t="s">
        <v>56</v>
      </c>
      <c r="D42" s="18">
        <v>87</v>
      </c>
      <c r="E42" s="18">
        <v>77</v>
      </c>
      <c r="F42" s="9">
        <v>10898</v>
      </c>
      <c r="G42" s="41"/>
      <c r="H42" s="41">
        <f t="shared" si="9"/>
        <v>10898</v>
      </c>
    </row>
    <row r="43" spans="1:8" ht="15" customHeight="1">
      <c r="A43" s="53"/>
      <c r="B43" s="53"/>
      <c r="C43" s="13" t="s">
        <v>57</v>
      </c>
      <c r="D43" s="21">
        <v>87</v>
      </c>
      <c r="E43" s="18">
        <v>75</v>
      </c>
      <c r="F43" s="9">
        <v>12010</v>
      </c>
      <c r="G43" s="41"/>
      <c r="H43" s="41">
        <f t="shared" si="9"/>
        <v>12010</v>
      </c>
    </row>
    <row r="44" spans="1:8" ht="15" customHeight="1">
      <c r="A44" s="53"/>
      <c r="B44" s="53"/>
      <c r="C44" s="13" t="s">
        <v>58</v>
      </c>
      <c r="D44" s="18">
        <v>87</v>
      </c>
      <c r="E44" s="18">
        <v>87</v>
      </c>
      <c r="F44" s="9">
        <v>12005</v>
      </c>
      <c r="G44" s="41"/>
      <c r="H44" s="41">
        <f t="shared" si="9"/>
        <v>12005</v>
      </c>
    </row>
    <row r="45" spans="1:8" ht="15" customHeight="1">
      <c r="A45" s="53"/>
      <c r="B45" s="53"/>
      <c r="C45" s="13" t="s">
        <v>59</v>
      </c>
      <c r="D45" s="18">
        <v>87</v>
      </c>
      <c r="E45" s="18">
        <v>84</v>
      </c>
      <c r="F45" s="9">
        <v>12245</v>
      </c>
      <c r="G45" s="41"/>
      <c r="H45" s="41">
        <f t="shared" si="9"/>
        <v>12245</v>
      </c>
    </row>
    <row r="46" spans="1:8" ht="15" customHeight="1">
      <c r="A46" s="53"/>
      <c r="B46" s="53"/>
      <c r="C46" s="13" t="s">
        <v>60</v>
      </c>
      <c r="D46" s="21">
        <v>87</v>
      </c>
      <c r="E46" s="18">
        <v>86</v>
      </c>
      <c r="F46" s="9">
        <v>10457</v>
      </c>
      <c r="G46" s="41"/>
      <c r="H46" s="41">
        <f t="shared" si="9"/>
        <v>10457</v>
      </c>
    </row>
    <row r="47" spans="1:8" ht="15" customHeight="1">
      <c r="A47" s="53"/>
      <c r="B47" s="53"/>
      <c r="C47" s="13" t="s">
        <v>61</v>
      </c>
      <c r="D47" s="18">
        <v>87</v>
      </c>
      <c r="E47" s="18">
        <v>60</v>
      </c>
      <c r="F47" s="20">
        <v>8529</v>
      </c>
      <c r="G47" s="41"/>
      <c r="H47" s="41">
        <f t="shared" si="0"/>
        <v>8529</v>
      </c>
    </row>
    <row r="48" spans="1:8" ht="15" customHeight="1">
      <c r="A48" s="53"/>
      <c r="B48" s="53"/>
      <c r="C48" s="13" t="s">
        <v>62</v>
      </c>
      <c r="D48" s="18">
        <v>87</v>
      </c>
      <c r="E48" s="18">
        <v>72</v>
      </c>
      <c r="F48" s="20">
        <v>9860</v>
      </c>
      <c r="G48" s="41"/>
      <c r="H48" s="41">
        <f t="shared" si="0"/>
        <v>9860</v>
      </c>
    </row>
    <row r="49" spans="1:8" ht="15" customHeight="1">
      <c r="A49" s="53"/>
      <c r="B49" s="53"/>
      <c r="C49" s="13" t="s">
        <v>63</v>
      </c>
      <c r="D49" s="21">
        <v>87</v>
      </c>
      <c r="E49" s="18">
        <v>75</v>
      </c>
      <c r="F49" s="20">
        <v>13968</v>
      </c>
      <c r="G49" s="41"/>
      <c r="H49" s="41">
        <f t="shared" si="0"/>
        <v>13968</v>
      </c>
    </row>
    <row r="50" spans="1:8" ht="15" customHeight="1">
      <c r="A50" s="53"/>
      <c r="B50" s="53"/>
      <c r="C50" s="13" t="s">
        <v>64</v>
      </c>
      <c r="D50" s="18">
        <v>87</v>
      </c>
      <c r="E50" s="18">
        <v>84</v>
      </c>
      <c r="F50" s="20">
        <v>17011</v>
      </c>
      <c r="G50" s="41">
        <f t="shared" ref="G50:G52" si="10">F50</f>
        <v>17011</v>
      </c>
      <c r="H50" s="41" t="str">
        <f t="shared" si="0"/>
        <v xml:space="preserve"> </v>
      </c>
    </row>
    <row r="51" spans="1:8" ht="15" customHeight="1">
      <c r="A51" s="53"/>
      <c r="B51" s="53"/>
      <c r="C51" s="13" t="s">
        <v>65</v>
      </c>
      <c r="D51" s="18">
        <v>87</v>
      </c>
      <c r="E51" s="18">
        <v>72</v>
      </c>
      <c r="F51" s="20">
        <v>8734</v>
      </c>
      <c r="G51" s="41">
        <f t="shared" si="10"/>
        <v>8734</v>
      </c>
      <c r="H51" s="41" t="str">
        <f t="shared" si="0"/>
        <v xml:space="preserve"> </v>
      </c>
    </row>
    <row r="52" spans="1:8" ht="15" customHeight="1">
      <c r="A52" s="53"/>
      <c r="B52" s="53"/>
      <c r="C52" s="13" t="s">
        <v>66</v>
      </c>
      <c r="D52" s="21">
        <v>87</v>
      </c>
      <c r="E52" s="18">
        <v>84</v>
      </c>
      <c r="F52" s="20">
        <v>13991</v>
      </c>
      <c r="G52" s="41">
        <f t="shared" si="10"/>
        <v>13991</v>
      </c>
      <c r="H52" s="41" t="str">
        <f t="shared" si="0"/>
        <v xml:space="preserve"> </v>
      </c>
    </row>
    <row r="53" spans="1:8" ht="15" customHeight="1">
      <c r="A53" s="54"/>
      <c r="B53" s="54"/>
      <c r="C53" s="24" t="s">
        <v>53</v>
      </c>
      <c r="D53" s="14"/>
      <c r="E53" s="15"/>
      <c r="F53" s="16">
        <v>142299</v>
      </c>
      <c r="G53" s="16">
        <f t="shared" ref="G53:H53" si="11">SUM(G41:G52)</f>
        <v>39736</v>
      </c>
      <c r="H53" s="16">
        <f t="shared" si="11"/>
        <v>102563</v>
      </c>
    </row>
    <row r="54" spans="1:8" ht="15" customHeight="1">
      <c r="A54" s="52">
        <v>5</v>
      </c>
      <c r="B54" s="52" t="s">
        <v>119</v>
      </c>
      <c r="C54" s="13" t="s">
        <v>55</v>
      </c>
      <c r="D54" s="18">
        <v>102</v>
      </c>
      <c r="E54" s="18">
        <v>97</v>
      </c>
      <c r="F54" s="9">
        <v>22172</v>
      </c>
      <c r="G54" s="41"/>
      <c r="H54" s="41">
        <f t="shared" ref="H54:H59" si="12">IF(G54=0,F54," ")</f>
        <v>22172</v>
      </c>
    </row>
    <row r="55" spans="1:8" ht="15" customHeight="1">
      <c r="A55" s="53"/>
      <c r="B55" s="53"/>
      <c r="C55" s="13" t="s">
        <v>56</v>
      </c>
      <c r="D55" s="18">
        <v>102</v>
      </c>
      <c r="E55" s="18">
        <v>94</v>
      </c>
      <c r="F55" s="9">
        <v>19374</v>
      </c>
      <c r="G55" s="41"/>
      <c r="H55" s="41">
        <f t="shared" si="12"/>
        <v>19374</v>
      </c>
    </row>
    <row r="56" spans="1:8" ht="15" customHeight="1">
      <c r="A56" s="53"/>
      <c r="B56" s="53"/>
      <c r="C56" s="13" t="s">
        <v>57</v>
      </c>
      <c r="D56" s="21">
        <v>102</v>
      </c>
      <c r="E56" s="18">
        <v>100</v>
      </c>
      <c r="F56" s="9">
        <v>19439</v>
      </c>
      <c r="G56" s="41"/>
      <c r="H56" s="41">
        <f t="shared" si="12"/>
        <v>19439</v>
      </c>
    </row>
    <row r="57" spans="1:8" ht="15" customHeight="1">
      <c r="A57" s="53"/>
      <c r="B57" s="53"/>
      <c r="C57" s="13" t="s">
        <v>58</v>
      </c>
      <c r="D57" s="18">
        <v>102</v>
      </c>
      <c r="E57" s="18">
        <v>99</v>
      </c>
      <c r="F57" s="9">
        <v>20340</v>
      </c>
      <c r="G57" s="41"/>
      <c r="H57" s="41">
        <f t="shared" si="12"/>
        <v>20340</v>
      </c>
    </row>
    <row r="58" spans="1:8" ht="15" customHeight="1">
      <c r="A58" s="53"/>
      <c r="B58" s="53"/>
      <c r="C58" s="13" t="s">
        <v>59</v>
      </c>
      <c r="D58" s="18">
        <v>102</v>
      </c>
      <c r="E58" s="18">
        <v>96</v>
      </c>
      <c r="F58" s="9">
        <v>20378</v>
      </c>
      <c r="G58" s="41"/>
      <c r="H58" s="41">
        <f t="shared" si="12"/>
        <v>20378</v>
      </c>
    </row>
    <row r="59" spans="1:8" ht="15" customHeight="1">
      <c r="A59" s="53"/>
      <c r="B59" s="53"/>
      <c r="C59" s="13" t="s">
        <v>60</v>
      </c>
      <c r="D59" s="21">
        <v>102</v>
      </c>
      <c r="E59" s="18">
        <v>94</v>
      </c>
      <c r="F59" s="9">
        <v>17664</v>
      </c>
      <c r="G59" s="41"/>
      <c r="H59" s="41">
        <f t="shared" si="12"/>
        <v>17664</v>
      </c>
    </row>
    <row r="60" spans="1:8" ht="15" customHeight="1">
      <c r="A60" s="53"/>
      <c r="B60" s="53"/>
      <c r="C60" s="13" t="s">
        <v>61</v>
      </c>
      <c r="D60" s="18">
        <v>102</v>
      </c>
      <c r="E60" s="18">
        <v>90</v>
      </c>
      <c r="F60" s="20">
        <v>17043</v>
      </c>
      <c r="G60" s="41"/>
      <c r="H60" s="41">
        <f t="shared" si="0"/>
        <v>17043</v>
      </c>
    </row>
    <row r="61" spans="1:8" ht="15" customHeight="1">
      <c r="A61" s="53"/>
      <c r="B61" s="53"/>
      <c r="C61" s="13" t="s">
        <v>62</v>
      </c>
      <c r="D61" s="18">
        <v>102</v>
      </c>
      <c r="E61" s="18">
        <v>89</v>
      </c>
      <c r="F61" s="20">
        <v>20313</v>
      </c>
      <c r="G61" s="41"/>
      <c r="H61" s="41">
        <f t="shared" si="0"/>
        <v>20313</v>
      </c>
    </row>
    <row r="62" spans="1:8" ht="15" customHeight="1">
      <c r="A62" s="53"/>
      <c r="B62" s="53"/>
      <c r="C62" s="13" t="s">
        <v>63</v>
      </c>
      <c r="D62" s="21">
        <v>102</v>
      </c>
      <c r="E62" s="18">
        <v>101</v>
      </c>
      <c r="F62" s="20">
        <v>22371</v>
      </c>
      <c r="G62" s="41"/>
      <c r="H62" s="41">
        <f t="shared" si="0"/>
        <v>22371</v>
      </c>
    </row>
    <row r="63" spans="1:8" ht="15" customHeight="1">
      <c r="A63" s="53"/>
      <c r="B63" s="53"/>
      <c r="C63" s="13" t="s">
        <v>64</v>
      </c>
      <c r="D63" s="18">
        <v>102</v>
      </c>
      <c r="E63" s="18">
        <v>102</v>
      </c>
      <c r="F63" s="20">
        <v>20872</v>
      </c>
      <c r="G63" s="41">
        <f t="shared" ref="G63:G65" si="13">F63</f>
        <v>20872</v>
      </c>
      <c r="H63" s="41" t="str">
        <f t="shared" si="0"/>
        <v xml:space="preserve"> </v>
      </c>
    </row>
    <row r="64" spans="1:8" ht="15" customHeight="1">
      <c r="A64" s="53"/>
      <c r="B64" s="53"/>
      <c r="C64" s="13" t="s">
        <v>65</v>
      </c>
      <c r="D64" s="18">
        <v>102</v>
      </c>
      <c r="E64" s="18">
        <v>82</v>
      </c>
      <c r="F64" s="20">
        <v>13334</v>
      </c>
      <c r="G64" s="41">
        <f t="shared" si="13"/>
        <v>13334</v>
      </c>
      <c r="H64" s="41" t="str">
        <f t="shared" si="0"/>
        <v xml:space="preserve"> </v>
      </c>
    </row>
    <row r="65" spans="1:8" ht="15" customHeight="1">
      <c r="A65" s="53"/>
      <c r="B65" s="53"/>
      <c r="C65" s="13" t="s">
        <v>66</v>
      </c>
      <c r="D65" s="21">
        <v>102</v>
      </c>
      <c r="E65" s="18">
        <v>100</v>
      </c>
      <c r="F65" s="20">
        <v>22009</v>
      </c>
      <c r="G65" s="41">
        <f t="shared" si="13"/>
        <v>22009</v>
      </c>
      <c r="H65" s="41" t="str">
        <f t="shared" si="0"/>
        <v xml:space="preserve"> </v>
      </c>
    </row>
    <row r="66" spans="1:8" ht="15" customHeight="1">
      <c r="A66" s="54"/>
      <c r="B66" s="54"/>
      <c r="C66" s="24" t="s">
        <v>53</v>
      </c>
      <c r="D66" s="14"/>
      <c r="E66" s="15"/>
      <c r="F66" s="16">
        <v>235309</v>
      </c>
      <c r="G66" s="16">
        <f t="shared" ref="G66:H66" si="14">SUM(G54:G65)</f>
        <v>56215</v>
      </c>
      <c r="H66" s="16">
        <f t="shared" si="14"/>
        <v>179094</v>
      </c>
    </row>
    <row r="67" spans="1:8" ht="15" customHeight="1">
      <c r="A67" s="52">
        <v>6</v>
      </c>
      <c r="B67" s="52" t="s">
        <v>120</v>
      </c>
      <c r="C67" s="13" t="s">
        <v>55</v>
      </c>
      <c r="D67" s="18">
        <v>80</v>
      </c>
      <c r="E67" s="18">
        <v>59</v>
      </c>
      <c r="F67" s="9">
        <v>10328</v>
      </c>
      <c r="G67" s="41"/>
      <c r="H67" s="41">
        <f t="shared" ref="H67:H130" si="15">IF(G67=0,F67," ")</f>
        <v>10328</v>
      </c>
    </row>
    <row r="68" spans="1:8" ht="15" customHeight="1">
      <c r="A68" s="53"/>
      <c r="B68" s="53"/>
      <c r="C68" s="13" t="s">
        <v>56</v>
      </c>
      <c r="D68" s="18">
        <v>80</v>
      </c>
      <c r="E68" s="18">
        <v>51</v>
      </c>
      <c r="F68" s="9">
        <v>8587</v>
      </c>
      <c r="G68" s="41"/>
      <c r="H68" s="41">
        <f t="shared" si="15"/>
        <v>8587</v>
      </c>
    </row>
    <row r="69" spans="1:8" ht="15" customHeight="1">
      <c r="A69" s="53"/>
      <c r="B69" s="53"/>
      <c r="C69" s="13" t="s">
        <v>57</v>
      </c>
      <c r="D69" s="21">
        <v>80</v>
      </c>
      <c r="E69" s="18">
        <v>60</v>
      </c>
      <c r="F69" s="9">
        <v>9952</v>
      </c>
      <c r="G69" s="41"/>
      <c r="H69" s="41">
        <f t="shared" si="15"/>
        <v>9952</v>
      </c>
    </row>
    <row r="70" spans="1:8" ht="15" customHeight="1">
      <c r="A70" s="53"/>
      <c r="B70" s="53"/>
      <c r="C70" s="13" t="s">
        <v>58</v>
      </c>
      <c r="D70" s="18">
        <v>80</v>
      </c>
      <c r="E70" s="18">
        <v>67</v>
      </c>
      <c r="F70" s="9">
        <v>10914</v>
      </c>
      <c r="G70" s="41"/>
      <c r="H70" s="41">
        <f t="shared" si="15"/>
        <v>10914</v>
      </c>
    </row>
    <row r="71" spans="1:8" ht="15" customHeight="1">
      <c r="A71" s="53"/>
      <c r="B71" s="53"/>
      <c r="C71" s="13" t="s">
        <v>59</v>
      </c>
      <c r="D71" s="18">
        <v>80</v>
      </c>
      <c r="E71" s="18">
        <v>80</v>
      </c>
      <c r="F71" s="9">
        <v>11260</v>
      </c>
      <c r="G71" s="41"/>
      <c r="H71" s="41">
        <f t="shared" si="15"/>
        <v>11260</v>
      </c>
    </row>
    <row r="72" spans="1:8" ht="15" customHeight="1">
      <c r="A72" s="53"/>
      <c r="B72" s="53"/>
      <c r="C72" s="13" t="s">
        <v>60</v>
      </c>
      <c r="D72" s="21">
        <v>80</v>
      </c>
      <c r="E72" s="18">
        <v>61</v>
      </c>
      <c r="F72" s="9">
        <v>9068</v>
      </c>
      <c r="G72" s="41"/>
      <c r="H72" s="41">
        <f t="shared" si="15"/>
        <v>9068</v>
      </c>
    </row>
    <row r="73" spans="1:8" ht="15" customHeight="1">
      <c r="A73" s="53"/>
      <c r="B73" s="53"/>
      <c r="C73" s="13" t="s">
        <v>61</v>
      </c>
      <c r="D73" s="18">
        <v>80</v>
      </c>
      <c r="E73" s="18">
        <v>50</v>
      </c>
      <c r="F73" s="20">
        <v>7724</v>
      </c>
      <c r="G73" s="41"/>
      <c r="H73" s="41">
        <f t="shared" si="15"/>
        <v>7724</v>
      </c>
    </row>
    <row r="74" spans="1:8" ht="15" customHeight="1">
      <c r="A74" s="53"/>
      <c r="B74" s="53"/>
      <c r="C74" s="13" t="s">
        <v>62</v>
      </c>
      <c r="D74" s="18">
        <v>80</v>
      </c>
      <c r="E74" s="18">
        <v>47</v>
      </c>
      <c r="F74" s="20">
        <v>8548</v>
      </c>
      <c r="G74" s="41"/>
      <c r="H74" s="41">
        <f t="shared" si="15"/>
        <v>8548</v>
      </c>
    </row>
    <row r="75" spans="1:8" ht="15" customHeight="1">
      <c r="A75" s="53"/>
      <c r="B75" s="53"/>
      <c r="C75" s="13" t="s">
        <v>63</v>
      </c>
      <c r="D75" s="21">
        <v>80</v>
      </c>
      <c r="E75" s="18">
        <v>63</v>
      </c>
      <c r="F75" s="20">
        <v>12913</v>
      </c>
      <c r="G75" s="41"/>
      <c r="H75" s="41">
        <f t="shared" si="15"/>
        <v>12913</v>
      </c>
    </row>
    <row r="76" spans="1:8" ht="15" customHeight="1">
      <c r="A76" s="53"/>
      <c r="B76" s="53"/>
      <c r="C76" s="13" t="s">
        <v>64</v>
      </c>
      <c r="D76" s="18">
        <v>80</v>
      </c>
      <c r="E76" s="18">
        <v>80</v>
      </c>
      <c r="F76" s="20">
        <v>13766</v>
      </c>
      <c r="G76" s="41">
        <f t="shared" ref="G76:G78" si="16">F76</f>
        <v>13766</v>
      </c>
      <c r="H76" s="41" t="str">
        <f t="shared" si="15"/>
        <v xml:space="preserve"> </v>
      </c>
    </row>
    <row r="77" spans="1:8" ht="15" customHeight="1">
      <c r="A77" s="53"/>
      <c r="B77" s="53"/>
      <c r="C77" s="13" t="s">
        <v>65</v>
      </c>
      <c r="D77" s="18">
        <v>80</v>
      </c>
      <c r="E77" s="18">
        <v>73</v>
      </c>
      <c r="F77" s="20">
        <v>8367</v>
      </c>
      <c r="G77" s="41">
        <f t="shared" si="16"/>
        <v>8367</v>
      </c>
      <c r="H77" s="41" t="str">
        <f t="shared" si="15"/>
        <v xml:space="preserve"> </v>
      </c>
    </row>
    <row r="78" spans="1:8" ht="15" customHeight="1">
      <c r="A78" s="53"/>
      <c r="B78" s="53"/>
      <c r="C78" s="13" t="s">
        <v>66</v>
      </c>
      <c r="D78" s="21">
        <v>80</v>
      </c>
      <c r="E78" s="18">
        <v>80</v>
      </c>
      <c r="F78" s="20">
        <v>13903</v>
      </c>
      <c r="G78" s="41">
        <f t="shared" si="16"/>
        <v>13903</v>
      </c>
      <c r="H78" s="41" t="str">
        <f t="shared" si="15"/>
        <v xml:space="preserve"> </v>
      </c>
    </row>
    <row r="79" spans="1:8" ht="15" customHeight="1">
      <c r="A79" s="54"/>
      <c r="B79" s="54"/>
      <c r="C79" s="24" t="s">
        <v>53</v>
      </c>
      <c r="D79" s="14"/>
      <c r="E79" s="15"/>
      <c r="F79" s="16">
        <v>125330</v>
      </c>
      <c r="G79" s="16">
        <f t="shared" ref="G79:H79" si="17">SUM(G67:G78)</f>
        <v>36036</v>
      </c>
      <c r="H79" s="16">
        <f t="shared" si="17"/>
        <v>89294</v>
      </c>
    </row>
    <row r="80" spans="1:8" ht="15" customHeight="1">
      <c r="A80" s="52">
        <v>7</v>
      </c>
      <c r="B80" s="52" t="s">
        <v>121</v>
      </c>
      <c r="C80" s="13" t="s">
        <v>55</v>
      </c>
      <c r="D80" s="18">
        <v>103</v>
      </c>
      <c r="E80" s="18">
        <v>80</v>
      </c>
      <c r="F80" s="9">
        <v>11772</v>
      </c>
      <c r="G80" s="41"/>
      <c r="H80" s="41">
        <f t="shared" ref="H80:H85" si="18">IF(G80=0,F80," ")</f>
        <v>11772</v>
      </c>
    </row>
    <row r="81" spans="1:8" ht="15" customHeight="1">
      <c r="A81" s="53"/>
      <c r="B81" s="53"/>
      <c r="C81" s="13" t="s">
        <v>56</v>
      </c>
      <c r="D81" s="18">
        <v>103</v>
      </c>
      <c r="E81" s="18">
        <v>66</v>
      </c>
      <c r="F81" s="9">
        <v>10097</v>
      </c>
      <c r="G81" s="41"/>
      <c r="H81" s="41">
        <f t="shared" si="18"/>
        <v>10097</v>
      </c>
    </row>
    <row r="82" spans="1:8" ht="15" customHeight="1">
      <c r="A82" s="53"/>
      <c r="B82" s="53"/>
      <c r="C82" s="13" t="s">
        <v>57</v>
      </c>
      <c r="D82" s="21">
        <v>103</v>
      </c>
      <c r="E82" s="18">
        <v>81</v>
      </c>
      <c r="F82" s="9">
        <v>12651</v>
      </c>
      <c r="G82" s="41"/>
      <c r="H82" s="41">
        <f t="shared" si="18"/>
        <v>12651</v>
      </c>
    </row>
    <row r="83" spans="1:8" ht="15" customHeight="1">
      <c r="A83" s="53"/>
      <c r="B83" s="53"/>
      <c r="C83" s="13" t="s">
        <v>58</v>
      </c>
      <c r="D83" s="18">
        <v>103</v>
      </c>
      <c r="E83" s="18">
        <v>90</v>
      </c>
      <c r="F83" s="9">
        <v>13337</v>
      </c>
      <c r="G83" s="41"/>
      <c r="H83" s="41">
        <f t="shared" si="18"/>
        <v>13337</v>
      </c>
    </row>
    <row r="84" spans="1:8" ht="15" customHeight="1">
      <c r="A84" s="53"/>
      <c r="B84" s="53"/>
      <c r="C84" s="13" t="s">
        <v>59</v>
      </c>
      <c r="D84" s="18">
        <v>103</v>
      </c>
      <c r="E84" s="18">
        <v>98</v>
      </c>
      <c r="F84" s="9">
        <v>14688</v>
      </c>
      <c r="G84" s="41"/>
      <c r="H84" s="41">
        <f t="shared" si="18"/>
        <v>14688</v>
      </c>
    </row>
    <row r="85" spans="1:8" ht="15" customHeight="1">
      <c r="A85" s="53"/>
      <c r="B85" s="53"/>
      <c r="C85" s="13" t="s">
        <v>60</v>
      </c>
      <c r="D85" s="21">
        <v>103</v>
      </c>
      <c r="E85" s="18">
        <v>89</v>
      </c>
      <c r="F85" s="9">
        <v>11012</v>
      </c>
      <c r="G85" s="41"/>
      <c r="H85" s="41">
        <f t="shared" si="18"/>
        <v>11012</v>
      </c>
    </row>
    <row r="86" spans="1:8" ht="15" customHeight="1">
      <c r="A86" s="53"/>
      <c r="B86" s="53"/>
      <c r="C86" s="13" t="s">
        <v>61</v>
      </c>
      <c r="D86" s="18">
        <v>103</v>
      </c>
      <c r="E86" s="18">
        <v>54</v>
      </c>
      <c r="F86" s="20">
        <v>7657</v>
      </c>
      <c r="G86" s="41"/>
      <c r="H86" s="41">
        <f t="shared" si="15"/>
        <v>7657</v>
      </c>
    </row>
    <row r="87" spans="1:8" ht="15" customHeight="1">
      <c r="A87" s="53"/>
      <c r="B87" s="53"/>
      <c r="C87" s="13" t="s">
        <v>62</v>
      </c>
      <c r="D87" s="18">
        <v>103</v>
      </c>
      <c r="E87" s="18">
        <v>60</v>
      </c>
      <c r="F87" s="20">
        <v>8834</v>
      </c>
      <c r="G87" s="41"/>
      <c r="H87" s="41">
        <f t="shared" si="15"/>
        <v>8834</v>
      </c>
    </row>
    <row r="88" spans="1:8" ht="15" customHeight="1">
      <c r="A88" s="53"/>
      <c r="B88" s="53"/>
      <c r="C88" s="13" t="s">
        <v>63</v>
      </c>
      <c r="D88" s="21">
        <v>103</v>
      </c>
      <c r="E88" s="18">
        <v>87</v>
      </c>
      <c r="F88" s="20">
        <v>14352</v>
      </c>
      <c r="G88" s="41"/>
      <c r="H88" s="41">
        <f t="shared" si="15"/>
        <v>14352</v>
      </c>
    </row>
    <row r="89" spans="1:8" ht="15" customHeight="1">
      <c r="A89" s="53"/>
      <c r="B89" s="53"/>
      <c r="C89" s="13" t="s">
        <v>64</v>
      </c>
      <c r="D89" s="18">
        <v>103</v>
      </c>
      <c r="E89" s="18">
        <v>100</v>
      </c>
      <c r="F89" s="20">
        <v>15843</v>
      </c>
      <c r="G89" s="41">
        <f t="shared" ref="G89:G91" si="19">F89</f>
        <v>15843</v>
      </c>
      <c r="H89" s="41" t="str">
        <f t="shared" si="15"/>
        <v xml:space="preserve"> </v>
      </c>
    </row>
    <row r="90" spans="1:8" ht="15" customHeight="1">
      <c r="A90" s="53"/>
      <c r="B90" s="53"/>
      <c r="C90" s="13" t="s">
        <v>65</v>
      </c>
      <c r="D90" s="18">
        <v>103</v>
      </c>
      <c r="E90" s="18">
        <v>83</v>
      </c>
      <c r="F90" s="20">
        <v>8997</v>
      </c>
      <c r="G90" s="41">
        <f t="shared" si="19"/>
        <v>8997</v>
      </c>
      <c r="H90" s="41" t="str">
        <f t="shared" si="15"/>
        <v xml:space="preserve"> </v>
      </c>
    </row>
    <row r="91" spans="1:8" ht="15" customHeight="1">
      <c r="A91" s="53"/>
      <c r="B91" s="53"/>
      <c r="C91" s="13" t="s">
        <v>66</v>
      </c>
      <c r="D91" s="21">
        <v>103</v>
      </c>
      <c r="E91" s="18">
        <v>103</v>
      </c>
      <c r="F91" s="20">
        <v>15862</v>
      </c>
      <c r="G91" s="41">
        <f t="shared" si="19"/>
        <v>15862</v>
      </c>
      <c r="H91" s="41" t="str">
        <f t="shared" si="15"/>
        <v xml:space="preserve"> </v>
      </c>
    </row>
    <row r="92" spans="1:8" ht="15" customHeight="1">
      <c r="A92" s="54"/>
      <c r="B92" s="54"/>
      <c r="C92" s="24" t="s">
        <v>53</v>
      </c>
      <c r="D92" s="14"/>
      <c r="E92" s="15"/>
      <c r="F92" s="16">
        <v>145102</v>
      </c>
      <c r="G92" s="16">
        <f t="shared" ref="G92:H92" si="20">SUM(G80:G91)</f>
        <v>40702</v>
      </c>
      <c r="H92" s="16">
        <f t="shared" si="20"/>
        <v>104400</v>
      </c>
    </row>
    <row r="93" spans="1:8" ht="15" customHeight="1">
      <c r="A93" s="52">
        <v>8</v>
      </c>
      <c r="B93" s="52" t="s">
        <v>122</v>
      </c>
      <c r="C93" s="13" t="s">
        <v>55</v>
      </c>
      <c r="D93" s="18">
        <v>85</v>
      </c>
      <c r="E93" s="18">
        <v>66</v>
      </c>
      <c r="F93" s="9">
        <v>13554</v>
      </c>
      <c r="G93" s="41"/>
      <c r="H93" s="41">
        <f t="shared" ref="H93:H98" si="21">IF(G93=0,F93," ")</f>
        <v>13554</v>
      </c>
    </row>
    <row r="94" spans="1:8" ht="15" customHeight="1">
      <c r="A94" s="53"/>
      <c r="B94" s="53"/>
      <c r="C94" s="13" t="s">
        <v>56</v>
      </c>
      <c r="D94" s="18">
        <v>85</v>
      </c>
      <c r="E94" s="18">
        <v>61</v>
      </c>
      <c r="F94" s="9">
        <v>11675</v>
      </c>
      <c r="G94" s="41"/>
      <c r="H94" s="41">
        <f t="shared" si="21"/>
        <v>11675</v>
      </c>
    </row>
    <row r="95" spans="1:8" ht="15" customHeight="1">
      <c r="A95" s="53"/>
      <c r="B95" s="53"/>
      <c r="C95" s="13" t="s">
        <v>57</v>
      </c>
      <c r="D95" s="21">
        <v>85</v>
      </c>
      <c r="E95" s="18">
        <v>75</v>
      </c>
      <c r="F95" s="9">
        <v>12745</v>
      </c>
      <c r="G95" s="41"/>
      <c r="H95" s="41">
        <f t="shared" si="21"/>
        <v>12745</v>
      </c>
    </row>
    <row r="96" spans="1:8" ht="15" customHeight="1">
      <c r="A96" s="53"/>
      <c r="B96" s="53"/>
      <c r="C96" s="13" t="s">
        <v>58</v>
      </c>
      <c r="D96" s="18">
        <v>85</v>
      </c>
      <c r="E96" s="18">
        <v>84</v>
      </c>
      <c r="F96" s="9">
        <v>13322</v>
      </c>
      <c r="G96" s="41"/>
      <c r="H96" s="41">
        <f t="shared" si="21"/>
        <v>13322</v>
      </c>
    </row>
    <row r="97" spans="1:8" ht="15" customHeight="1">
      <c r="A97" s="53"/>
      <c r="B97" s="53"/>
      <c r="C97" s="13" t="s">
        <v>59</v>
      </c>
      <c r="D97" s="18">
        <v>85</v>
      </c>
      <c r="E97" s="18">
        <v>85</v>
      </c>
      <c r="F97" s="9">
        <v>14406</v>
      </c>
      <c r="G97" s="41"/>
      <c r="H97" s="41">
        <f t="shared" si="21"/>
        <v>14406</v>
      </c>
    </row>
    <row r="98" spans="1:8" ht="15" customHeight="1">
      <c r="A98" s="53"/>
      <c r="B98" s="53"/>
      <c r="C98" s="13" t="s">
        <v>60</v>
      </c>
      <c r="D98" s="21">
        <v>85</v>
      </c>
      <c r="E98" s="18">
        <v>80</v>
      </c>
      <c r="F98" s="9">
        <v>11771</v>
      </c>
      <c r="G98" s="41"/>
      <c r="H98" s="41">
        <f t="shared" si="21"/>
        <v>11771</v>
      </c>
    </row>
    <row r="99" spans="1:8" ht="15" customHeight="1">
      <c r="A99" s="53"/>
      <c r="B99" s="53"/>
      <c r="C99" s="13" t="s">
        <v>61</v>
      </c>
      <c r="D99" s="18">
        <v>85</v>
      </c>
      <c r="E99" s="18">
        <v>51</v>
      </c>
      <c r="F99" s="20">
        <v>9128</v>
      </c>
      <c r="G99" s="41"/>
      <c r="H99" s="41">
        <f t="shared" si="15"/>
        <v>9128</v>
      </c>
    </row>
    <row r="100" spans="1:8" ht="15" customHeight="1">
      <c r="A100" s="53"/>
      <c r="B100" s="53"/>
      <c r="C100" s="13" t="s">
        <v>62</v>
      </c>
      <c r="D100" s="18">
        <v>85</v>
      </c>
      <c r="E100" s="18">
        <v>54</v>
      </c>
      <c r="F100" s="20">
        <v>10425</v>
      </c>
      <c r="G100" s="41"/>
      <c r="H100" s="41">
        <f t="shared" si="15"/>
        <v>10425</v>
      </c>
    </row>
    <row r="101" spans="1:8" ht="15" customHeight="1">
      <c r="A101" s="53"/>
      <c r="B101" s="53"/>
      <c r="C101" s="13" t="s">
        <v>63</v>
      </c>
      <c r="D101" s="21">
        <v>85</v>
      </c>
      <c r="E101" s="18">
        <v>69</v>
      </c>
      <c r="F101" s="20">
        <v>14339</v>
      </c>
      <c r="G101" s="41"/>
      <c r="H101" s="41">
        <f t="shared" si="15"/>
        <v>14339</v>
      </c>
    </row>
    <row r="102" spans="1:8" ht="15" customHeight="1">
      <c r="A102" s="53"/>
      <c r="B102" s="53"/>
      <c r="C102" s="13" t="s">
        <v>64</v>
      </c>
      <c r="D102" s="18">
        <v>85</v>
      </c>
      <c r="E102" s="18">
        <v>85</v>
      </c>
      <c r="F102" s="20">
        <v>14963</v>
      </c>
      <c r="G102" s="41">
        <f t="shared" ref="G102:G104" si="22">F102</f>
        <v>14963</v>
      </c>
      <c r="H102" s="41" t="str">
        <f t="shared" si="15"/>
        <v xml:space="preserve"> </v>
      </c>
    </row>
    <row r="103" spans="1:8" ht="15" customHeight="1">
      <c r="A103" s="53"/>
      <c r="B103" s="53"/>
      <c r="C103" s="13" t="s">
        <v>65</v>
      </c>
      <c r="D103" s="18">
        <v>85</v>
      </c>
      <c r="E103" s="18">
        <v>83</v>
      </c>
      <c r="F103" s="20">
        <v>10119</v>
      </c>
      <c r="G103" s="41">
        <f t="shared" si="22"/>
        <v>10119</v>
      </c>
      <c r="H103" s="41" t="str">
        <f t="shared" si="15"/>
        <v xml:space="preserve"> </v>
      </c>
    </row>
    <row r="104" spans="1:8" ht="15" customHeight="1">
      <c r="A104" s="53"/>
      <c r="B104" s="53"/>
      <c r="C104" s="13" t="s">
        <v>66</v>
      </c>
      <c r="D104" s="21">
        <v>85</v>
      </c>
      <c r="E104" s="18">
        <v>83</v>
      </c>
      <c r="F104" s="20">
        <v>15376</v>
      </c>
      <c r="G104" s="41">
        <f t="shared" si="22"/>
        <v>15376</v>
      </c>
      <c r="H104" s="41" t="str">
        <f t="shared" si="15"/>
        <v xml:space="preserve"> </v>
      </c>
    </row>
    <row r="105" spans="1:8" ht="15" customHeight="1">
      <c r="A105" s="54"/>
      <c r="B105" s="54"/>
      <c r="C105" s="24" t="s">
        <v>53</v>
      </c>
      <c r="D105" s="14"/>
      <c r="E105" s="15"/>
      <c r="F105" s="16">
        <v>151823</v>
      </c>
      <c r="G105" s="16">
        <f t="shared" ref="G105:H105" si="23">SUM(G93:G104)</f>
        <v>40458</v>
      </c>
      <c r="H105" s="16">
        <f t="shared" si="23"/>
        <v>111365</v>
      </c>
    </row>
    <row r="106" spans="1:8" ht="15" customHeight="1">
      <c r="A106" s="52">
        <v>9</v>
      </c>
      <c r="B106" s="52" t="s">
        <v>123</v>
      </c>
      <c r="C106" s="13" t="s">
        <v>55</v>
      </c>
      <c r="D106" s="18">
        <v>102</v>
      </c>
      <c r="E106" s="18">
        <v>80</v>
      </c>
      <c r="F106" s="9">
        <v>13464</v>
      </c>
      <c r="G106" s="41"/>
      <c r="H106" s="41">
        <f t="shared" ref="H106:H111" si="24">IF(G106=0,F106," ")</f>
        <v>13464</v>
      </c>
    </row>
    <row r="107" spans="1:8" ht="15" customHeight="1">
      <c r="A107" s="53"/>
      <c r="B107" s="53"/>
      <c r="C107" s="13" t="s">
        <v>56</v>
      </c>
      <c r="D107" s="18">
        <v>102</v>
      </c>
      <c r="E107" s="18">
        <v>78</v>
      </c>
      <c r="F107" s="9">
        <v>10925</v>
      </c>
      <c r="G107" s="41"/>
      <c r="H107" s="41">
        <f t="shared" si="24"/>
        <v>10925</v>
      </c>
    </row>
    <row r="108" spans="1:8" ht="15" customHeight="1">
      <c r="A108" s="53"/>
      <c r="B108" s="53"/>
      <c r="C108" s="13" t="s">
        <v>57</v>
      </c>
      <c r="D108" s="21">
        <v>102</v>
      </c>
      <c r="E108" s="18">
        <v>80</v>
      </c>
      <c r="F108" s="9">
        <v>12477</v>
      </c>
      <c r="G108" s="41"/>
      <c r="H108" s="41">
        <f t="shared" si="24"/>
        <v>12477</v>
      </c>
    </row>
    <row r="109" spans="1:8" ht="15" customHeight="1">
      <c r="A109" s="53"/>
      <c r="B109" s="53"/>
      <c r="C109" s="13" t="s">
        <v>58</v>
      </c>
      <c r="D109" s="18">
        <v>102</v>
      </c>
      <c r="E109" s="18">
        <v>88</v>
      </c>
      <c r="F109" s="9">
        <v>13575</v>
      </c>
      <c r="G109" s="41"/>
      <c r="H109" s="41">
        <f t="shared" si="24"/>
        <v>13575</v>
      </c>
    </row>
    <row r="110" spans="1:8" ht="15" customHeight="1">
      <c r="A110" s="53"/>
      <c r="B110" s="53"/>
      <c r="C110" s="13" t="s">
        <v>59</v>
      </c>
      <c r="D110" s="18">
        <v>102</v>
      </c>
      <c r="E110" s="18">
        <v>95</v>
      </c>
      <c r="F110" s="9">
        <v>13558</v>
      </c>
      <c r="G110" s="41"/>
      <c r="H110" s="41">
        <f t="shared" si="24"/>
        <v>13558</v>
      </c>
    </row>
    <row r="111" spans="1:8" ht="15" customHeight="1">
      <c r="A111" s="53"/>
      <c r="B111" s="53"/>
      <c r="C111" s="13" t="s">
        <v>60</v>
      </c>
      <c r="D111" s="21">
        <v>102</v>
      </c>
      <c r="E111" s="18">
        <v>89</v>
      </c>
      <c r="F111" s="9">
        <v>11416</v>
      </c>
      <c r="G111" s="41"/>
      <c r="H111" s="41">
        <f t="shared" si="24"/>
        <v>11416</v>
      </c>
    </row>
    <row r="112" spans="1:8" ht="15" customHeight="1">
      <c r="A112" s="53"/>
      <c r="B112" s="53"/>
      <c r="C112" s="13" t="s">
        <v>61</v>
      </c>
      <c r="D112" s="18">
        <v>102</v>
      </c>
      <c r="E112" s="18">
        <v>67</v>
      </c>
      <c r="F112" s="20">
        <v>9894</v>
      </c>
      <c r="G112" s="41"/>
      <c r="H112" s="41">
        <f t="shared" si="15"/>
        <v>9894</v>
      </c>
    </row>
    <row r="113" spans="1:8" ht="15" customHeight="1">
      <c r="A113" s="53"/>
      <c r="B113" s="53"/>
      <c r="C113" s="13" t="s">
        <v>62</v>
      </c>
      <c r="D113" s="18">
        <v>102</v>
      </c>
      <c r="E113" s="18">
        <v>70</v>
      </c>
      <c r="F113" s="20">
        <v>11523</v>
      </c>
      <c r="G113" s="41"/>
      <c r="H113" s="41">
        <f t="shared" si="15"/>
        <v>11523</v>
      </c>
    </row>
    <row r="114" spans="1:8" ht="15" customHeight="1">
      <c r="A114" s="53"/>
      <c r="B114" s="53"/>
      <c r="C114" s="13" t="s">
        <v>63</v>
      </c>
      <c r="D114" s="21">
        <v>102</v>
      </c>
      <c r="E114" s="18">
        <v>81</v>
      </c>
      <c r="F114" s="20">
        <v>13539</v>
      </c>
      <c r="G114" s="41"/>
      <c r="H114" s="41">
        <f t="shared" si="15"/>
        <v>13539</v>
      </c>
    </row>
    <row r="115" spans="1:8" ht="15" customHeight="1">
      <c r="A115" s="53"/>
      <c r="B115" s="53"/>
      <c r="C115" s="13" t="s">
        <v>64</v>
      </c>
      <c r="D115" s="18">
        <v>102</v>
      </c>
      <c r="E115" s="18">
        <v>102</v>
      </c>
      <c r="F115" s="20">
        <v>14991</v>
      </c>
      <c r="G115" s="41">
        <f t="shared" ref="G115:G117" si="25">F115</f>
        <v>14991</v>
      </c>
      <c r="H115" s="41" t="str">
        <f t="shared" si="15"/>
        <v xml:space="preserve"> </v>
      </c>
    </row>
    <row r="116" spans="1:8" ht="15" customHeight="1">
      <c r="A116" s="53"/>
      <c r="B116" s="53"/>
      <c r="C116" s="13" t="s">
        <v>65</v>
      </c>
      <c r="D116" s="18">
        <v>102</v>
      </c>
      <c r="E116" s="18">
        <v>79</v>
      </c>
      <c r="F116" s="20">
        <v>10358</v>
      </c>
      <c r="G116" s="41">
        <f t="shared" si="25"/>
        <v>10358</v>
      </c>
      <c r="H116" s="41" t="str">
        <f t="shared" si="15"/>
        <v xml:space="preserve"> </v>
      </c>
    </row>
    <row r="117" spans="1:8" ht="15" customHeight="1">
      <c r="A117" s="53"/>
      <c r="B117" s="53"/>
      <c r="C117" s="13" t="s">
        <v>66</v>
      </c>
      <c r="D117" s="21">
        <v>102</v>
      </c>
      <c r="E117" s="18">
        <v>94</v>
      </c>
      <c r="F117" s="20">
        <v>15872</v>
      </c>
      <c r="G117" s="41">
        <f t="shared" si="25"/>
        <v>15872</v>
      </c>
      <c r="H117" s="41" t="str">
        <f t="shared" si="15"/>
        <v xml:space="preserve"> </v>
      </c>
    </row>
    <row r="118" spans="1:8" ht="15" customHeight="1">
      <c r="A118" s="54"/>
      <c r="B118" s="54"/>
      <c r="C118" s="24" t="s">
        <v>53</v>
      </c>
      <c r="D118" s="14"/>
      <c r="E118" s="15"/>
      <c r="F118" s="16">
        <v>151592</v>
      </c>
      <c r="G118" s="16">
        <f t="shared" ref="G118:H118" si="26">SUM(G106:G117)</f>
        <v>41221</v>
      </c>
      <c r="H118" s="16">
        <f t="shared" si="26"/>
        <v>110371</v>
      </c>
    </row>
    <row r="119" spans="1:8" ht="15" customHeight="1">
      <c r="A119" s="52">
        <v>10</v>
      </c>
      <c r="B119" s="52" t="s">
        <v>124</v>
      </c>
      <c r="C119" s="13" t="s">
        <v>55</v>
      </c>
      <c r="D119" s="18">
        <v>83</v>
      </c>
      <c r="E119" s="18">
        <v>60</v>
      </c>
      <c r="F119" s="9">
        <v>9710</v>
      </c>
      <c r="G119" s="41"/>
      <c r="H119" s="41">
        <f t="shared" ref="H119:H124" si="27">IF(G119=0,F119," ")</f>
        <v>9710</v>
      </c>
    </row>
    <row r="120" spans="1:8" ht="15" customHeight="1">
      <c r="A120" s="53"/>
      <c r="B120" s="53"/>
      <c r="C120" s="13" t="s">
        <v>56</v>
      </c>
      <c r="D120" s="18">
        <v>83</v>
      </c>
      <c r="E120" s="18">
        <v>59</v>
      </c>
      <c r="F120" s="9">
        <v>8378</v>
      </c>
      <c r="G120" s="41"/>
      <c r="H120" s="41">
        <f t="shared" si="27"/>
        <v>8378</v>
      </c>
    </row>
    <row r="121" spans="1:8" ht="15" customHeight="1">
      <c r="A121" s="53"/>
      <c r="B121" s="53"/>
      <c r="C121" s="13" t="s">
        <v>57</v>
      </c>
      <c r="D121" s="21">
        <v>83</v>
      </c>
      <c r="E121" s="18">
        <v>68</v>
      </c>
      <c r="F121" s="9">
        <v>10529</v>
      </c>
      <c r="G121" s="41"/>
      <c r="H121" s="41">
        <f t="shared" si="27"/>
        <v>10529</v>
      </c>
    </row>
    <row r="122" spans="1:8" ht="15" customHeight="1">
      <c r="A122" s="53"/>
      <c r="B122" s="53"/>
      <c r="C122" s="13" t="s">
        <v>58</v>
      </c>
      <c r="D122" s="18">
        <v>83</v>
      </c>
      <c r="E122" s="18">
        <v>79</v>
      </c>
      <c r="F122" s="9">
        <v>11871</v>
      </c>
      <c r="G122" s="41"/>
      <c r="H122" s="41">
        <f t="shared" si="27"/>
        <v>11871</v>
      </c>
    </row>
    <row r="123" spans="1:8" ht="15" customHeight="1">
      <c r="A123" s="53"/>
      <c r="B123" s="53"/>
      <c r="C123" s="13" t="s">
        <v>59</v>
      </c>
      <c r="D123" s="18">
        <v>83</v>
      </c>
      <c r="E123" s="18">
        <v>78</v>
      </c>
      <c r="F123" s="9">
        <v>12223</v>
      </c>
      <c r="G123" s="41"/>
      <c r="H123" s="41">
        <f t="shared" si="27"/>
        <v>12223</v>
      </c>
    </row>
    <row r="124" spans="1:8" ht="15" customHeight="1">
      <c r="A124" s="53"/>
      <c r="B124" s="53"/>
      <c r="C124" s="13" t="s">
        <v>60</v>
      </c>
      <c r="D124" s="21">
        <v>83</v>
      </c>
      <c r="E124" s="18">
        <v>71</v>
      </c>
      <c r="F124" s="9">
        <v>9904</v>
      </c>
      <c r="G124" s="41"/>
      <c r="H124" s="41">
        <f t="shared" si="27"/>
        <v>9904</v>
      </c>
    </row>
    <row r="125" spans="1:8" ht="15" customHeight="1">
      <c r="A125" s="53"/>
      <c r="B125" s="53"/>
      <c r="C125" s="13" t="s">
        <v>61</v>
      </c>
      <c r="D125" s="18">
        <v>83</v>
      </c>
      <c r="E125" s="18">
        <v>43</v>
      </c>
      <c r="F125" s="20">
        <v>7444</v>
      </c>
      <c r="G125" s="41"/>
      <c r="H125" s="41">
        <f t="shared" si="15"/>
        <v>7444</v>
      </c>
    </row>
    <row r="126" spans="1:8" ht="15" customHeight="1">
      <c r="A126" s="53"/>
      <c r="B126" s="53"/>
      <c r="C126" s="13" t="s">
        <v>62</v>
      </c>
      <c r="D126" s="18">
        <v>83</v>
      </c>
      <c r="E126" s="18">
        <v>44</v>
      </c>
      <c r="F126" s="20">
        <v>7782</v>
      </c>
      <c r="G126" s="41"/>
      <c r="H126" s="41">
        <f t="shared" si="15"/>
        <v>7782</v>
      </c>
    </row>
    <row r="127" spans="1:8" ht="15" customHeight="1">
      <c r="A127" s="53"/>
      <c r="B127" s="53"/>
      <c r="C127" s="13" t="s">
        <v>63</v>
      </c>
      <c r="D127" s="21">
        <v>83</v>
      </c>
      <c r="E127" s="18">
        <v>63</v>
      </c>
      <c r="F127" s="20">
        <v>13006</v>
      </c>
      <c r="G127" s="41"/>
      <c r="H127" s="41">
        <f t="shared" si="15"/>
        <v>13006</v>
      </c>
    </row>
    <row r="128" spans="1:8" ht="15" customHeight="1">
      <c r="A128" s="53"/>
      <c r="B128" s="53"/>
      <c r="C128" s="13" t="s">
        <v>64</v>
      </c>
      <c r="D128" s="18">
        <v>83</v>
      </c>
      <c r="E128" s="18">
        <v>83</v>
      </c>
      <c r="F128" s="20">
        <v>15687</v>
      </c>
      <c r="G128" s="41">
        <f t="shared" ref="G128:G130" si="28">F128</f>
        <v>15687</v>
      </c>
      <c r="H128" s="41" t="str">
        <f t="shared" si="15"/>
        <v xml:space="preserve"> </v>
      </c>
    </row>
    <row r="129" spans="1:8" ht="15" customHeight="1">
      <c r="A129" s="53"/>
      <c r="B129" s="53"/>
      <c r="C129" s="13" t="s">
        <v>65</v>
      </c>
      <c r="D129" s="18">
        <v>83</v>
      </c>
      <c r="E129" s="18">
        <v>71</v>
      </c>
      <c r="F129" s="20">
        <v>9182</v>
      </c>
      <c r="G129" s="41">
        <f t="shared" si="28"/>
        <v>9182</v>
      </c>
      <c r="H129" s="41" t="str">
        <f t="shared" si="15"/>
        <v xml:space="preserve"> </v>
      </c>
    </row>
    <row r="130" spans="1:8" ht="15" customHeight="1">
      <c r="A130" s="53"/>
      <c r="B130" s="53"/>
      <c r="C130" s="13" t="s">
        <v>66</v>
      </c>
      <c r="D130" s="21">
        <v>83</v>
      </c>
      <c r="E130" s="18">
        <v>78</v>
      </c>
      <c r="F130" s="20">
        <v>12753</v>
      </c>
      <c r="G130" s="41">
        <f t="shared" si="28"/>
        <v>12753</v>
      </c>
      <c r="H130" s="41" t="str">
        <f t="shared" si="15"/>
        <v xml:space="preserve"> </v>
      </c>
    </row>
    <row r="131" spans="1:8" ht="15" customHeight="1">
      <c r="A131" s="54"/>
      <c r="B131" s="54"/>
      <c r="C131" s="24" t="s">
        <v>53</v>
      </c>
      <c r="D131" s="14"/>
      <c r="E131" s="15"/>
      <c r="F131" s="16">
        <v>128469</v>
      </c>
      <c r="G131" s="16">
        <f t="shared" ref="G131:H131" si="29">SUM(G119:G130)</f>
        <v>37622</v>
      </c>
      <c r="H131" s="16">
        <f t="shared" si="29"/>
        <v>90847</v>
      </c>
    </row>
    <row r="132" spans="1:8" ht="15" customHeight="1">
      <c r="A132" s="52">
        <v>11</v>
      </c>
      <c r="B132" s="52" t="s">
        <v>125</v>
      </c>
      <c r="C132" s="13" t="s">
        <v>55</v>
      </c>
      <c r="D132" s="18">
        <v>124</v>
      </c>
      <c r="E132" s="18">
        <v>87</v>
      </c>
      <c r="F132" s="9">
        <v>13351</v>
      </c>
      <c r="G132" s="41"/>
      <c r="H132" s="41">
        <f t="shared" ref="H132:H182" si="30">IF(G132=0,F132," ")</f>
        <v>13351</v>
      </c>
    </row>
    <row r="133" spans="1:8" ht="15" customHeight="1">
      <c r="A133" s="53"/>
      <c r="B133" s="53"/>
      <c r="C133" s="13" t="s">
        <v>56</v>
      </c>
      <c r="D133" s="18">
        <v>124</v>
      </c>
      <c r="E133" s="18">
        <v>73</v>
      </c>
      <c r="F133" s="9">
        <v>11182</v>
      </c>
      <c r="G133" s="41"/>
      <c r="H133" s="41">
        <f t="shared" si="30"/>
        <v>11182</v>
      </c>
    </row>
    <row r="134" spans="1:8" ht="15" customHeight="1">
      <c r="A134" s="53"/>
      <c r="B134" s="53"/>
      <c r="C134" s="13" t="s">
        <v>57</v>
      </c>
      <c r="D134" s="21">
        <v>124</v>
      </c>
      <c r="E134" s="18">
        <v>88</v>
      </c>
      <c r="F134" s="9">
        <v>12877</v>
      </c>
      <c r="G134" s="41"/>
      <c r="H134" s="41">
        <f t="shared" si="30"/>
        <v>12877</v>
      </c>
    </row>
    <row r="135" spans="1:8" ht="15" customHeight="1">
      <c r="A135" s="53"/>
      <c r="B135" s="53"/>
      <c r="C135" s="13" t="s">
        <v>58</v>
      </c>
      <c r="D135" s="18">
        <v>124</v>
      </c>
      <c r="E135" s="18">
        <v>93</v>
      </c>
      <c r="F135" s="9">
        <v>14299</v>
      </c>
      <c r="G135" s="41"/>
      <c r="H135" s="41">
        <f t="shared" si="30"/>
        <v>14299</v>
      </c>
    </row>
    <row r="136" spans="1:8" ht="15" customHeight="1">
      <c r="A136" s="53"/>
      <c r="B136" s="53"/>
      <c r="C136" s="13" t="s">
        <v>59</v>
      </c>
      <c r="D136" s="18">
        <v>124</v>
      </c>
      <c r="E136" s="18">
        <v>111</v>
      </c>
      <c r="F136" s="9">
        <v>16054</v>
      </c>
      <c r="G136" s="41"/>
      <c r="H136" s="41">
        <f t="shared" si="30"/>
        <v>16054</v>
      </c>
    </row>
    <row r="137" spans="1:8" ht="15" customHeight="1">
      <c r="A137" s="53"/>
      <c r="B137" s="53"/>
      <c r="C137" s="13" t="s">
        <v>60</v>
      </c>
      <c r="D137" s="21">
        <v>124</v>
      </c>
      <c r="E137" s="18">
        <v>92</v>
      </c>
      <c r="F137" s="9">
        <v>11740</v>
      </c>
      <c r="G137" s="41"/>
      <c r="H137" s="41">
        <f t="shared" si="30"/>
        <v>11740</v>
      </c>
    </row>
    <row r="138" spans="1:8" ht="15" customHeight="1">
      <c r="A138" s="53"/>
      <c r="B138" s="53"/>
      <c r="C138" s="13" t="s">
        <v>61</v>
      </c>
      <c r="D138" s="18">
        <v>124</v>
      </c>
      <c r="E138" s="18">
        <v>59</v>
      </c>
      <c r="F138" s="20">
        <v>9897</v>
      </c>
      <c r="G138" s="41"/>
      <c r="H138" s="41">
        <f t="shared" si="30"/>
        <v>9897</v>
      </c>
    </row>
    <row r="139" spans="1:8" ht="15" customHeight="1">
      <c r="A139" s="53"/>
      <c r="B139" s="53"/>
      <c r="C139" s="13" t="s">
        <v>62</v>
      </c>
      <c r="D139" s="18">
        <v>124</v>
      </c>
      <c r="E139" s="18">
        <v>68</v>
      </c>
      <c r="F139" s="20">
        <v>10909</v>
      </c>
      <c r="G139" s="41"/>
      <c r="H139" s="41">
        <f t="shared" si="30"/>
        <v>10909</v>
      </c>
    </row>
    <row r="140" spans="1:8" ht="15" customHeight="1">
      <c r="A140" s="53"/>
      <c r="B140" s="53"/>
      <c r="C140" s="13" t="s">
        <v>63</v>
      </c>
      <c r="D140" s="21">
        <v>124</v>
      </c>
      <c r="E140" s="18">
        <v>95</v>
      </c>
      <c r="F140" s="20">
        <v>17548</v>
      </c>
      <c r="G140" s="41"/>
      <c r="H140" s="41">
        <f t="shared" si="30"/>
        <v>17548</v>
      </c>
    </row>
    <row r="141" spans="1:8" ht="15" customHeight="1">
      <c r="A141" s="53"/>
      <c r="B141" s="53"/>
      <c r="C141" s="13" t="s">
        <v>64</v>
      </c>
      <c r="D141" s="18">
        <v>124</v>
      </c>
      <c r="E141" s="18">
        <v>124</v>
      </c>
      <c r="F141" s="20">
        <v>20311</v>
      </c>
      <c r="G141" s="41">
        <f t="shared" ref="G141:G143" si="31">F141</f>
        <v>20311</v>
      </c>
      <c r="H141" s="41" t="str">
        <f t="shared" si="30"/>
        <v xml:space="preserve"> </v>
      </c>
    </row>
    <row r="142" spans="1:8" ht="15" customHeight="1">
      <c r="A142" s="53"/>
      <c r="B142" s="53"/>
      <c r="C142" s="13" t="s">
        <v>65</v>
      </c>
      <c r="D142" s="18">
        <v>124</v>
      </c>
      <c r="E142" s="18">
        <v>100</v>
      </c>
      <c r="F142" s="20">
        <v>10253</v>
      </c>
      <c r="G142" s="41">
        <f t="shared" si="31"/>
        <v>10253</v>
      </c>
      <c r="H142" s="41" t="str">
        <f t="shared" si="30"/>
        <v xml:space="preserve"> </v>
      </c>
    </row>
    <row r="143" spans="1:8" ht="15" customHeight="1">
      <c r="A143" s="53"/>
      <c r="B143" s="53"/>
      <c r="C143" s="13" t="s">
        <v>66</v>
      </c>
      <c r="D143" s="21">
        <v>124</v>
      </c>
      <c r="E143" s="18">
        <v>117</v>
      </c>
      <c r="F143" s="20">
        <v>17978</v>
      </c>
      <c r="G143" s="41">
        <f t="shared" si="31"/>
        <v>17978</v>
      </c>
      <c r="H143" s="41" t="str">
        <f t="shared" si="30"/>
        <v xml:space="preserve"> </v>
      </c>
    </row>
    <row r="144" spans="1:8" ht="15" customHeight="1">
      <c r="A144" s="54"/>
      <c r="B144" s="54"/>
      <c r="C144" s="24" t="s">
        <v>53</v>
      </c>
      <c r="D144" s="14"/>
      <c r="E144" s="15"/>
      <c r="F144" s="16">
        <v>166399</v>
      </c>
      <c r="G144" s="16">
        <f t="shared" ref="G144:H144" si="32">SUM(G132:G143)</f>
        <v>48542</v>
      </c>
      <c r="H144" s="16">
        <f t="shared" si="32"/>
        <v>117857</v>
      </c>
    </row>
    <row r="145" spans="1:8" ht="15" customHeight="1">
      <c r="A145" s="52">
        <v>12</v>
      </c>
      <c r="B145" s="52" t="s">
        <v>126</v>
      </c>
      <c r="C145" s="13" t="s">
        <v>55</v>
      </c>
      <c r="D145" s="18">
        <v>100</v>
      </c>
      <c r="E145" s="18">
        <v>84</v>
      </c>
      <c r="F145" s="9">
        <v>18048</v>
      </c>
      <c r="G145" s="41"/>
      <c r="H145" s="41">
        <f t="shared" ref="H145:H150" si="33">IF(G145=0,F145," ")</f>
        <v>18048</v>
      </c>
    </row>
    <row r="146" spans="1:8" ht="15" customHeight="1">
      <c r="A146" s="53"/>
      <c r="B146" s="53"/>
      <c r="C146" s="13" t="s">
        <v>56</v>
      </c>
      <c r="D146" s="18">
        <v>100</v>
      </c>
      <c r="E146" s="18">
        <v>71</v>
      </c>
      <c r="F146" s="9">
        <v>15024</v>
      </c>
      <c r="G146" s="41"/>
      <c r="H146" s="41">
        <f t="shared" si="33"/>
        <v>15024</v>
      </c>
    </row>
    <row r="147" spans="1:8" ht="15" customHeight="1">
      <c r="A147" s="53"/>
      <c r="B147" s="53"/>
      <c r="C147" s="13" t="s">
        <v>57</v>
      </c>
      <c r="D147" s="21">
        <v>100</v>
      </c>
      <c r="E147" s="18">
        <v>76</v>
      </c>
      <c r="F147" s="9">
        <v>16037</v>
      </c>
      <c r="G147" s="41"/>
      <c r="H147" s="41">
        <f t="shared" si="33"/>
        <v>16037</v>
      </c>
    </row>
    <row r="148" spans="1:8" ht="15" customHeight="1">
      <c r="A148" s="53"/>
      <c r="B148" s="53"/>
      <c r="C148" s="13" t="s">
        <v>58</v>
      </c>
      <c r="D148" s="18">
        <v>100</v>
      </c>
      <c r="E148" s="18">
        <v>77</v>
      </c>
      <c r="F148" s="9">
        <v>16052</v>
      </c>
      <c r="G148" s="41"/>
      <c r="H148" s="41">
        <f t="shared" si="33"/>
        <v>16052</v>
      </c>
    </row>
    <row r="149" spans="1:8" ht="15" customHeight="1">
      <c r="A149" s="53"/>
      <c r="B149" s="53"/>
      <c r="C149" s="13" t="s">
        <v>59</v>
      </c>
      <c r="D149" s="18">
        <v>100</v>
      </c>
      <c r="E149" s="18">
        <v>85</v>
      </c>
      <c r="F149" s="9">
        <v>16172</v>
      </c>
      <c r="G149" s="41"/>
      <c r="H149" s="41">
        <f t="shared" si="33"/>
        <v>16172</v>
      </c>
    </row>
    <row r="150" spans="1:8" ht="15" customHeight="1">
      <c r="A150" s="53"/>
      <c r="B150" s="53"/>
      <c r="C150" s="13" t="s">
        <v>60</v>
      </c>
      <c r="D150" s="21">
        <v>100</v>
      </c>
      <c r="E150" s="18">
        <v>80</v>
      </c>
      <c r="F150" s="9">
        <v>14233</v>
      </c>
      <c r="G150" s="41"/>
      <c r="H150" s="41">
        <f t="shared" si="33"/>
        <v>14233</v>
      </c>
    </row>
    <row r="151" spans="1:8" ht="15" customHeight="1">
      <c r="A151" s="53"/>
      <c r="B151" s="53"/>
      <c r="C151" s="13" t="s">
        <v>61</v>
      </c>
      <c r="D151" s="18">
        <v>100</v>
      </c>
      <c r="E151" s="18">
        <v>64</v>
      </c>
      <c r="F151" s="20">
        <v>13582</v>
      </c>
      <c r="G151" s="41"/>
      <c r="H151" s="41">
        <f t="shared" si="30"/>
        <v>13582</v>
      </c>
    </row>
    <row r="152" spans="1:8" ht="15" customHeight="1">
      <c r="A152" s="53"/>
      <c r="B152" s="53"/>
      <c r="C152" s="13" t="s">
        <v>62</v>
      </c>
      <c r="D152" s="18">
        <v>100</v>
      </c>
      <c r="E152" s="18">
        <v>77</v>
      </c>
      <c r="F152" s="20">
        <v>16310</v>
      </c>
      <c r="G152" s="41"/>
      <c r="H152" s="41">
        <f t="shared" si="30"/>
        <v>16310</v>
      </c>
    </row>
    <row r="153" spans="1:8" ht="15" customHeight="1">
      <c r="A153" s="53"/>
      <c r="B153" s="53"/>
      <c r="C153" s="13" t="s">
        <v>63</v>
      </c>
      <c r="D153" s="21">
        <v>100</v>
      </c>
      <c r="E153" s="18">
        <v>85</v>
      </c>
      <c r="F153" s="20">
        <v>20957</v>
      </c>
      <c r="G153" s="41"/>
      <c r="H153" s="41">
        <f t="shared" si="30"/>
        <v>20957</v>
      </c>
    </row>
    <row r="154" spans="1:8" ht="15" customHeight="1">
      <c r="A154" s="53"/>
      <c r="B154" s="53"/>
      <c r="C154" s="13" t="s">
        <v>64</v>
      </c>
      <c r="D154" s="18">
        <v>100</v>
      </c>
      <c r="E154" s="18">
        <v>92</v>
      </c>
      <c r="F154" s="20">
        <v>20289</v>
      </c>
      <c r="G154" s="41">
        <f t="shared" ref="G154:G156" si="34">F154</f>
        <v>20289</v>
      </c>
      <c r="H154" s="41" t="str">
        <f t="shared" si="30"/>
        <v xml:space="preserve"> </v>
      </c>
    </row>
    <row r="155" spans="1:8" ht="15" customHeight="1">
      <c r="A155" s="53"/>
      <c r="B155" s="53"/>
      <c r="C155" s="13" t="s">
        <v>65</v>
      </c>
      <c r="D155" s="18">
        <v>100</v>
      </c>
      <c r="E155" s="18">
        <v>78</v>
      </c>
      <c r="F155" s="20">
        <v>13160</v>
      </c>
      <c r="G155" s="41">
        <f t="shared" si="34"/>
        <v>13160</v>
      </c>
      <c r="H155" s="41" t="str">
        <f t="shared" si="30"/>
        <v xml:space="preserve"> </v>
      </c>
    </row>
    <row r="156" spans="1:8" ht="15" customHeight="1">
      <c r="A156" s="53"/>
      <c r="B156" s="53"/>
      <c r="C156" s="13" t="s">
        <v>66</v>
      </c>
      <c r="D156" s="21">
        <v>100</v>
      </c>
      <c r="E156" s="18">
        <v>100</v>
      </c>
      <c r="F156" s="20">
        <v>20318</v>
      </c>
      <c r="G156" s="41">
        <f t="shared" si="34"/>
        <v>20318</v>
      </c>
      <c r="H156" s="41" t="str">
        <f t="shared" si="30"/>
        <v xml:space="preserve"> </v>
      </c>
    </row>
    <row r="157" spans="1:8" ht="15" customHeight="1">
      <c r="A157" s="54"/>
      <c r="B157" s="54"/>
      <c r="C157" s="24" t="s">
        <v>53</v>
      </c>
      <c r="D157" s="14"/>
      <c r="E157" s="15"/>
      <c r="F157" s="16">
        <v>200182</v>
      </c>
      <c r="G157" s="16">
        <f t="shared" ref="G157:H157" si="35">SUM(G145:G156)</f>
        <v>53767</v>
      </c>
      <c r="H157" s="16">
        <f t="shared" si="35"/>
        <v>146415</v>
      </c>
    </row>
    <row r="158" spans="1:8" ht="15" customHeight="1">
      <c r="A158" s="52">
        <v>13</v>
      </c>
      <c r="B158" s="52" t="s">
        <v>127</v>
      </c>
      <c r="C158" s="13" t="s">
        <v>55</v>
      </c>
      <c r="D158" s="18">
        <v>67</v>
      </c>
      <c r="E158" s="18">
        <v>37</v>
      </c>
      <c r="F158" s="9">
        <v>6574</v>
      </c>
      <c r="G158" s="41"/>
      <c r="H158" s="41">
        <f t="shared" ref="H158:H163" si="36">IF(G158=0,F158," ")</f>
        <v>6574</v>
      </c>
    </row>
    <row r="159" spans="1:8" ht="15" customHeight="1">
      <c r="A159" s="53"/>
      <c r="B159" s="53"/>
      <c r="C159" s="13" t="s">
        <v>56</v>
      </c>
      <c r="D159" s="18">
        <v>67</v>
      </c>
      <c r="E159" s="18">
        <v>34</v>
      </c>
      <c r="F159" s="9">
        <v>5343</v>
      </c>
      <c r="G159" s="41"/>
      <c r="H159" s="41">
        <f t="shared" si="36"/>
        <v>5343</v>
      </c>
    </row>
    <row r="160" spans="1:8" ht="15" customHeight="1">
      <c r="A160" s="53"/>
      <c r="B160" s="53"/>
      <c r="C160" s="13" t="s">
        <v>57</v>
      </c>
      <c r="D160" s="21">
        <v>67</v>
      </c>
      <c r="E160" s="18">
        <v>45</v>
      </c>
      <c r="F160" s="9">
        <v>6611</v>
      </c>
      <c r="G160" s="41"/>
      <c r="H160" s="41">
        <f t="shared" si="36"/>
        <v>6611</v>
      </c>
    </row>
    <row r="161" spans="1:8" ht="15" customHeight="1">
      <c r="A161" s="53"/>
      <c r="B161" s="53"/>
      <c r="C161" s="13" t="s">
        <v>58</v>
      </c>
      <c r="D161" s="18">
        <v>67</v>
      </c>
      <c r="E161" s="18">
        <v>47</v>
      </c>
      <c r="F161" s="9">
        <v>7358</v>
      </c>
      <c r="G161" s="41"/>
      <c r="H161" s="41">
        <f t="shared" si="36"/>
        <v>7358</v>
      </c>
    </row>
    <row r="162" spans="1:8" ht="15" customHeight="1">
      <c r="A162" s="53"/>
      <c r="B162" s="53"/>
      <c r="C162" s="13" t="s">
        <v>59</v>
      </c>
      <c r="D162" s="18">
        <v>67</v>
      </c>
      <c r="E162" s="18">
        <v>51</v>
      </c>
      <c r="F162" s="9">
        <v>7695</v>
      </c>
      <c r="G162" s="41"/>
      <c r="H162" s="41">
        <f t="shared" si="36"/>
        <v>7695</v>
      </c>
    </row>
    <row r="163" spans="1:8" ht="15" customHeight="1">
      <c r="A163" s="53"/>
      <c r="B163" s="53"/>
      <c r="C163" s="13" t="s">
        <v>60</v>
      </c>
      <c r="D163" s="21">
        <v>67</v>
      </c>
      <c r="E163" s="18">
        <v>50</v>
      </c>
      <c r="F163" s="9">
        <v>6303</v>
      </c>
      <c r="G163" s="41"/>
      <c r="H163" s="41">
        <f t="shared" si="36"/>
        <v>6303</v>
      </c>
    </row>
    <row r="164" spans="1:8" ht="15" customHeight="1">
      <c r="A164" s="53"/>
      <c r="B164" s="53"/>
      <c r="C164" s="13" t="s">
        <v>61</v>
      </c>
      <c r="D164" s="18">
        <v>67</v>
      </c>
      <c r="E164" s="18">
        <v>26</v>
      </c>
      <c r="F164" s="20">
        <v>4706</v>
      </c>
      <c r="G164" s="41"/>
      <c r="H164" s="41">
        <f t="shared" si="30"/>
        <v>4706</v>
      </c>
    </row>
    <row r="165" spans="1:8" ht="15" customHeight="1">
      <c r="A165" s="53"/>
      <c r="B165" s="53"/>
      <c r="C165" s="13" t="s">
        <v>62</v>
      </c>
      <c r="D165" s="18">
        <v>67</v>
      </c>
      <c r="E165" s="18">
        <v>30</v>
      </c>
      <c r="F165" s="20">
        <v>5059</v>
      </c>
      <c r="G165" s="41"/>
      <c r="H165" s="41">
        <f t="shared" si="30"/>
        <v>5059</v>
      </c>
    </row>
    <row r="166" spans="1:8" ht="15" customHeight="1">
      <c r="A166" s="53"/>
      <c r="B166" s="53"/>
      <c r="C166" s="13" t="s">
        <v>63</v>
      </c>
      <c r="D166" s="21">
        <v>67</v>
      </c>
      <c r="E166" s="18">
        <v>42</v>
      </c>
      <c r="F166" s="20">
        <v>7587</v>
      </c>
      <c r="G166" s="41"/>
      <c r="H166" s="41">
        <f t="shared" si="30"/>
        <v>7587</v>
      </c>
    </row>
    <row r="167" spans="1:8" ht="15" customHeight="1">
      <c r="A167" s="53"/>
      <c r="B167" s="53"/>
      <c r="C167" s="13" t="s">
        <v>64</v>
      </c>
      <c r="D167" s="18">
        <v>67</v>
      </c>
      <c r="E167" s="18">
        <v>56</v>
      </c>
      <c r="F167" s="20">
        <v>8973</v>
      </c>
      <c r="G167" s="41">
        <f t="shared" ref="G167:G169" si="37">F167</f>
        <v>8973</v>
      </c>
      <c r="H167" s="41" t="str">
        <f t="shared" si="30"/>
        <v xml:space="preserve"> </v>
      </c>
    </row>
    <row r="168" spans="1:8" ht="15" customHeight="1">
      <c r="A168" s="53"/>
      <c r="B168" s="53"/>
      <c r="C168" s="13" t="s">
        <v>65</v>
      </c>
      <c r="D168" s="18">
        <v>67</v>
      </c>
      <c r="E168" s="18">
        <v>52</v>
      </c>
      <c r="F168" s="20">
        <v>5362</v>
      </c>
      <c r="G168" s="41">
        <f t="shared" si="37"/>
        <v>5362</v>
      </c>
      <c r="H168" s="41" t="str">
        <f t="shared" si="30"/>
        <v xml:space="preserve"> </v>
      </c>
    </row>
    <row r="169" spans="1:8" ht="15" customHeight="1">
      <c r="A169" s="53"/>
      <c r="B169" s="53"/>
      <c r="C169" s="13" t="s">
        <v>66</v>
      </c>
      <c r="D169" s="21">
        <v>67</v>
      </c>
      <c r="E169" s="18">
        <v>67</v>
      </c>
      <c r="F169" s="20">
        <v>9730</v>
      </c>
      <c r="G169" s="41">
        <f t="shared" si="37"/>
        <v>9730</v>
      </c>
      <c r="H169" s="41" t="str">
        <f t="shared" si="30"/>
        <v xml:space="preserve"> </v>
      </c>
    </row>
    <row r="170" spans="1:8" ht="15" customHeight="1">
      <c r="A170" s="54"/>
      <c r="B170" s="54"/>
      <c r="C170" s="24" t="s">
        <v>53</v>
      </c>
      <c r="D170" s="14"/>
      <c r="E170" s="15"/>
      <c r="F170" s="16">
        <v>81301</v>
      </c>
      <c r="G170" s="16">
        <f t="shared" ref="G170:H170" si="38">SUM(G158:G169)</f>
        <v>24065</v>
      </c>
      <c r="H170" s="16">
        <f t="shared" si="38"/>
        <v>57236</v>
      </c>
    </row>
    <row r="171" spans="1:8" ht="15" customHeight="1">
      <c r="A171" s="52">
        <v>14</v>
      </c>
      <c r="B171" s="52" t="s">
        <v>128</v>
      </c>
      <c r="C171" s="13" t="s">
        <v>55</v>
      </c>
      <c r="D171" s="18">
        <v>265</v>
      </c>
      <c r="E171" s="18">
        <v>202</v>
      </c>
      <c r="F171" s="9">
        <v>20311</v>
      </c>
      <c r="G171" s="41"/>
      <c r="H171" s="41">
        <f t="shared" ref="H171:H176" si="39">IF(G171=0,F171," ")</f>
        <v>20311</v>
      </c>
    </row>
    <row r="172" spans="1:8" ht="15" customHeight="1">
      <c r="A172" s="53"/>
      <c r="B172" s="53"/>
      <c r="C172" s="13" t="s">
        <v>56</v>
      </c>
      <c r="D172" s="18">
        <v>265</v>
      </c>
      <c r="E172" s="18">
        <v>91</v>
      </c>
      <c r="F172" s="9">
        <v>13675</v>
      </c>
      <c r="G172" s="41"/>
      <c r="H172" s="41">
        <f t="shared" si="39"/>
        <v>13675</v>
      </c>
    </row>
    <row r="173" spans="1:8" ht="15" customHeight="1">
      <c r="A173" s="53"/>
      <c r="B173" s="53"/>
      <c r="C173" s="13" t="s">
        <v>57</v>
      </c>
      <c r="D173" s="21">
        <v>265</v>
      </c>
      <c r="E173" s="18">
        <v>150</v>
      </c>
      <c r="F173" s="9">
        <v>20314</v>
      </c>
      <c r="G173" s="41"/>
      <c r="H173" s="41">
        <f t="shared" si="39"/>
        <v>20314</v>
      </c>
    </row>
    <row r="174" spans="1:8" ht="15" customHeight="1">
      <c r="A174" s="53"/>
      <c r="B174" s="53"/>
      <c r="C174" s="13" t="s">
        <v>58</v>
      </c>
      <c r="D174" s="18">
        <v>265</v>
      </c>
      <c r="E174" s="18">
        <v>172</v>
      </c>
      <c r="F174" s="9">
        <v>26390</v>
      </c>
      <c r="G174" s="41"/>
      <c r="H174" s="41">
        <f t="shared" si="39"/>
        <v>26390</v>
      </c>
    </row>
    <row r="175" spans="1:8" ht="15" customHeight="1">
      <c r="A175" s="53"/>
      <c r="B175" s="53"/>
      <c r="C175" s="13" t="s">
        <v>59</v>
      </c>
      <c r="D175" s="18">
        <v>265</v>
      </c>
      <c r="E175" s="18">
        <v>183</v>
      </c>
      <c r="F175" s="9">
        <v>29925</v>
      </c>
      <c r="G175" s="41"/>
      <c r="H175" s="41">
        <f t="shared" si="39"/>
        <v>29925</v>
      </c>
    </row>
    <row r="176" spans="1:8" ht="15" customHeight="1">
      <c r="A176" s="53"/>
      <c r="B176" s="53"/>
      <c r="C176" s="13" t="s">
        <v>60</v>
      </c>
      <c r="D176" s="21">
        <v>265</v>
      </c>
      <c r="E176" s="18">
        <v>143</v>
      </c>
      <c r="F176" s="9">
        <v>19065</v>
      </c>
      <c r="G176" s="41"/>
      <c r="H176" s="41">
        <f t="shared" si="39"/>
        <v>19065</v>
      </c>
    </row>
    <row r="177" spans="1:8" ht="15" customHeight="1">
      <c r="A177" s="53"/>
      <c r="B177" s="53"/>
      <c r="C177" s="13" t="s">
        <v>61</v>
      </c>
      <c r="D177" s="18">
        <v>265</v>
      </c>
      <c r="E177" s="18">
        <v>63</v>
      </c>
      <c r="F177" s="20">
        <v>10309</v>
      </c>
      <c r="G177" s="41"/>
      <c r="H177" s="41">
        <f t="shared" si="30"/>
        <v>10309</v>
      </c>
    </row>
    <row r="178" spans="1:8" ht="15" customHeight="1">
      <c r="A178" s="53"/>
      <c r="B178" s="53"/>
      <c r="C178" s="13" t="s">
        <v>62</v>
      </c>
      <c r="D178" s="18">
        <v>265</v>
      </c>
      <c r="E178" s="18">
        <v>73</v>
      </c>
      <c r="F178" s="20">
        <v>12167</v>
      </c>
      <c r="G178" s="41"/>
      <c r="H178" s="41">
        <f t="shared" si="30"/>
        <v>12167</v>
      </c>
    </row>
    <row r="179" spans="1:8" ht="15" customHeight="1">
      <c r="A179" s="53"/>
      <c r="B179" s="53"/>
      <c r="C179" s="13" t="s">
        <v>63</v>
      </c>
      <c r="D179" s="21">
        <v>265</v>
      </c>
      <c r="E179" s="18">
        <v>203</v>
      </c>
      <c r="F179" s="20">
        <v>24607</v>
      </c>
      <c r="G179" s="41"/>
      <c r="H179" s="41">
        <f t="shared" si="30"/>
        <v>24607</v>
      </c>
    </row>
    <row r="180" spans="1:8" ht="15" customHeight="1">
      <c r="A180" s="53"/>
      <c r="B180" s="53"/>
      <c r="C180" s="13" t="s">
        <v>64</v>
      </c>
      <c r="D180" s="18">
        <v>265</v>
      </c>
      <c r="E180" s="18">
        <v>242</v>
      </c>
      <c r="F180" s="20">
        <v>35305</v>
      </c>
      <c r="G180" s="41">
        <f t="shared" ref="G180:G182" si="40">F180</f>
        <v>35305</v>
      </c>
      <c r="H180" s="41" t="str">
        <f t="shared" si="30"/>
        <v xml:space="preserve"> </v>
      </c>
    </row>
    <row r="181" spans="1:8" ht="15" customHeight="1">
      <c r="A181" s="53"/>
      <c r="B181" s="53"/>
      <c r="C181" s="13" t="s">
        <v>65</v>
      </c>
      <c r="D181" s="18">
        <v>265</v>
      </c>
      <c r="E181" s="18">
        <v>252</v>
      </c>
      <c r="F181" s="20">
        <v>18903</v>
      </c>
      <c r="G181" s="41">
        <f t="shared" si="40"/>
        <v>18903</v>
      </c>
      <c r="H181" s="41" t="str">
        <f t="shared" si="30"/>
        <v xml:space="preserve"> </v>
      </c>
    </row>
    <row r="182" spans="1:8" ht="15" customHeight="1">
      <c r="A182" s="53"/>
      <c r="B182" s="53"/>
      <c r="C182" s="13" t="s">
        <v>66</v>
      </c>
      <c r="D182" s="21">
        <v>265</v>
      </c>
      <c r="E182" s="18">
        <v>265</v>
      </c>
      <c r="F182" s="20">
        <v>41827</v>
      </c>
      <c r="G182" s="41">
        <f t="shared" si="40"/>
        <v>41827</v>
      </c>
      <c r="H182" s="41" t="str">
        <f t="shared" si="30"/>
        <v xml:space="preserve"> </v>
      </c>
    </row>
    <row r="183" spans="1:8" ht="15" customHeight="1">
      <c r="A183" s="54"/>
      <c r="B183" s="54"/>
      <c r="C183" s="24" t="s">
        <v>53</v>
      </c>
      <c r="D183" s="14"/>
      <c r="E183" s="15"/>
      <c r="F183" s="16">
        <v>272798</v>
      </c>
      <c r="G183" s="16">
        <f t="shared" ref="G183:H183" si="41">SUM(G171:G182)</f>
        <v>96035</v>
      </c>
      <c r="H183" s="16">
        <f t="shared" si="41"/>
        <v>176763</v>
      </c>
    </row>
    <row r="184" spans="1:8" ht="15" customHeight="1">
      <c r="A184" s="52">
        <v>15</v>
      </c>
      <c r="B184" s="52" t="s">
        <v>129</v>
      </c>
      <c r="C184" s="13" t="s">
        <v>55</v>
      </c>
      <c r="D184" s="18">
        <v>150</v>
      </c>
      <c r="E184" s="18">
        <v>126</v>
      </c>
      <c r="F184" s="9">
        <v>17209</v>
      </c>
      <c r="G184" s="41"/>
      <c r="H184" s="41">
        <f t="shared" ref="H184:H247" si="42">IF(G184=0,F184," ")</f>
        <v>17209</v>
      </c>
    </row>
    <row r="185" spans="1:8" ht="15" customHeight="1">
      <c r="A185" s="53"/>
      <c r="B185" s="53"/>
      <c r="C185" s="13" t="s">
        <v>56</v>
      </c>
      <c r="D185" s="18">
        <v>150</v>
      </c>
      <c r="E185" s="18">
        <v>111</v>
      </c>
      <c r="F185" s="9">
        <v>13954</v>
      </c>
      <c r="G185" s="41"/>
      <c r="H185" s="41">
        <f t="shared" si="42"/>
        <v>13954</v>
      </c>
    </row>
    <row r="186" spans="1:8" ht="15" customHeight="1">
      <c r="A186" s="53"/>
      <c r="B186" s="53"/>
      <c r="C186" s="13" t="s">
        <v>57</v>
      </c>
      <c r="D186" s="21">
        <v>150</v>
      </c>
      <c r="E186" s="18">
        <v>114</v>
      </c>
      <c r="F186" s="9">
        <v>14254</v>
      </c>
      <c r="G186" s="41"/>
      <c r="H186" s="41">
        <f t="shared" si="42"/>
        <v>14254</v>
      </c>
    </row>
    <row r="187" spans="1:8" ht="15" customHeight="1">
      <c r="A187" s="53"/>
      <c r="B187" s="53"/>
      <c r="C187" s="13" t="s">
        <v>58</v>
      </c>
      <c r="D187" s="18">
        <v>150</v>
      </c>
      <c r="E187" s="18">
        <v>133</v>
      </c>
      <c r="F187" s="9">
        <v>15978</v>
      </c>
      <c r="G187" s="41"/>
      <c r="H187" s="41">
        <f t="shared" si="42"/>
        <v>15978</v>
      </c>
    </row>
    <row r="188" spans="1:8" ht="15" customHeight="1">
      <c r="A188" s="53"/>
      <c r="B188" s="53"/>
      <c r="C188" s="13" t="s">
        <v>59</v>
      </c>
      <c r="D188" s="18">
        <v>150</v>
      </c>
      <c r="E188" s="18">
        <v>150</v>
      </c>
      <c r="F188" s="9">
        <v>17229</v>
      </c>
      <c r="G188" s="41"/>
      <c r="H188" s="41">
        <f t="shared" si="42"/>
        <v>17229</v>
      </c>
    </row>
    <row r="189" spans="1:8" ht="15" customHeight="1">
      <c r="A189" s="53"/>
      <c r="B189" s="53"/>
      <c r="C189" s="13" t="s">
        <v>60</v>
      </c>
      <c r="D189" s="21">
        <v>150</v>
      </c>
      <c r="E189" s="18">
        <v>123</v>
      </c>
      <c r="F189" s="9">
        <v>13810</v>
      </c>
      <c r="G189" s="41"/>
      <c r="H189" s="41">
        <f t="shared" si="42"/>
        <v>13810</v>
      </c>
    </row>
    <row r="190" spans="1:8" ht="15" customHeight="1">
      <c r="A190" s="53"/>
      <c r="B190" s="53"/>
      <c r="C190" s="13" t="s">
        <v>61</v>
      </c>
      <c r="D190" s="18">
        <v>150</v>
      </c>
      <c r="E190" s="18">
        <v>97</v>
      </c>
      <c r="F190" s="20">
        <v>11746</v>
      </c>
      <c r="G190" s="41"/>
      <c r="H190" s="41">
        <f t="shared" si="42"/>
        <v>11746</v>
      </c>
    </row>
    <row r="191" spans="1:8" ht="15" customHeight="1">
      <c r="A191" s="53"/>
      <c r="B191" s="53"/>
      <c r="C191" s="13" t="s">
        <v>62</v>
      </c>
      <c r="D191" s="18">
        <v>150</v>
      </c>
      <c r="E191" s="18">
        <v>114</v>
      </c>
      <c r="F191" s="20">
        <v>15063</v>
      </c>
      <c r="G191" s="41"/>
      <c r="H191" s="41">
        <f t="shared" si="42"/>
        <v>15063</v>
      </c>
    </row>
    <row r="192" spans="1:8" ht="15" customHeight="1">
      <c r="A192" s="53"/>
      <c r="B192" s="53"/>
      <c r="C192" s="13" t="s">
        <v>63</v>
      </c>
      <c r="D192" s="21">
        <v>150</v>
      </c>
      <c r="E192" s="18">
        <v>132</v>
      </c>
      <c r="F192" s="20">
        <v>20306</v>
      </c>
      <c r="G192" s="41"/>
      <c r="H192" s="41">
        <f t="shared" si="42"/>
        <v>20306</v>
      </c>
    </row>
    <row r="193" spans="1:8" ht="15" customHeight="1">
      <c r="A193" s="53"/>
      <c r="B193" s="53"/>
      <c r="C193" s="13" t="s">
        <v>64</v>
      </c>
      <c r="D193" s="18">
        <v>150</v>
      </c>
      <c r="E193" s="18">
        <v>140</v>
      </c>
      <c r="F193" s="20">
        <v>20552</v>
      </c>
      <c r="G193" s="41">
        <f t="shared" ref="G193:G195" si="43">F193</f>
        <v>20552</v>
      </c>
      <c r="H193" s="41" t="str">
        <f t="shared" si="42"/>
        <v xml:space="preserve"> </v>
      </c>
    </row>
    <row r="194" spans="1:8" ht="15" customHeight="1">
      <c r="A194" s="53"/>
      <c r="B194" s="53"/>
      <c r="C194" s="13" t="s">
        <v>65</v>
      </c>
      <c r="D194" s="18">
        <v>150</v>
      </c>
      <c r="E194" s="18">
        <v>115</v>
      </c>
      <c r="F194" s="20">
        <v>11330</v>
      </c>
      <c r="G194" s="41">
        <f t="shared" si="43"/>
        <v>11330</v>
      </c>
      <c r="H194" s="41" t="str">
        <f t="shared" si="42"/>
        <v xml:space="preserve"> </v>
      </c>
    </row>
    <row r="195" spans="1:8" ht="15" customHeight="1">
      <c r="A195" s="53"/>
      <c r="B195" s="53"/>
      <c r="C195" s="13" t="s">
        <v>66</v>
      </c>
      <c r="D195" s="21">
        <v>150</v>
      </c>
      <c r="E195" s="18">
        <v>139</v>
      </c>
      <c r="F195" s="20">
        <v>20626</v>
      </c>
      <c r="G195" s="41">
        <f t="shared" si="43"/>
        <v>20626</v>
      </c>
      <c r="H195" s="41" t="str">
        <f t="shared" si="42"/>
        <v xml:space="preserve"> </v>
      </c>
    </row>
    <row r="196" spans="1:8" ht="15" customHeight="1">
      <c r="A196" s="54"/>
      <c r="B196" s="54"/>
      <c r="C196" s="24" t="s">
        <v>53</v>
      </c>
      <c r="D196" s="14"/>
      <c r="E196" s="15"/>
      <c r="F196" s="16">
        <v>192057</v>
      </c>
      <c r="G196" s="16">
        <f t="shared" ref="G196:H196" si="44">SUM(G184:G195)</f>
        <v>52508</v>
      </c>
      <c r="H196" s="16">
        <f t="shared" si="44"/>
        <v>139549</v>
      </c>
    </row>
    <row r="197" spans="1:8" ht="15" customHeight="1">
      <c r="A197" s="52">
        <v>16</v>
      </c>
      <c r="B197" s="52" t="s">
        <v>130</v>
      </c>
      <c r="C197" s="13" t="s">
        <v>55</v>
      </c>
      <c r="D197" s="18">
        <v>98</v>
      </c>
      <c r="E197" s="18">
        <v>75</v>
      </c>
      <c r="F197" s="9">
        <v>11163</v>
      </c>
      <c r="G197" s="41"/>
      <c r="H197" s="41">
        <f t="shared" ref="H197:H202" si="45">IF(G197=0,F197," ")</f>
        <v>11163</v>
      </c>
    </row>
    <row r="198" spans="1:8" ht="15" customHeight="1">
      <c r="A198" s="53"/>
      <c r="B198" s="53"/>
      <c r="C198" s="13" t="s">
        <v>56</v>
      </c>
      <c r="D198" s="18">
        <v>98</v>
      </c>
      <c r="E198" s="18">
        <v>65</v>
      </c>
      <c r="F198" s="9">
        <v>9265</v>
      </c>
      <c r="G198" s="41"/>
      <c r="H198" s="41">
        <f t="shared" si="45"/>
        <v>9265</v>
      </c>
    </row>
    <row r="199" spans="1:8" ht="15" customHeight="1">
      <c r="A199" s="53"/>
      <c r="B199" s="53"/>
      <c r="C199" s="13" t="s">
        <v>57</v>
      </c>
      <c r="D199" s="21">
        <v>98</v>
      </c>
      <c r="E199" s="18">
        <v>71</v>
      </c>
      <c r="F199" s="9">
        <v>10258</v>
      </c>
      <c r="G199" s="41"/>
      <c r="H199" s="41">
        <f t="shared" si="45"/>
        <v>10258</v>
      </c>
    </row>
    <row r="200" spans="1:8" ht="15" customHeight="1">
      <c r="A200" s="53"/>
      <c r="B200" s="53"/>
      <c r="C200" s="13" t="s">
        <v>58</v>
      </c>
      <c r="D200" s="18">
        <v>98</v>
      </c>
      <c r="E200" s="18">
        <v>79</v>
      </c>
      <c r="F200" s="9">
        <v>11089</v>
      </c>
      <c r="G200" s="41"/>
      <c r="H200" s="41">
        <f t="shared" si="45"/>
        <v>11089</v>
      </c>
    </row>
    <row r="201" spans="1:8" ht="15" customHeight="1">
      <c r="A201" s="53"/>
      <c r="B201" s="53"/>
      <c r="C201" s="13" t="s">
        <v>59</v>
      </c>
      <c r="D201" s="18">
        <v>98</v>
      </c>
      <c r="E201" s="18">
        <v>84</v>
      </c>
      <c r="F201" s="9">
        <v>11692</v>
      </c>
      <c r="G201" s="41"/>
      <c r="H201" s="41">
        <f t="shared" si="45"/>
        <v>11692</v>
      </c>
    </row>
    <row r="202" spans="1:8" ht="15" customHeight="1">
      <c r="A202" s="53"/>
      <c r="B202" s="53"/>
      <c r="C202" s="13" t="s">
        <v>60</v>
      </c>
      <c r="D202" s="21">
        <v>98</v>
      </c>
      <c r="E202" s="18">
        <v>79</v>
      </c>
      <c r="F202" s="9">
        <v>9750</v>
      </c>
      <c r="G202" s="41"/>
      <c r="H202" s="41">
        <f t="shared" si="45"/>
        <v>9750</v>
      </c>
    </row>
    <row r="203" spans="1:8" ht="15" customHeight="1">
      <c r="A203" s="53"/>
      <c r="B203" s="53"/>
      <c r="C203" s="13" t="s">
        <v>61</v>
      </c>
      <c r="D203" s="18">
        <v>98</v>
      </c>
      <c r="E203" s="18">
        <v>53</v>
      </c>
      <c r="F203" s="20">
        <v>7552</v>
      </c>
      <c r="G203" s="41"/>
      <c r="H203" s="41">
        <f t="shared" si="42"/>
        <v>7552</v>
      </c>
    </row>
    <row r="204" spans="1:8" ht="15" customHeight="1">
      <c r="A204" s="53"/>
      <c r="B204" s="53"/>
      <c r="C204" s="13" t="s">
        <v>62</v>
      </c>
      <c r="D204" s="18">
        <v>98</v>
      </c>
      <c r="E204" s="18">
        <v>55</v>
      </c>
      <c r="F204" s="20">
        <v>8711</v>
      </c>
      <c r="G204" s="41"/>
      <c r="H204" s="41">
        <f t="shared" si="42"/>
        <v>8711</v>
      </c>
    </row>
    <row r="205" spans="1:8" ht="15" customHeight="1">
      <c r="A205" s="53"/>
      <c r="B205" s="53"/>
      <c r="C205" s="13" t="s">
        <v>63</v>
      </c>
      <c r="D205" s="21">
        <v>98</v>
      </c>
      <c r="E205" s="18">
        <v>78</v>
      </c>
      <c r="F205" s="20">
        <v>12230</v>
      </c>
      <c r="G205" s="41"/>
      <c r="H205" s="41">
        <f t="shared" si="42"/>
        <v>12230</v>
      </c>
    </row>
    <row r="206" spans="1:8" ht="15" customHeight="1">
      <c r="A206" s="53"/>
      <c r="B206" s="53"/>
      <c r="C206" s="13" t="s">
        <v>64</v>
      </c>
      <c r="D206" s="18">
        <v>98</v>
      </c>
      <c r="E206" s="18">
        <v>96</v>
      </c>
      <c r="F206" s="20">
        <v>14360</v>
      </c>
      <c r="G206" s="41">
        <f t="shared" ref="G206:G208" si="46">F206</f>
        <v>14360</v>
      </c>
      <c r="H206" s="41" t="str">
        <f t="shared" si="42"/>
        <v xml:space="preserve"> </v>
      </c>
    </row>
    <row r="207" spans="1:8" ht="15" customHeight="1">
      <c r="A207" s="53"/>
      <c r="B207" s="53"/>
      <c r="C207" s="13" t="s">
        <v>65</v>
      </c>
      <c r="D207" s="18">
        <v>98</v>
      </c>
      <c r="E207" s="18">
        <v>76</v>
      </c>
      <c r="F207" s="20">
        <v>8225</v>
      </c>
      <c r="G207" s="41">
        <f t="shared" si="46"/>
        <v>8225</v>
      </c>
      <c r="H207" s="41" t="str">
        <f t="shared" si="42"/>
        <v xml:space="preserve"> </v>
      </c>
    </row>
    <row r="208" spans="1:8" ht="15" customHeight="1">
      <c r="A208" s="53"/>
      <c r="B208" s="53"/>
      <c r="C208" s="13" t="s">
        <v>66</v>
      </c>
      <c r="D208" s="21">
        <v>98</v>
      </c>
      <c r="E208" s="18">
        <v>98</v>
      </c>
      <c r="F208" s="20">
        <v>14624</v>
      </c>
      <c r="G208" s="41">
        <f t="shared" si="46"/>
        <v>14624</v>
      </c>
      <c r="H208" s="41" t="str">
        <f t="shared" si="42"/>
        <v xml:space="preserve"> </v>
      </c>
    </row>
    <row r="209" spans="1:8" ht="15" customHeight="1">
      <c r="A209" s="54"/>
      <c r="B209" s="54"/>
      <c r="C209" s="24" t="s">
        <v>53</v>
      </c>
      <c r="D209" s="14"/>
      <c r="E209" s="15"/>
      <c r="F209" s="16">
        <v>128919</v>
      </c>
      <c r="G209" s="16">
        <f t="shared" ref="G209:H209" si="47">SUM(G197:G208)</f>
        <v>37209</v>
      </c>
      <c r="H209" s="16">
        <f t="shared" si="47"/>
        <v>91710</v>
      </c>
    </row>
    <row r="210" spans="1:8" ht="15" customHeight="1">
      <c r="A210" s="52">
        <v>17</v>
      </c>
      <c r="B210" s="52" t="s">
        <v>131</v>
      </c>
      <c r="C210" s="13" t="s">
        <v>55</v>
      </c>
      <c r="D210" s="18">
        <v>67</v>
      </c>
      <c r="E210" s="18">
        <v>54</v>
      </c>
      <c r="F210" s="9">
        <v>9187</v>
      </c>
      <c r="G210" s="41"/>
      <c r="H210" s="41">
        <f t="shared" ref="H210:H215" si="48">IF(G210=0,F210," ")</f>
        <v>9187</v>
      </c>
    </row>
    <row r="211" spans="1:8" ht="15" customHeight="1">
      <c r="A211" s="53"/>
      <c r="B211" s="53"/>
      <c r="C211" s="13" t="s">
        <v>56</v>
      </c>
      <c r="D211" s="18">
        <v>67</v>
      </c>
      <c r="E211" s="18">
        <v>45</v>
      </c>
      <c r="F211" s="9">
        <v>7842</v>
      </c>
      <c r="G211" s="41"/>
      <c r="H211" s="41">
        <f t="shared" si="48"/>
        <v>7842</v>
      </c>
    </row>
    <row r="212" spans="1:8" ht="15" customHeight="1">
      <c r="A212" s="53"/>
      <c r="B212" s="53"/>
      <c r="C212" s="13" t="s">
        <v>57</v>
      </c>
      <c r="D212" s="21">
        <v>67</v>
      </c>
      <c r="E212" s="18">
        <v>58</v>
      </c>
      <c r="F212" s="9">
        <v>8541</v>
      </c>
      <c r="G212" s="41"/>
      <c r="H212" s="41">
        <f t="shared" si="48"/>
        <v>8541</v>
      </c>
    </row>
    <row r="213" spans="1:8" ht="15" customHeight="1">
      <c r="A213" s="53"/>
      <c r="B213" s="53"/>
      <c r="C213" s="13" t="s">
        <v>58</v>
      </c>
      <c r="D213" s="18">
        <v>67</v>
      </c>
      <c r="E213" s="18">
        <v>62</v>
      </c>
      <c r="F213" s="9">
        <v>9177</v>
      </c>
      <c r="G213" s="41"/>
      <c r="H213" s="41">
        <f t="shared" si="48"/>
        <v>9177</v>
      </c>
    </row>
    <row r="214" spans="1:8" ht="15" customHeight="1">
      <c r="A214" s="53"/>
      <c r="B214" s="53"/>
      <c r="C214" s="13" t="s">
        <v>59</v>
      </c>
      <c r="D214" s="18">
        <v>67</v>
      </c>
      <c r="E214" s="18">
        <v>63</v>
      </c>
      <c r="F214" s="9">
        <v>9564</v>
      </c>
      <c r="G214" s="41"/>
      <c r="H214" s="41">
        <f t="shared" si="48"/>
        <v>9564</v>
      </c>
    </row>
    <row r="215" spans="1:8" ht="15" customHeight="1">
      <c r="A215" s="53"/>
      <c r="B215" s="53"/>
      <c r="C215" s="13" t="s">
        <v>60</v>
      </c>
      <c r="D215" s="21">
        <v>67</v>
      </c>
      <c r="E215" s="18">
        <v>63</v>
      </c>
      <c r="F215" s="9">
        <v>7466</v>
      </c>
      <c r="G215" s="41"/>
      <c r="H215" s="41">
        <f t="shared" si="48"/>
        <v>7466</v>
      </c>
    </row>
    <row r="216" spans="1:8" ht="15" customHeight="1">
      <c r="A216" s="53"/>
      <c r="B216" s="53"/>
      <c r="C216" s="13" t="s">
        <v>61</v>
      </c>
      <c r="D216" s="18">
        <v>67</v>
      </c>
      <c r="E216" s="18">
        <v>41</v>
      </c>
      <c r="F216" s="20">
        <v>6477</v>
      </c>
      <c r="G216" s="41"/>
      <c r="H216" s="41">
        <f t="shared" si="42"/>
        <v>6477</v>
      </c>
    </row>
    <row r="217" spans="1:8" ht="15" customHeight="1">
      <c r="A217" s="53"/>
      <c r="B217" s="53"/>
      <c r="C217" s="13" t="s">
        <v>62</v>
      </c>
      <c r="D217" s="18">
        <v>67</v>
      </c>
      <c r="E217" s="18">
        <v>48</v>
      </c>
      <c r="F217" s="20">
        <v>7716</v>
      </c>
      <c r="G217" s="41"/>
      <c r="H217" s="41">
        <f t="shared" si="42"/>
        <v>7716</v>
      </c>
    </row>
    <row r="218" spans="1:8" ht="15" customHeight="1">
      <c r="A218" s="53"/>
      <c r="B218" s="53"/>
      <c r="C218" s="13" t="s">
        <v>63</v>
      </c>
      <c r="D218" s="21">
        <v>67</v>
      </c>
      <c r="E218" s="18">
        <v>60</v>
      </c>
      <c r="F218" s="20">
        <v>12400</v>
      </c>
      <c r="G218" s="41"/>
      <c r="H218" s="41">
        <f t="shared" si="42"/>
        <v>12400</v>
      </c>
    </row>
    <row r="219" spans="1:8" ht="15" customHeight="1">
      <c r="A219" s="53"/>
      <c r="B219" s="53"/>
      <c r="C219" s="13" t="s">
        <v>64</v>
      </c>
      <c r="D219" s="18">
        <v>67</v>
      </c>
      <c r="E219" s="18">
        <v>67</v>
      </c>
      <c r="F219" s="20">
        <v>11040</v>
      </c>
      <c r="G219" s="41">
        <f t="shared" ref="G219:G221" si="49">F219</f>
        <v>11040</v>
      </c>
      <c r="H219" s="41" t="str">
        <f t="shared" si="42"/>
        <v xml:space="preserve"> </v>
      </c>
    </row>
    <row r="220" spans="1:8" ht="15" customHeight="1">
      <c r="A220" s="53"/>
      <c r="B220" s="53"/>
      <c r="C220" s="13" t="s">
        <v>65</v>
      </c>
      <c r="D220" s="18">
        <v>67</v>
      </c>
      <c r="E220" s="18">
        <v>53</v>
      </c>
      <c r="F220" s="20">
        <v>5096</v>
      </c>
      <c r="G220" s="41">
        <f t="shared" si="49"/>
        <v>5096</v>
      </c>
      <c r="H220" s="41" t="str">
        <f t="shared" si="42"/>
        <v xml:space="preserve"> </v>
      </c>
    </row>
    <row r="221" spans="1:8" ht="15" customHeight="1">
      <c r="A221" s="53"/>
      <c r="B221" s="53"/>
      <c r="C221" s="13" t="s">
        <v>66</v>
      </c>
      <c r="D221" s="21">
        <v>67</v>
      </c>
      <c r="E221" s="18">
        <v>65</v>
      </c>
      <c r="F221" s="20">
        <v>10568</v>
      </c>
      <c r="G221" s="41">
        <f t="shared" si="49"/>
        <v>10568</v>
      </c>
      <c r="H221" s="41" t="str">
        <f t="shared" si="42"/>
        <v xml:space="preserve"> </v>
      </c>
    </row>
    <row r="222" spans="1:8" ht="15" customHeight="1">
      <c r="A222" s="54"/>
      <c r="B222" s="54"/>
      <c r="C222" s="24" t="s">
        <v>53</v>
      </c>
      <c r="D222" s="14"/>
      <c r="E222" s="15"/>
      <c r="F222" s="16">
        <v>105074</v>
      </c>
      <c r="G222" s="16">
        <f t="shared" ref="G222:H222" si="50">SUM(G210:G221)</f>
        <v>26704</v>
      </c>
      <c r="H222" s="16">
        <f t="shared" si="50"/>
        <v>78370</v>
      </c>
    </row>
    <row r="223" spans="1:8" ht="15" customHeight="1">
      <c r="A223" s="52">
        <v>18</v>
      </c>
      <c r="B223" s="52" t="s">
        <v>132</v>
      </c>
      <c r="C223" s="13" t="s">
        <v>55</v>
      </c>
      <c r="D223" s="18">
        <v>152</v>
      </c>
      <c r="E223" s="18">
        <v>107</v>
      </c>
      <c r="F223" s="9">
        <v>20216</v>
      </c>
      <c r="G223" s="41"/>
      <c r="H223" s="41">
        <f t="shared" ref="H223:H228" si="51">IF(G223=0,F223," ")</f>
        <v>20216</v>
      </c>
    </row>
    <row r="224" spans="1:8" ht="15" customHeight="1">
      <c r="A224" s="53"/>
      <c r="B224" s="53"/>
      <c r="C224" s="13" t="s">
        <v>56</v>
      </c>
      <c r="D224" s="18">
        <v>152</v>
      </c>
      <c r="E224" s="18">
        <v>106</v>
      </c>
      <c r="F224" s="9">
        <v>17307</v>
      </c>
      <c r="G224" s="41"/>
      <c r="H224" s="41">
        <f t="shared" si="51"/>
        <v>17307</v>
      </c>
    </row>
    <row r="225" spans="1:8" ht="15" customHeight="1">
      <c r="A225" s="53"/>
      <c r="B225" s="53"/>
      <c r="C225" s="13" t="s">
        <v>57</v>
      </c>
      <c r="D225" s="21">
        <v>152</v>
      </c>
      <c r="E225" s="18">
        <v>110</v>
      </c>
      <c r="F225" s="9">
        <v>19159</v>
      </c>
      <c r="G225" s="41"/>
      <c r="H225" s="41">
        <f t="shared" si="51"/>
        <v>19159</v>
      </c>
    </row>
    <row r="226" spans="1:8" ht="15" customHeight="1">
      <c r="A226" s="53"/>
      <c r="B226" s="53"/>
      <c r="C226" s="13" t="s">
        <v>58</v>
      </c>
      <c r="D226" s="18">
        <v>152</v>
      </c>
      <c r="E226" s="18">
        <v>125</v>
      </c>
      <c r="F226" s="9">
        <v>20640</v>
      </c>
      <c r="G226" s="41"/>
      <c r="H226" s="41">
        <f t="shared" si="51"/>
        <v>20640</v>
      </c>
    </row>
    <row r="227" spans="1:8" ht="15" customHeight="1">
      <c r="A227" s="53"/>
      <c r="B227" s="53"/>
      <c r="C227" s="13" t="s">
        <v>59</v>
      </c>
      <c r="D227" s="18">
        <v>152</v>
      </c>
      <c r="E227" s="18">
        <v>125</v>
      </c>
      <c r="F227" s="9">
        <v>21414</v>
      </c>
      <c r="G227" s="41"/>
      <c r="H227" s="41">
        <f t="shared" si="51"/>
        <v>21414</v>
      </c>
    </row>
    <row r="228" spans="1:8" ht="15" customHeight="1">
      <c r="A228" s="53"/>
      <c r="B228" s="53"/>
      <c r="C228" s="13" t="s">
        <v>60</v>
      </c>
      <c r="D228" s="21">
        <v>152</v>
      </c>
      <c r="E228" s="18">
        <v>115</v>
      </c>
      <c r="F228" s="9">
        <v>17620</v>
      </c>
      <c r="G228" s="41"/>
      <c r="H228" s="41">
        <f t="shared" si="51"/>
        <v>17620</v>
      </c>
    </row>
    <row r="229" spans="1:8" ht="15" customHeight="1">
      <c r="A229" s="53"/>
      <c r="B229" s="53"/>
      <c r="C229" s="13" t="s">
        <v>61</v>
      </c>
      <c r="D229" s="18">
        <v>152</v>
      </c>
      <c r="E229" s="18">
        <v>93</v>
      </c>
      <c r="F229" s="20">
        <v>15167</v>
      </c>
      <c r="G229" s="41"/>
      <c r="H229" s="41">
        <f t="shared" si="42"/>
        <v>15167</v>
      </c>
    </row>
    <row r="230" spans="1:8" ht="15" customHeight="1">
      <c r="A230" s="53"/>
      <c r="B230" s="53"/>
      <c r="C230" s="13" t="s">
        <v>62</v>
      </c>
      <c r="D230" s="18">
        <v>152</v>
      </c>
      <c r="E230" s="18">
        <v>96</v>
      </c>
      <c r="F230" s="20">
        <v>17911</v>
      </c>
      <c r="G230" s="41"/>
      <c r="H230" s="41">
        <f t="shared" si="42"/>
        <v>17911</v>
      </c>
    </row>
    <row r="231" spans="1:8" ht="15" customHeight="1">
      <c r="A231" s="53"/>
      <c r="B231" s="53"/>
      <c r="C231" s="13" t="s">
        <v>63</v>
      </c>
      <c r="D231" s="21">
        <v>152</v>
      </c>
      <c r="E231" s="18">
        <v>126</v>
      </c>
      <c r="F231" s="20">
        <v>24519</v>
      </c>
      <c r="G231" s="41"/>
      <c r="H231" s="41">
        <f t="shared" si="42"/>
        <v>24519</v>
      </c>
    </row>
    <row r="232" spans="1:8" ht="15" customHeight="1">
      <c r="A232" s="53"/>
      <c r="B232" s="53"/>
      <c r="C232" s="13" t="s">
        <v>64</v>
      </c>
      <c r="D232" s="18">
        <v>152</v>
      </c>
      <c r="E232" s="18">
        <v>152</v>
      </c>
      <c r="F232" s="20">
        <v>25765</v>
      </c>
      <c r="G232" s="41">
        <f t="shared" ref="G232:G234" si="52">F232</f>
        <v>25765</v>
      </c>
      <c r="H232" s="41" t="str">
        <f t="shared" si="42"/>
        <v xml:space="preserve"> </v>
      </c>
    </row>
    <row r="233" spans="1:8" ht="15" customHeight="1">
      <c r="A233" s="53"/>
      <c r="B233" s="53"/>
      <c r="C233" s="13" t="s">
        <v>65</v>
      </c>
      <c r="D233" s="18">
        <v>152</v>
      </c>
      <c r="E233" s="18">
        <v>142</v>
      </c>
      <c r="F233" s="20">
        <v>16532</v>
      </c>
      <c r="G233" s="41">
        <f t="shared" si="52"/>
        <v>16532</v>
      </c>
      <c r="H233" s="41" t="str">
        <f t="shared" si="42"/>
        <v xml:space="preserve"> </v>
      </c>
    </row>
    <row r="234" spans="1:8" ht="15" customHeight="1">
      <c r="A234" s="53"/>
      <c r="B234" s="53"/>
      <c r="C234" s="13" t="s">
        <v>66</v>
      </c>
      <c r="D234" s="21">
        <v>152</v>
      </c>
      <c r="E234" s="18">
        <v>151</v>
      </c>
      <c r="F234" s="20">
        <v>25487</v>
      </c>
      <c r="G234" s="41">
        <f t="shared" si="52"/>
        <v>25487</v>
      </c>
      <c r="H234" s="41" t="str">
        <f t="shared" si="42"/>
        <v xml:space="preserve"> </v>
      </c>
    </row>
    <row r="235" spans="1:8" ht="15" customHeight="1">
      <c r="A235" s="54"/>
      <c r="B235" s="54"/>
      <c r="C235" s="24" t="s">
        <v>53</v>
      </c>
      <c r="D235" s="14"/>
      <c r="E235" s="15"/>
      <c r="F235" s="16">
        <v>241737</v>
      </c>
      <c r="G235" s="16">
        <f t="shared" ref="G235:H235" si="53">SUM(G223:G234)</f>
        <v>67784</v>
      </c>
      <c r="H235" s="16">
        <f t="shared" si="53"/>
        <v>173953</v>
      </c>
    </row>
    <row r="236" spans="1:8" ht="15" customHeight="1">
      <c r="A236" s="52">
        <v>19</v>
      </c>
      <c r="B236" s="52" t="s">
        <v>133</v>
      </c>
      <c r="C236" s="13" t="s">
        <v>55</v>
      </c>
      <c r="D236" s="18">
        <v>63</v>
      </c>
      <c r="E236" s="18">
        <v>52</v>
      </c>
      <c r="F236" s="9">
        <v>8001</v>
      </c>
      <c r="G236" s="41"/>
      <c r="H236" s="41">
        <f t="shared" ref="H236:H241" si="54">IF(G236=0,F236," ")</f>
        <v>8001</v>
      </c>
    </row>
    <row r="237" spans="1:8" ht="15" customHeight="1">
      <c r="A237" s="53"/>
      <c r="B237" s="53"/>
      <c r="C237" s="13" t="s">
        <v>56</v>
      </c>
      <c r="D237" s="18">
        <v>63</v>
      </c>
      <c r="E237" s="18">
        <v>43</v>
      </c>
      <c r="F237" s="9">
        <v>7038</v>
      </c>
      <c r="G237" s="41"/>
      <c r="H237" s="41">
        <f t="shared" si="54"/>
        <v>7038</v>
      </c>
    </row>
    <row r="238" spans="1:8" ht="15" customHeight="1">
      <c r="A238" s="53"/>
      <c r="B238" s="53"/>
      <c r="C238" s="13" t="s">
        <v>57</v>
      </c>
      <c r="D238" s="21">
        <v>63</v>
      </c>
      <c r="E238" s="18">
        <v>51</v>
      </c>
      <c r="F238" s="9">
        <v>8266</v>
      </c>
      <c r="G238" s="41"/>
      <c r="H238" s="41">
        <f t="shared" si="54"/>
        <v>8266</v>
      </c>
    </row>
    <row r="239" spans="1:8" ht="15" customHeight="1">
      <c r="A239" s="53"/>
      <c r="B239" s="53"/>
      <c r="C239" s="13" t="s">
        <v>58</v>
      </c>
      <c r="D239" s="18">
        <v>63</v>
      </c>
      <c r="E239" s="18">
        <v>57</v>
      </c>
      <c r="F239" s="9">
        <v>8952</v>
      </c>
      <c r="G239" s="41"/>
      <c r="H239" s="41">
        <f t="shared" si="54"/>
        <v>8952</v>
      </c>
    </row>
    <row r="240" spans="1:8" ht="15" customHeight="1">
      <c r="A240" s="53"/>
      <c r="B240" s="53"/>
      <c r="C240" s="13" t="s">
        <v>59</v>
      </c>
      <c r="D240" s="18">
        <v>63</v>
      </c>
      <c r="E240" s="18">
        <v>62</v>
      </c>
      <c r="F240" s="9">
        <v>8926</v>
      </c>
      <c r="G240" s="41"/>
      <c r="H240" s="41">
        <f t="shared" si="54"/>
        <v>8926</v>
      </c>
    </row>
    <row r="241" spans="1:8" ht="15" customHeight="1">
      <c r="A241" s="53"/>
      <c r="B241" s="53"/>
      <c r="C241" s="13" t="s">
        <v>60</v>
      </c>
      <c r="D241" s="21">
        <v>63</v>
      </c>
      <c r="E241" s="18">
        <v>53</v>
      </c>
      <c r="F241" s="9">
        <v>7649</v>
      </c>
      <c r="G241" s="41"/>
      <c r="H241" s="41">
        <f t="shared" si="54"/>
        <v>7649</v>
      </c>
    </row>
    <row r="242" spans="1:8" ht="15" customHeight="1">
      <c r="A242" s="53"/>
      <c r="B242" s="53"/>
      <c r="C242" s="13" t="s">
        <v>61</v>
      </c>
      <c r="D242" s="18">
        <v>63</v>
      </c>
      <c r="E242" s="18">
        <v>33</v>
      </c>
      <c r="F242" s="20">
        <v>5684</v>
      </c>
      <c r="G242" s="41"/>
      <c r="H242" s="41">
        <f t="shared" si="42"/>
        <v>5684</v>
      </c>
    </row>
    <row r="243" spans="1:8" ht="15" customHeight="1">
      <c r="A243" s="53"/>
      <c r="B243" s="53"/>
      <c r="C243" s="13" t="s">
        <v>62</v>
      </c>
      <c r="D243" s="18">
        <v>63</v>
      </c>
      <c r="E243" s="18">
        <v>34</v>
      </c>
      <c r="F243" s="20">
        <v>6477</v>
      </c>
      <c r="G243" s="41"/>
      <c r="H243" s="41">
        <f t="shared" si="42"/>
        <v>6477</v>
      </c>
    </row>
    <row r="244" spans="1:8" ht="15" customHeight="1">
      <c r="A244" s="53"/>
      <c r="B244" s="53"/>
      <c r="C244" s="13" t="s">
        <v>63</v>
      </c>
      <c r="D244" s="21">
        <v>63</v>
      </c>
      <c r="E244" s="18">
        <v>56</v>
      </c>
      <c r="F244" s="20">
        <v>10421</v>
      </c>
      <c r="G244" s="41"/>
      <c r="H244" s="41">
        <f t="shared" si="42"/>
        <v>10421</v>
      </c>
    </row>
    <row r="245" spans="1:8" ht="15" customHeight="1">
      <c r="A245" s="53"/>
      <c r="B245" s="53"/>
      <c r="C245" s="13" t="s">
        <v>64</v>
      </c>
      <c r="D245" s="18">
        <v>63</v>
      </c>
      <c r="E245" s="18">
        <v>62</v>
      </c>
      <c r="F245" s="20">
        <v>11180</v>
      </c>
      <c r="G245" s="41">
        <f t="shared" ref="G245:G247" si="55">F245</f>
        <v>11180</v>
      </c>
      <c r="H245" s="41" t="str">
        <f t="shared" si="42"/>
        <v xml:space="preserve"> </v>
      </c>
    </row>
    <row r="246" spans="1:8" ht="15" customHeight="1">
      <c r="A246" s="53"/>
      <c r="B246" s="53"/>
      <c r="C246" s="13" t="s">
        <v>65</v>
      </c>
      <c r="D246" s="18">
        <v>63</v>
      </c>
      <c r="E246" s="18">
        <v>54</v>
      </c>
      <c r="F246" s="20">
        <v>7376</v>
      </c>
      <c r="G246" s="41">
        <f t="shared" si="55"/>
        <v>7376</v>
      </c>
      <c r="H246" s="41" t="str">
        <f t="shared" si="42"/>
        <v xml:space="preserve"> </v>
      </c>
    </row>
    <row r="247" spans="1:8" ht="15" customHeight="1">
      <c r="A247" s="53"/>
      <c r="B247" s="53"/>
      <c r="C247" s="13" t="s">
        <v>66</v>
      </c>
      <c r="D247" s="21">
        <v>63</v>
      </c>
      <c r="E247" s="18">
        <v>63</v>
      </c>
      <c r="F247" s="20">
        <v>10100</v>
      </c>
      <c r="G247" s="41">
        <f t="shared" si="55"/>
        <v>10100</v>
      </c>
      <c r="H247" s="41" t="str">
        <f t="shared" si="42"/>
        <v xml:space="preserve"> </v>
      </c>
    </row>
    <row r="248" spans="1:8" ht="15" customHeight="1">
      <c r="A248" s="54"/>
      <c r="B248" s="54"/>
      <c r="C248" s="24" t="s">
        <v>53</v>
      </c>
      <c r="D248" s="14"/>
      <c r="E248" s="15"/>
      <c r="F248" s="16">
        <v>100070</v>
      </c>
      <c r="G248" s="16">
        <f t="shared" ref="G248:H248" si="56">SUM(G236:G247)</f>
        <v>28656</v>
      </c>
      <c r="H248" s="16">
        <f t="shared" si="56"/>
        <v>71414</v>
      </c>
    </row>
    <row r="249" spans="1:8" ht="15" customHeight="1">
      <c r="A249" s="52">
        <v>20</v>
      </c>
      <c r="B249" s="52" t="s">
        <v>134</v>
      </c>
      <c r="C249" s="13" t="s">
        <v>55</v>
      </c>
      <c r="D249" s="18">
        <v>69</v>
      </c>
      <c r="E249" s="18">
        <v>35</v>
      </c>
      <c r="F249" s="9">
        <v>6717</v>
      </c>
      <c r="G249" s="41"/>
      <c r="H249" s="41">
        <f t="shared" ref="H249:H299" si="57">IF(G249=0,F249," ")</f>
        <v>6717</v>
      </c>
    </row>
    <row r="250" spans="1:8" ht="15" customHeight="1">
      <c r="A250" s="53"/>
      <c r="B250" s="53"/>
      <c r="C250" s="13" t="s">
        <v>56</v>
      </c>
      <c r="D250" s="18">
        <v>69</v>
      </c>
      <c r="E250" s="18">
        <v>33</v>
      </c>
      <c r="F250" s="9">
        <v>5648</v>
      </c>
      <c r="G250" s="41"/>
      <c r="H250" s="41">
        <f t="shared" si="57"/>
        <v>5648</v>
      </c>
    </row>
    <row r="251" spans="1:8" ht="15" customHeight="1">
      <c r="A251" s="53"/>
      <c r="B251" s="53"/>
      <c r="C251" s="13" t="s">
        <v>57</v>
      </c>
      <c r="D251" s="21">
        <v>69</v>
      </c>
      <c r="E251" s="18">
        <v>38</v>
      </c>
      <c r="F251" s="9">
        <v>6657</v>
      </c>
      <c r="G251" s="41"/>
      <c r="H251" s="41">
        <f t="shared" si="57"/>
        <v>6657</v>
      </c>
    </row>
    <row r="252" spans="1:8" ht="15" customHeight="1">
      <c r="A252" s="53"/>
      <c r="B252" s="53"/>
      <c r="C252" s="13" t="s">
        <v>58</v>
      </c>
      <c r="D252" s="18">
        <v>69</v>
      </c>
      <c r="E252" s="18">
        <v>41</v>
      </c>
      <c r="F252" s="9">
        <v>7448</v>
      </c>
      <c r="G252" s="41"/>
      <c r="H252" s="41">
        <f t="shared" si="57"/>
        <v>7448</v>
      </c>
    </row>
    <row r="253" spans="1:8" ht="15" customHeight="1">
      <c r="A253" s="53"/>
      <c r="B253" s="53"/>
      <c r="C253" s="13" t="s">
        <v>59</v>
      </c>
      <c r="D253" s="18">
        <v>69</v>
      </c>
      <c r="E253" s="18">
        <v>42</v>
      </c>
      <c r="F253" s="9">
        <v>7537</v>
      </c>
      <c r="G253" s="41"/>
      <c r="H253" s="41">
        <f t="shared" si="57"/>
        <v>7537</v>
      </c>
    </row>
    <row r="254" spans="1:8" ht="15" customHeight="1">
      <c r="A254" s="53"/>
      <c r="B254" s="53"/>
      <c r="C254" s="13" t="s">
        <v>60</v>
      </c>
      <c r="D254" s="21">
        <v>69</v>
      </c>
      <c r="E254" s="18">
        <v>38</v>
      </c>
      <c r="F254" s="9">
        <v>6476</v>
      </c>
      <c r="G254" s="41"/>
      <c r="H254" s="41">
        <f t="shared" si="57"/>
        <v>6476</v>
      </c>
    </row>
    <row r="255" spans="1:8" ht="15" customHeight="1">
      <c r="A255" s="53"/>
      <c r="B255" s="53"/>
      <c r="C255" s="13" t="s">
        <v>61</v>
      </c>
      <c r="D255" s="18">
        <v>69</v>
      </c>
      <c r="E255" s="18">
        <v>38</v>
      </c>
      <c r="F255" s="20">
        <v>6510</v>
      </c>
      <c r="G255" s="41"/>
      <c r="H255" s="41">
        <f t="shared" si="57"/>
        <v>6510</v>
      </c>
    </row>
    <row r="256" spans="1:8" ht="15" customHeight="1">
      <c r="A256" s="53"/>
      <c r="B256" s="53"/>
      <c r="C256" s="13" t="s">
        <v>62</v>
      </c>
      <c r="D256" s="18">
        <v>69</v>
      </c>
      <c r="E256" s="18">
        <v>38</v>
      </c>
      <c r="F256" s="20">
        <v>7264</v>
      </c>
      <c r="G256" s="41"/>
      <c r="H256" s="41">
        <f t="shared" si="57"/>
        <v>7264</v>
      </c>
    </row>
    <row r="257" spans="1:8" ht="15" customHeight="1">
      <c r="A257" s="53"/>
      <c r="B257" s="53"/>
      <c r="C257" s="13" t="s">
        <v>63</v>
      </c>
      <c r="D257" s="21">
        <v>69</v>
      </c>
      <c r="E257" s="18">
        <v>64</v>
      </c>
      <c r="F257" s="20">
        <v>10284</v>
      </c>
      <c r="G257" s="41"/>
      <c r="H257" s="41">
        <f t="shared" si="57"/>
        <v>10284</v>
      </c>
    </row>
    <row r="258" spans="1:8" ht="15" customHeight="1">
      <c r="A258" s="53"/>
      <c r="B258" s="53"/>
      <c r="C258" s="13" t="s">
        <v>64</v>
      </c>
      <c r="D258" s="18">
        <v>69</v>
      </c>
      <c r="E258" s="18">
        <v>69</v>
      </c>
      <c r="F258" s="20">
        <v>11030</v>
      </c>
      <c r="G258" s="41">
        <f t="shared" ref="G258:G260" si="58">F258</f>
        <v>11030</v>
      </c>
      <c r="H258" s="41" t="str">
        <f t="shared" si="57"/>
        <v xml:space="preserve"> </v>
      </c>
    </row>
    <row r="259" spans="1:8" ht="15" customHeight="1">
      <c r="A259" s="53"/>
      <c r="B259" s="53"/>
      <c r="C259" s="13" t="s">
        <v>65</v>
      </c>
      <c r="D259" s="18">
        <v>69</v>
      </c>
      <c r="E259" s="18">
        <v>49</v>
      </c>
      <c r="F259" s="20">
        <v>7330</v>
      </c>
      <c r="G259" s="41">
        <f t="shared" si="58"/>
        <v>7330</v>
      </c>
      <c r="H259" s="41" t="str">
        <f t="shared" si="57"/>
        <v xml:space="preserve"> </v>
      </c>
    </row>
    <row r="260" spans="1:8" ht="15" customHeight="1">
      <c r="A260" s="53"/>
      <c r="B260" s="53"/>
      <c r="C260" s="13" t="s">
        <v>66</v>
      </c>
      <c r="D260" s="21">
        <v>69</v>
      </c>
      <c r="E260" s="18">
        <v>52</v>
      </c>
      <c r="F260" s="20">
        <v>8531</v>
      </c>
      <c r="G260" s="41">
        <f t="shared" si="58"/>
        <v>8531</v>
      </c>
      <c r="H260" s="41" t="str">
        <f t="shared" si="57"/>
        <v xml:space="preserve"> </v>
      </c>
    </row>
    <row r="261" spans="1:8" ht="15" customHeight="1">
      <c r="A261" s="54"/>
      <c r="B261" s="54"/>
      <c r="C261" s="24" t="s">
        <v>53</v>
      </c>
      <c r="D261" s="14"/>
      <c r="E261" s="15"/>
      <c r="F261" s="16">
        <v>91432</v>
      </c>
      <c r="G261" s="16">
        <f t="shared" ref="G261:H261" si="59">SUM(G249:G260)</f>
        <v>26891</v>
      </c>
      <c r="H261" s="16">
        <f t="shared" si="59"/>
        <v>64541</v>
      </c>
    </row>
    <row r="262" spans="1:8" ht="15" customHeight="1">
      <c r="A262" s="52">
        <v>21</v>
      </c>
      <c r="B262" s="52" t="s">
        <v>135</v>
      </c>
      <c r="C262" s="13" t="s">
        <v>55</v>
      </c>
      <c r="D262" s="18">
        <v>73</v>
      </c>
      <c r="E262" s="18">
        <v>60</v>
      </c>
      <c r="F262" s="9">
        <v>9597</v>
      </c>
      <c r="G262" s="41"/>
      <c r="H262" s="41">
        <f t="shared" ref="H262:H267" si="60">IF(G262=0,F262," ")</f>
        <v>9597</v>
      </c>
    </row>
    <row r="263" spans="1:8" ht="15" customHeight="1">
      <c r="A263" s="53"/>
      <c r="B263" s="53"/>
      <c r="C263" s="13" t="s">
        <v>56</v>
      </c>
      <c r="D263" s="18">
        <v>73</v>
      </c>
      <c r="E263" s="18">
        <v>41</v>
      </c>
      <c r="F263" s="9">
        <v>8068</v>
      </c>
      <c r="G263" s="41"/>
      <c r="H263" s="41">
        <f t="shared" si="60"/>
        <v>8068</v>
      </c>
    </row>
    <row r="264" spans="1:8" ht="15" customHeight="1">
      <c r="A264" s="53"/>
      <c r="B264" s="53"/>
      <c r="C264" s="13" t="s">
        <v>57</v>
      </c>
      <c r="D264" s="21">
        <v>73</v>
      </c>
      <c r="E264" s="18">
        <v>49</v>
      </c>
      <c r="F264" s="9">
        <v>8464</v>
      </c>
      <c r="G264" s="41"/>
      <c r="H264" s="41">
        <f t="shared" si="60"/>
        <v>8464</v>
      </c>
    </row>
    <row r="265" spans="1:8" ht="15" customHeight="1">
      <c r="A265" s="53"/>
      <c r="B265" s="53"/>
      <c r="C265" s="13" t="s">
        <v>58</v>
      </c>
      <c r="D265" s="18">
        <v>73</v>
      </c>
      <c r="E265" s="18">
        <v>59</v>
      </c>
      <c r="F265" s="9">
        <v>9673</v>
      </c>
      <c r="G265" s="41"/>
      <c r="H265" s="41">
        <f t="shared" si="60"/>
        <v>9673</v>
      </c>
    </row>
    <row r="266" spans="1:8" ht="15" customHeight="1">
      <c r="A266" s="53"/>
      <c r="B266" s="53"/>
      <c r="C266" s="13" t="s">
        <v>59</v>
      </c>
      <c r="D266" s="18">
        <v>73</v>
      </c>
      <c r="E266" s="18">
        <v>60</v>
      </c>
      <c r="F266" s="9">
        <v>9722</v>
      </c>
      <c r="G266" s="41"/>
      <c r="H266" s="41">
        <f t="shared" si="60"/>
        <v>9722</v>
      </c>
    </row>
    <row r="267" spans="1:8" ht="15" customHeight="1">
      <c r="A267" s="53"/>
      <c r="B267" s="53"/>
      <c r="C267" s="13" t="s">
        <v>60</v>
      </c>
      <c r="D267" s="21">
        <v>73</v>
      </c>
      <c r="E267" s="18">
        <v>53</v>
      </c>
      <c r="F267" s="9">
        <v>7751</v>
      </c>
      <c r="G267" s="41"/>
      <c r="H267" s="41">
        <f t="shared" si="60"/>
        <v>7751</v>
      </c>
    </row>
    <row r="268" spans="1:8" ht="15" customHeight="1">
      <c r="A268" s="53"/>
      <c r="B268" s="53"/>
      <c r="C268" s="13" t="s">
        <v>61</v>
      </c>
      <c r="D268" s="18">
        <v>73</v>
      </c>
      <c r="E268" s="18">
        <v>37</v>
      </c>
      <c r="F268" s="20">
        <v>6461</v>
      </c>
      <c r="G268" s="41"/>
      <c r="H268" s="41">
        <f t="shared" si="57"/>
        <v>6461</v>
      </c>
    </row>
    <row r="269" spans="1:8" ht="15" customHeight="1">
      <c r="A269" s="53"/>
      <c r="B269" s="53"/>
      <c r="C269" s="13" t="s">
        <v>62</v>
      </c>
      <c r="D269" s="18">
        <v>73</v>
      </c>
      <c r="E269" s="18">
        <v>44</v>
      </c>
      <c r="F269" s="20">
        <v>7534</v>
      </c>
      <c r="G269" s="41"/>
      <c r="H269" s="41">
        <f t="shared" si="57"/>
        <v>7534</v>
      </c>
    </row>
    <row r="270" spans="1:8" ht="15" customHeight="1">
      <c r="A270" s="53"/>
      <c r="B270" s="53"/>
      <c r="C270" s="13" t="s">
        <v>63</v>
      </c>
      <c r="D270" s="21">
        <v>73</v>
      </c>
      <c r="E270" s="18">
        <v>59</v>
      </c>
      <c r="F270" s="20">
        <v>13090</v>
      </c>
      <c r="G270" s="41"/>
      <c r="H270" s="41">
        <f t="shared" si="57"/>
        <v>13090</v>
      </c>
    </row>
    <row r="271" spans="1:8" ht="15" customHeight="1">
      <c r="A271" s="53"/>
      <c r="B271" s="53"/>
      <c r="C271" s="13" t="s">
        <v>64</v>
      </c>
      <c r="D271" s="18">
        <v>73</v>
      </c>
      <c r="E271" s="18">
        <v>72</v>
      </c>
      <c r="F271" s="20">
        <v>12616</v>
      </c>
      <c r="G271" s="41">
        <f t="shared" ref="G271:G273" si="61">F271</f>
        <v>12616</v>
      </c>
      <c r="H271" s="41" t="str">
        <f t="shared" si="57"/>
        <v xml:space="preserve"> </v>
      </c>
    </row>
    <row r="272" spans="1:8" ht="15" customHeight="1">
      <c r="A272" s="53"/>
      <c r="B272" s="53"/>
      <c r="C272" s="13" t="s">
        <v>65</v>
      </c>
      <c r="D272" s="18">
        <v>73</v>
      </c>
      <c r="E272" s="18">
        <v>61</v>
      </c>
      <c r="F272" s="20">
        <v>6654</v>
      </c>
      <c r="G272" s="41">
        <f t="shared" si="61"/>
        <v>6654</v>
      </c>
      <c r="H272" s="41" t="str">
        <f t="shared" si="57"/>
        <v xml:space="preserve"> </v>
      </c>
    </row>
    <row r="273" spans="1:8" ht="15" customHeight="1">
      <c r="A273" s="53"/>
      <c r="B273" s="53"/>
      <c r="C273" s="13" t="s">
        <v>66</v>
      </c>
      <c r="D273" s="21">
        <v>73</v>
      </c>
      <c r="E273" s="18">
        <v>73</v>
      </c>
      <c r="F273" s="20">
        <v>11293</v>
      </c>
      <c r="G273" s="41">
        <f t="shared" si="61"/>
        <v>11293</v>
      </c>
      <c r="H273" s="41" t="str">
        <f t="shared" si="57"/>
        <v xml:space="preserve"> </v>
      </c>
    </row>
    <row r="274" spans="1:8" ht="15" customHeight="1">
      <c r="A274" s="54"/>
      <c r="B274" s="54"/>
      <c r="C274" s="24" t="s">
        <v>53</v>
      </c>
      <c r="D274" s="14"/>
      <c r="E274" s="15"/>
      <c r="F274" s="16">
        <v>110923</v>
      </c>
      <c r="G274" s="16">
        <f t="shared" ref="G274:H274" si="62">SUM(G262:G273)</f>
        <v>30563</v>
      </c>
      <c r="H274" s="16">
        <f t="shared" si="62"/>
        <v>80360</v>
      </c>
    </row>
    <row r="275" spans="1:8" ht="15" customHeight="1">
      <c r="A275" s="52">
        <v>22</v>
      </c>
      <c r="B275" s="52" t="s">
        <v>136</v>
      </c>
      <c r="C275" s="13" t="s">
        <v>55</v>
      </c>
      <c r="D275" s="18">
        <v>76</v>
      </c>
      <c r="E275" s="18">
        <v>49</v>
      </c>
      <c r="F275" s="9">
        <v>9116</v>
      </c>
      <c r="G275" s="41"/>
      <c r="H275" s="41">
        <f t="shared" ref="H275:H280" si="63">IF(G275=0,F275," ")</f>
        <v>9116</v>
      </c>
    </row>
    <row r="276" spans="1:8" ht="15" customHeight="1">
      <c r="A276" s="53"/>
      <c r="B276" s="53"/>
      <c r="C276" s="13" t="s">
        <v>56</v>
      </c>
      <c r="D276" s="18">
        <v>76</v>
      </c>
      <c r="E276" s="18">
        <v>49</v>
      </c>
      <c r="F276" s="9">
        <v>8585</v>
      </c>
      <c r="G276" s="41"/>
      <c r="H276" s="41">
        <f t="shared" si="63"/>
        <v>8585</v>
      </c>
    </row>
    <row r="277" spans="1:8" ht="15" customHeight="1">
      <c r="A277" s="53"/>
      <c r="B277" s="53"/>
      <c r="C277" s="13" t="s">
        <v>57</v>
      </c>
      <c r="D277" s="21">
        <v>76</v>
      </c>
      <c r="E277" s="18">
        <v>65</v>
      </c>
      <c r="F277" s="9">
        <v>9983</v>
      </c>
      <c r="G277" s="41"/>
      <c r="H277" s="41">
        <f t="shared" si="63"/>
        <v>9983</v>
      </c>
    </row>
    <row r="278" spans="1:8" ht="15" customHeight="1">
      <c r="A278" s="53"/>
      <c r="B278" s="53"/>
      <c r="C278" s="13" t="s">
        <v>58</v>
      </c>
      <c r="D278" s="18">
        <v>76</v>
      </c>
      <c r="E278" s="18">
        <v>68</v>
      </c>
      <c r="F278" s="9">
        <v>10835</v>
      </c>
      <c r="G278" s="41"/>
      <c r="H278" s="41">
        <f t="shared" si="63"/>
        <v>10835</v>
      </c>
    </row>
    <row r="279" spans="1:8" ht="15" customHeight="1">
      <c r="A279" s="53"/>
      <c r="B279" s="53"/>
      <c r="C279" s="13" t="s">
        <v>59</v>
      </c>
      <c r="D279" s="18">
        <v>76</v>
      </c>
      <c r="E279" s="18">
        <v>76</v>
      </c>
      <c r="F279" s="9">
        <v>11360</v>
      </c>
      <c r="G279" s="41"/>
      <c r="H279" s="41">
        <f t="shared" si="63"/>
        <v>11360</v>
      </c>
    </row>
    <row r="280" spans="1:8" ht="15" customHeight="1">
      <c r="A280" s="53"/>
      <c r="B280" s="53"/>
      <c r="C280" s="13" t="s">
        <v>60</v>
      </c>
      <c r="D280" s="21">
        <v>76</v>
      </c>
      <c r="E280" s="18">
        <v>62</v>
      </c>
      <c r="F280" s="9">
        <v>8701</v>
      </c>
      <c r="G280" s="41"/>
      <c r="H280" s="41">
        <f t="shared" si="63"/>
        <v>8701</v>
      </c>
    </row>
    <row r="281" spans="1:8" ht="15" customHeight="1">
      <c r="A281" s="53"/>
      <c r="B281" s="53"/>
      <c r="C281" s="13" t="s">
        <v>61</v>
      </c>
      <c r="D281" s="18">
        <v>76</v>
      </c>
      <c r="E281" s="18">
        <v>37</v>
      </c>
      <c r="F281" s="20">
        <v>6699</v>
      </c>
      <c r="G281" s="41"/>
      <c r="H281" s="41">
        <f t="shared" si="57"/>
        <v>6699</v>
      </c>
    </row>
    <row r="282" spans="1:8" ht="15" customHeight="1">
      <c r="A282" s="53"/>
      <c r="B282" s="53"/>
      <c r="C282" s="13" t="s">
        <v>62</v>
      </c>
      <c r="D282" s="18">
        <v>76</v>
      </c>
      <c r="E282" s="18">
        <v>37</v>
      </c>
      <c r="F282" s="20">
        <v>7147</v>
      </c>
      <c r="G282" s="41"/>
      <c r="H282" s="41">
        <f t="shared" si="57"/>
        <v>7147</v>
      </c>
    </row>
    <row r="283" spans="1:8" ht="15" customHeight="1">
      <c r="A283" s="53"/>
      <c r="B283" s="53"/>
      <c r="C283" s="13" t="s">
        <v>63</v>
      </c>
      <c r="D283" s="21">
        <v>76</v>
      </c>
      <c r="E283" s="18">
        <v>61</v>
      </c>
      <c r="F283" s="20">
        <v>11240</v>
      </c>
      <c r="G283" s="41"/>
      <c r="H283" s="41">
        <f t="shared" si="57"/>
        <v>11240</v>
      </c>
    </row>
    <row r="284" spans="1:8" ht="15" customHeight="1">
      <c r="A284" s="53"/>
      <c r="B284" s="53"/>
      <c r="C284" s="13" t="s">
        <v>64</v>
      </c>
      <c r="D284" s="18">
        <v>76</v>
      </c>
      <c r="E284" s="18">
        <v>71</v>
      </c>
      <c r="F284" s="20">
        <v>13073</v>
      </c>
      <c r="G284" s="41">
        <f t="shared" ref="G284:G286" si="64">F284</f>
        <v>13073</v>
      </c>
      <c r="H284" s="41" t="str">
        <f t="shared" si="57"/>
        <v xml:space="preserve"> </v>
      </c>
    </row>
    <row r="285" spans="1:8" ht="15" customHeight="1">
      <c r="A285" s="53"/>
      <c r="B285" s="53"/>
      <c r="C285" s="13" t="s">
        <v>65</v>
      </c>
      <c r="D285" s="18">
        <v>76</v>
      </c>
      <c r="E285" s="18">
        <v>55</v>
      </c>
      <c r="F285" s="20">
        <v>6551</v>
      </c>
      <c r="G285" s="41">
        <f t="shared" si="64"/>
        <v>6551</v>
      </c>
      <c r="H285" s="41" t="str">
        <f t="shared" si="57"/>
        <v xml:space="preserve"> </v>
      </c>
    </row>
    <row r="286" spans="1:8" ht="15" customHeight="1">
      <c r="A286" s="53"/>
      <c r="B286" s="53"/>
      <c r="C286" s="13" t="s">
        <v>66</v>
      </c>
      <c r="D286" s="21">
        <v>76</v>
      </c>
      <c r="E286" s="18">
        <v>72</v>
      </c>
      <c r="F286" s="20">
        <v>11596</v>
      </c>
      <c r="G286" s="41">
        <f t="shared" si="64"/>
        <v>11596</v>
      </c>
      <c r="H286" s="41" t="str">
        <f t="shared" si="57"/>
        <v xml:space="preserve"> </v>
      </c>
    </row>
    <row r="287" spans="1:8" ht="15" customHeight="1">
      <c r="A287" s="54"/>
      <c r="B287" s="54"/>
      <c r="C287" s="24" t="s">
        <v>53</v>
      </c>
      <c r="D287" s="14"/>
      <c r="E287" s="15"/>
      <c r="F287" s="16">
        <v>114886</v>
      </c>
      <c r="G287" s="16">
        <f t="shared" ref="G287:H287" si="65">SUM(G275:G286)</f>
        <v>31220</v>
      </c>
      <c r="H287" s="16">
        <f t="shared" si="65"/>
        <v>83666</v>
      </c>
    </row>
    <row r="288" spans="1:8" ht="15" customHeight="1">
      <c r="A288" s="52">
        <v>23</v>
      </c>
      <c r="B288" s="52" t="s">
        <v>137</v>
      </c>
      <c r="C288" s="13" t="s">
        <v>55</v>
      </c>
      <c r="D288" s="18">
        <v>62</v>
      </c>
      <c r="E288" s="18">
        <v>44</v>
      </c>
      <c r="F288" s="9">
        <v>8338</v>
      </c>
      <c r="G288" s="41"/>
      <c r="H288" s="41">
        <f t="shared" ref="H288:H293" si="66">IF(G288=0,F288," ")</f>
        <v>8338</v>
      </c>
    </row>
    <row r="289" spans="1:8" ht="15" customHeight="1">
      <c r="A289" s="53"/>
      <c r="B289" s="53"/>
      <c r="C289" s="13" t="s">
        <v>56</v>
      </c>
      <c r="D289" s="18">
        <v>62</v>
      </c>
      <c r="E289" s="18">
        <v>37</v>
      </c>
      <c r="F289" s="9">
        <v>6810</v>
      </c>
      <c r="G289" s="41"/>
      <c r="H289" s="41">
        <f t="shared" si="66"/>
        <v>6810</v>
      </c>
    </row>
    <row r="290" spans="1:8" ht="15" customHeight="1">
      <c r="A290" s="53"/>
      <c r="B290" s="53"/>
      <c r="C290" s="13" t="s">
        <v>57</v>
      </c>
      <c r="D290" s="21">
        <v>62</v>
      </c>
      <c r="E290" s="18">
        <v>45</v>
      </c>
      <c r="F290" s="9">
        <v>7915</v>
      </c>
      <c r="G290" s="41"/>
      <c r="H290" s="41">
        <f t="shared" si="66"/>
        <v>7915</v>
      </c>
    </row>
    <row r="291" spans="1:8" ht="15" customHeight="1">
      <c r="A291" s="53"/>
      <c r="B291" s="53"/>
      <c r="C291" s="13" t="s">
        <v>58</v>
      </c>
      <c r="D291" s="18">
        <v>62</v>
      </c>
      <c r="E291" s="18">
        <v>47</v>
      </c>
      <c r="F291" s="9">
        <v>8741</v>
      </c>
      <c r="G291" s="41"/>
      <c r="H291" s="41">
        <f t="shared" si="66"/>
        <v>8741</v>
      </c>
    </row>
    <row r="292" spans="1:8" ht="15" customHeight="1">
      <c r="A292" s="53"/>
      <c r="B292" s="53"/>
      <c r="C292" s="13" t="s">
        <v>59</v>
      </c>
      <c r="D292" s="18">
        <v>62</v>
      </c>
      <c r="E292" s="18">
        <v>58</v>
      </c>
      <c r="F292" s="9">
        <v>8705</v>
      </c>
      <c r="G292" s="41"/>
      <c r="H292" s="41">
        <f t="shared" si="66"/>
        <v>8705</v>
      </c>
    </row>
    <row r="293" spans="1:8" ht="15" customHeight="1">
      <c r="A293" s="53"/>
      <c r="B293" s="53"/>
      <c r="C293" s="13" t="s">
        <v>60</v>
      </c>
      <c r="D293" s="21">
        <v>62</v>
      </c>
      <c r="E293" s="18">
        <v>49</v>
      </c>
      <c r="F293" s="9">
        <v>7065</v>
      </c>
      <c r="G293" s="41"/>
      <c r="H293" s="41">
        <f t="shared" si="66"/>
        <v>7065</v>
      </c>
    </row>
    <row r="294" spans="1:8" ht="15" customHeight="1">
      <c r="A294" s="53"/>
      <c r="B294" s="53"/>
      <c r="C294" s="13" t="s">
        <v>61</v>
      </c>
      <c r="D294" s="18">
        <v>62</v>
      </c>
      <c r="E294" s="18">
        <v>36</v>
      </c>
      <c r="F294" s="20">
        <v>6015</v>
      </c>
      <c r="G294" s="41"/>
      <c r="H294" s="41">
        <f t="shared" si="57"/>
        <v>6015</v>
      </c>
    </row>
    <row r="295" spans="1:8" ht="15" customHeight="1">
      <c r="A295" s="53"/>
      <c r="B295" s="53"/>
      <c r="C295" s="13" t="s">
        <v>62</v>
      </c>
      <c r="D295" s="18">
        <v>62</v>
      </c>
      <c r="E295" s="18">
        <v>39</v>
      </c>
      <c r="F295" s="20">
        <v>7200</v>
      </c>
      <c r="G295" s="41"/>
      <c r="H295" s="41">
        <f t="shared" si="57"/>
        <v>7200</v>
      </c>
    </row>
    <row r="296" spans="1:8" ht="15" customHeight="1">
      <c r="A296" s="53"/>
      <c r="B296" s="53"/>
      <c r="C296" s="13" t="s">
        <v>63</v>
      </c>
      <c r="D296" s="21">
        <v>62</v>
      </c>
      <c r="E296" s="18">
        <v>54</v>
      </c>
      <c r="F296" s="20">
        <v>12257</v>
      </c>
      <c r="G296" s="41"/>
      <c r="H296" s="41">
        <f t="shared" si="57"/>
        <v>12257</v>
      </c>
    </row>
    <row r="297" spans="1:8" ht="15" customHeight="1">
      <c r="A297" s="53"/>
      <c r="B297" s="53"/>
      <c r="C297" s="13" t="s">
        <v>64</v>
      </c>
      <c r="D297" s="18">
        <v>62</v>
      </c>
      <c r="E297" s="18">
        <v>61</v>
      </c>
      <c r="F297" s="20">
        <v>12546</v>
      </c>
      <c r="G297" s="41">
        <f t="shared" ref="G297:G299" si="67">F297</f>
        <v>12546</v>
      </c>
      <c r="H297" s="41" t="str">
        <f t="shared" si="57"/>
        <v xml:space="preserve"> </v>
      </c>
    </row>
    <row r="298" spans="1:8" ht="15" customHeight="1">
      <c r="A298" s="53"/>
      <c r="B298" s="53"/>
      <c r="C298" s="13" t="s">
        <v>65</v>
      </c>
      <c r="D298" s="18">
        <v>62</v>
      </c>
      <c r="E298" s="18">
        <v>56</v>
      </c>
      <c r="F298" s="20">
        <v>8465</v>
      </c>
      <c r="G298" s="41">
        <f t="shared" si="67"/>
        <v>8465</v>
      </c>
      <c r="H298" s="41" t="str">
        <f t="shared" si="57"/>
        <v xml:space="preserve"> </v>
      </c>
    </row>
    <row r="299" spans="1:8" ht="15" customHeight="1">
      <c r="A299" s="53"/>
      <c r="B299" s="53"/>
      <c r="C299" s="13" t="s">
        <v>66</v>
      </c>
      <c r="D299" s="21">
        <v>62</v>
      </c>
      <c r="E299" s="18">
        <v>62</v>
      </c>
      <c r="F299" s="20">
        <v>9627</v>
      </c>
      <c r="G299" s="41">
        <f t="shared" si="67"/>
        <v>9627</v>
      </c>
      <c r="H299" s="41" t="str">
        <f t="shared" si="57"/>
        <v xml:space="preserve"> </v>
      </c>
    </row>
    <row r="300" spans="1:8" ht="15" customHeight="1">
      <c r="A300" s="54"/>
      <c r="B300" s="54"/>
      <c r="C300" s="24" t="s">
        <v>53</v>
      </c>
      <c r="D300" s="14"/>
      <c r="E300" s="15"/>
      <c r="F300" s="16">
        <v>103684</v>
      </c>
      <c r="G300" s="16">
        <f t="shared" ref="G300:H300" si="68">SUM(G288:G299)</f>
        <v>30638</v>
      </c>
      <c r="H300" s="16">
        <f t="shared" si="68"/>
        <v>73046</v>
      </c>
    </row>
    <row r="301" spans="1:8" ht="15" customHeight="1">
      <c r="A301" s="52">
        <v>24</v>
      </c>
      <c r="B301" s="52" t="s">
        <v>138</v>
      </c>
      <c r="C301" s="13" t="s">
        <v>55</v>
      </c>
      <c r="D301" s="18">
        <v>102</v>
      </c>
      <c r="E301" s="18">
        <v>73</v>
      </c>
      <c r="F301" s="9">
        <v>13385</v>
      </c>
      <c r="G301" s="41"/>
      <c r="H301" s="41">
        <f t="shared" ref="H301:H364" si="69">IF(G301=0,F301," ")</f>
        <v>13385</v>
      </c>
    </row>
    <row r="302" spans="1:8" ht="15" customHeight="1">
      <c r="A302" s="53"/>
      <c r="B302" s="53"/>
      <c r="C302" s="13" t="s">
        <v>56</v>
      </c>
      <c r="D302" s="18">
        <v>102</v>
      </c>
      <c r="E302" s="18">
        <v>70</v>
      </c>
      <c r="F302" s="9">
        <v>13358</v>
      </c>
      <c r="G302" s="41"/>
      <c r="H302" s="41">
        <f t="shared" si="69"/>
        <v>13358</v>
      </c>
    </row>
    <row r="303" spans="1:8" ht="15" customHeight="1">
      <c r="A303" s="53"/>
      <c r="B303" s="53"/>
      <c r="C303" s="13" t="s">
        <v>57</v>
      </c>
      <c r="D303" s="21">
        <v>102</v>
      </c>
      <c r="E303" s="18">
        <v>82</v>
      </c>
      <c r="F303" s="9">
        <v>13626</v>
      </c>
      <c r="G303" s="41"/>
      <c r="H303" s="41">
        <f t="shared" si="69"/>
        <v>13626</v>
      </c>
    </row>
    <row r="304" spans="1:8" ht="15" customHeight="1">
      <c r="A304" s="53"/>
      <c r="B304" s="53"/>
      <c r="C304" s="13" t="s">
        <v>58</v>
      </c>
      <c r="D304" s="18">
        <v>102</v>
      </c>
      <c r="E304" s="18">
        <v>86</v>
      </c>
      <c r="F304" s="9">
        <v>15025</v>
      </c>
      <c r="G304" s="41"/>
      <c r="H304" s="41">
        <f t="shared" si="69"/>
        <v>15025</v>
      </c>
    </row>
    <row r="305" spans="1:8" ht="15" customHeight="1">
      <c r="A305" s="53"/>
      <c r="B305" s="53"/>
      <c r="C305" s="13" t="s">
        <v>59</v>
      </c>
      <c r="D305" s="18">
        <v>102</v>
      </c>
      <c r="E305" s="18">
        <v>96</v>
      </c>
      <c r="F305" s="9">
        <v>16617</v>
      </c>
      <c r="G305" s="41"/>
      <c r="H305" s="41">
        <f t="shared" si="69"/>
        <v>16617</v>
      </c>
    </row>
    <row r="306" spans="1:8" ht="15" customHeight="1">
      <c r="A306" s="53"/>
      <c r="B306" s="53"/>
      <c r="C306" s="13" t="s">
        <v>60</v>
      </c>
      <c r="D306" s="21">
        <v>102</v>
      </c>
      <c r="E306" s="18">
        <v>89</v>
      </c>
      <c r="F306" s="9">
        <v>11798</v>
      </c>
      <c r="G306" s="41"/>
      <c r="H306" s="41">
        <f t="shared" si="69"/>
        <v>11798</v>
      </c>
    </row>
    <row r="307" spans="1:8" ht="15" customHeight="1">
      <c r="A307" s="53"/>
      <c r="B307" s="53"/>
      <c r="C307" s="13" t="s">
        <v>61</v>
      </c>
      <c r="D307" s="18">
        <v>102</v>
      </c>
      <c r="E307" s="18">
        <v>56</v>
      </c>
      <c r="F307" s="20">
        <v>9766</v>
      </c>
      <c r="G307" s="41"/>
      <c r="H307" s="41">
        <f t="shared" si="69"/>
        <v>9766</v>
      </c>
    </row>
    <row r="308" spans="1:8" ht="15" customHeight="1">
      <c r="A308" s="53"/>
      <c r="B308" s="53"/>
      <c r="C308" s="13" t="s">
        <v>62</v>
      </c>
      <c r="D308" s="18">
        <v>102</v>
      </c>
      <c r="E308" s="18">
        <v>69</v>
      </c>
      <c r="F308" s="20">
        <v>11443</v>
      </c>
      <c r="G308" s="41"/>
      <c r="H308" s="41">
        <f t="shared" si="69"/>
        <v>11443</v>
      </c>
    </row>
    <row r="309" spans="1:8" ht="15" customHeight="1">
      <c r="A309" s="53"/>
      <c r="B309" s="53"/>
      <c r="C309" s="13" t="s">
        <v>63</v>
      </c>
      <c r="D309" s="21">
        <v>102</v>
      </c>
      <c r="E309" s="18">
        <v>70</v>
      </c>
      <c r="F309" s="20">
        <v>12420</v>
      </c>
      <c r="G309" s="41"/>
      <c r="H309" s="41">
        <f t="shared" si="69"/>
        <v>12420</v>
      </c>
    </row>
    <row r="310" spans="1:8" ht="15" customHeight="1">
      <c r="A310" s="53"/>
      <c r="B310" s="53"/>
      <c r="C310" s="13" t="s">
        <v>64</v>
      </c>
      <c r="D310" s="18">
        <v>102</v>
      </c>
      <c r="E310" s="18">
        <v>85</v>
      </c>
      <c r="F310" s="20">
        <v>13841</v>
      </c>
      <c r="G310" s="41">
        <f t="shared" ref="G310:G312" si="70">F310</f>
        <v>13841</v>
      </c>
      <c r="H310" s="41" t="str">
        <f t="shared" si="69"/>
        <v xml:space="preserve"> </v>
      </c>
    </row>
    <row r="311" spans="1:8" ht="15" customHeight="1">
      <c r="A311" s="53"/>
      <c r="B311" s="53"/>
      <c r="C311" s="13" t="s">
        <v>65</v>
      </c>
      <c r="D311" s="18">
        <v>102</v>
      </c>
      <c r="E311" s="18">
        <v>75</v>
      </c>
      <c r="F311" s="20">
        <v>9571</v>
      </c>
      <c r="G311" s="41">
        <f t="shared" si="70"/>
        <v>9571</v>
      </c>
      <c r="H311" s="41" t="str">
        <f t="shared" si="69"/>
        <v xml:space="preserve"> </v>
      </c>
    </row>
    <row r="312" spans="1:8" ht="15" customHeight="1">
      <c r="A312" s="53"/>
      <c r="B312" s="53"/>
      <c r="C312" s="13" t="s">
        <v>66</v>
      </c>
      <c r="D312" s="21">
        <v>102</v>
      </c>
      <c r="E312" s="18">
        <v>102</v>
      </c>
      <c r="F312" s="20">
        <v>16362</v>
      </c>
      <c r="G312" s="41">
        <f t="shared" si="70"/>
        <v>16362</v>
      </c>
      <c r="H312" s="41" t="str">
        <f t="shared" si="69"/>
        <v xml:space="preserve"> </v>
      </c>
    </row>
    <row r="313" spans="1:8" ht="15" customHeight="1">
      <c r="A313" s="54"/>
      <c r="B313" s="54"/>
      <c r="C313" s="24" t="s">
        <v>53</v>
      </c>
      <c r="D313" s="14"/>
      <c r="E313" s="15"/>
      <c r="F313" s="16">
        <v>157212</v>
      </c>
      <c r="G313" s="16">
        <f t="shared" ref="G313:H313" si="71">SUM(G301:G312)</f>
        <v>39774</v>
      </c>
      <c r="H313" s="16">
        <f t="shared" si="71"/>
        <v>117438</v>
      </c>
    </row>
    <row r="314" spans="1:8" ht="15" customHeight="1">
      <c r="A314" s="52">
        <v>25</v>
      </c>
      <c r="B314" s="52" t="s">
        <v>139</v>
      </c>
      <c r="C314" s="13" t="s">
        <v>55</v>
      </c>
      <c r="D314" s="18">
        <v>165</v>
      </c>
      <c r="E314" s="18">
        <v>104</v>
      </c>
      <c r="F314" s="9">
        <v>13503</v>
      </c>
      <c r="G314" s="41"/>
      <c r="H314" s="41">
        <f t="shared" ref="H314:H319" si="72">IF(G314=0,F314," ")</f>
        <v>13503</v>
      </c>
    </row>
    <row r="315" spans="1:8" ht="15" customHeight="1">
      <c r="A315" s="53"/>
      <c r="B315" s="53"/>
      <c r="C315" s="13" t="s">
        <v>56</v>
      </c>
      <c r="D315" s="18">
        <v>165</v>
      </c>
      <c r="E315" s="18">
        <v>82</v>
      </c>
      <c r="F315" s="9">
        <v>11830</v>
      </c>
      <c r="G315" s="41"/>
      <c r="H315" s="41">
        <f t="shared" si="72"/>
        <v>11830</v>
      </c>
    </row>
    <row r="316" spans="1:8" ht="15" customHeight="1">
      <c r="A316" s="53"/>
      <c r="B316" s="53"/>
      <c r="C316" s="13" t="s">
        <v>57</v>
      </c>
      <c r="D316" s="21">
        <v>165</v>
      </c>
      <c r="E316" s="18">
        <v>102</v>
      </c>
      <c r="F316" s="9">
        <v>14659</v>
      </c>
      <c r="G316" s="41"/>
      <c r="H316" s="41">
        <f t="shared" si="72"/>
        <v>14659</v>
      </c>
    </row>
    <row r="317" spans="1:8" ht="15" customHeight="1">
      <c r="A317" s="53"/>
      <c r="B317" s="53"/>
      <c r="C317" s="13" t="s">
        <v>58</v>
      </c>
      <c r="D317" s="18">
        <v>165</v>
      </c>
      <c r="E317" s="18">
        <v>131</v>
      </c>
      <c r="F317" s="9">
        <v>15995</v>
      </c>
      <c r="G317" s="41"/>
      <c r="H317" s="41">
        <f t="shared" si="72"/>
        <v>15995</v>
      </c>
    </row>
    <row r="318" spans="1:8" ht="15" customHeight="1">
      <c r="A318" s="53"/>
      <c r="B318" s="53"/>
      <c r="C318" s="13" t="s">
        <v>59</v>
      </c>
      <c r="D318" s="18">
        <v>165</v>
      </c>
      <c r="E318" s="18">
        <v>137</v>
      </c>
      <c r="F318" s="9">
        <v>18223</v>
      </c>
      <c r="G318" s="41"/>
      <c r="H318" s="41">
        <f t="shared" si="72"/>
        <v>18223</v>
      </c>
    </row>
    <row r="319" spans="1:8" ht="15" customHeight="1">
      <c r="A319" s="53"/>
      <c r="B319" s="53"/>
      <c r="C319" s="13" t="s">
        <v>60</v>
      </c>
      <c r="D319" s="21">
        <v>165</v>
      </c>
      <c r="E319" s="18">
        <v>107</v>
      </c>
      <c r="F319" s="9">
        <v>13254</v>
      </c>
      <c r="G319" s="41"/>
      <c r="H319" s="41">
        <f t="shared" si="72"/>
        <v>13254</v>
      </c>
    </row>
    <row r="320" spans="1:8" ht="15" customHeight="1">
      <c r="A320" s="53"/>
      <c r="B320" s="53"/>
      <c r="C320" s="13" t="s">
        <v>61</v>
      </c>
      <c r="D320" s="18">
        <v>165</v>
      </c>
      <c r="E320" s="18">
        <v>62</v>
      </c>
      <c r="F320" s="20">
        <v>9545</v>
      </c>
      <c r="G320" s="41"/>
      <c r="H320" s="41">
        <f t="shared" si="69"/>
        <v>9545</v>
      </c>
    </row>
    <row r="321" spans="1:8" ht="15" customHeight="1">
      <c r="A321" s="53"/>
      <c r="B321" s="53"/>
      <c r="C321" s="13" t="s">
        <v>62</v>
      </c>
      <c r="D321" s="18">
        <v>165</v>
      </c>
      <c r="E321" s="18">
        <v>69</v>
      </c>
      <c r="F321" s="20">
        <v>10981</v>
      </c>
      <c r="G321" s="41"/>
      <c r="H321" s="41">
        <f t="shared" si="69"/>
        <v>10981</v>
      </c>
    </row>
    <row r="322" spans="1:8" ht="15" customHeight="1">
      <c r="A322" s="53"/>
      <c r="B322" s="53"/>
      <c r="C322" s="13" t="s">
        <v>63</v>
      </c>
      <c r="D322" s="21">
        <v>165</v>
      </c>
      <c r="E322" s="18">
        <v>114</v>
      </c>
      <c r="F322" s="20">
        <v>15008</v>
      </c>
      <c r="G322" s="41"/>
      <c r="H322" s="41">
        <f t="shared" si="69"/>
        <v>15008</v>
      </c>
    </row>
    <row r="323" spans="1:8" ht="15" customHeight="1">
      <c r="A323" s="53"/>
      <c r="B323" s="53"/>
      <c r="C323" s="13" t="s">
        <v>64</v>
      </c>
      <c r="D323" s="18">
        <v>165</v>
      </c>
      <c r="E323" s="18">
        <v>135</v>
      </c>
      <c r="F323" s="20">
        <v>18019</v>
      </c>
      <c r="G323" s="41">
        <f t="shared" ref="G323:G325" si="73">F323</f>
        <v>18019</v>
      </c>
      <c r="H323" s="41" t="str">
        <f t="shared" si="69"/>
        <v xml:space="preserve"> </v>
      </c>
    </row>
    <row r="324" spans="1:8" ht="15" customHeight="1">
      <c r="A324" s="53"/>
      <c r="B324" s="53"/>
      <c r="C324" s="13" t="s">
        <v>65</v>
      </c>
      <c r="D324" s="18">
        <v>165</v>
      </c>
      <c r="E324" s="18">
        <v>148</v>
      </c>
      <c r="F324" s="20">
        <v>10517</v>
      </c>
      <c r="G324" s="41">
        <f t="shared" si="73"/>
        <v>10517</v>
      </c>
      <c r="H324" s="41" t="str">
        <f t="shared" si="69"/>
        <v xml:space="preserve"> </v>
      </c>
    </row>
    <row r="325" spans="1:8" ht="15" customHeight="1">
      <c r="A325" s="53"/>
      <c r="B325" s="53"/>
      <c r="C325" s="13" t="s">
        <v>66</v>
      </c>
      <c r="D325" s="21">
        <v>165</v>
      </c>
      <c r="E325" s="18">
        <v>165</v>
      </c>
      <c r="F325" s="20">
        <v>23124</v>
      </c>
      <c r="G325" s="41">
        <f t="shared" si="73"/>
        <v>23124</v>
      </c>
      <c r="H325" s="41" t="str">
        <f t="shared" si="69"/>
        <v xml:space="preserve"> </v>
      </c>
    </row>
    <row r="326" spans="1:8" ht="15" customHeight="1">
      <c r="A326" s="54"/>
      <c r="B326" s="54"/>
      <c r="C326" s="24" t="s">
        <v>53</v>
      </c>
      <c r="D326" s="14"/>
      <c r="E326" s="15"/>
      <c r="F326" s="16">
        <v>174658</v>
      </c>
      <c r="G326" s="16">
        <f t="shared" ref="G326:H326" si="74">SUM(G314:G325)</f>
        <v>51660</v>
      </c>
      <c r="H326" s="16">
        <f t="shared" si="74"/>
        <v>122998</v>
      </c>
    </row>
    <row r="327" spans="1:8" ht="15" customHeight="1">
      <c r="A327" s="52">
        <v>26</v>
      </c>
      <c r="B327" s="52" t="s">
        <v>140</v>
      </c>
      <c r="C327" s="13" t="s">
        <v>55</v>
      </c>
      <c r="D327" s="18">
        <v>94</v>
      </c>
      <c r="E327" s="18">
        <v>77</v>
      </c>
      <c r="F327" s="9">
        <v>14461</v>
      </c>
      <c r="G327" s="41"/>
      <c r="H327" s="41">
        <f t="shared" ref="H327:H332" si="75">IF(G327=0,F327," ")</f>
        <v>14461</v>
      </c>
    </row>
    <row r="328" spans="1:8" ht="15" customHeight="1">
      <c r="A328" s="53"/>
      <c r="B328" s="53"/>
      <c r="C328" s="13" t="s">
        <v>56</v>
      </c>
      <c r="D328" s="18">
        <v>94</v>
      </c>
      <c r="E328" s="18">
        <v>73</v>
      </c>
      <c r="F328" s="9">
        <v>12152</v>
      </c>
      <c r="G328" s="41"/>
      <c r="H328" s="41">
        <f t="shared" si="75"/>
        <v>12152</v>
      </c>
    </row>
    <row r="329" spans="1:8" ht="15" customHeight="1">
      <c r="A329" s="53"/>
      <c r="B329" s="53"/>
      <c r="C329" s="13" t="s">
        <v>57</v>
      </c>
      <c r="D329" s="21">
        <v>94</v>
      </c>
      <c r="E329" s="18">
        <v>78</v>
      </c>
      <c r="F329" s="9">
        <v>12574</v>
      </c>
      <c r="G329" s="41"/>
      <c r="H329" s="41">
        <f t="shared" si="75"/>
        <v>12574</v>
      </c>
    </row>
    <row r="330" spans="1:8" ht="15" customHeight="1">
      <c r="A330" s="53"/>
      <c r="B330" s="53"/>
      <c r="C330" s="13" t="s">
        <v>58</v>
      </c>
      <c r="D330" s="18">
        <v>94</v>
      </c>
      <c r="E330" s="18">
        <v>82</v>
      </c>
      <c r="F330" s="9">
        <v>12747</v>
      </c>
      <c r="G330" s="41"/>
      <c r="H330" s="41">
        <f t="shared" si="75"/>
        <v>12747</v>
      </c>
    </row>
    <row r="331" spans="1:8" ht="15" customHeight="1">
      <c r="A331" s="53"/>
      <c r="B331" s="53"/>
      <c r="C331" s="13" t="s">
        <v>59</v>
      </c>
      <c r="D331" s="18">
        <v>94</v>
      </c>
      <c r="E331" s="18">
        <v>94</v>
      </c>
      <c r="F331" s="9">
        <v>14739</v>
      </c>
      <c r="G331" s="41"/>
      <c r="H331" s="41">
        <f t="shared" si="75"/>
        <v>14739</v>
      </c>
    </row>
    <row r="332" spans="1:8" ht="15" customHeight="1">
      <c r="A332" s="53"/>
      <c r="B332" s="53"/>
      <c r="C332" s="13" t="s">
        <v>60</v>
      </c>
      <c r="D332" s="21">
        <v>94</v>
      </c>
      <c r="E332" s="18">
        <v>86</v>
      </c>
      <c r="F332" s="9">
        <v>12146</v>
      </c>
      <c r="G332" s="41"/>
      <c r="H332" s="41">
        <f t="shared" si="75"/>
        <v>12146</v>
      </c>
    </row>
    <row r="333" spans="1:8" ht="15" customHeight="1">
      <c r="A333" s="53"/>
      <c r="B333" s="53"/>
      <c r="C333" s="13" t="s">
        <v>61</v>
      </c>
      <c r="D333" s="18">
        <v>94</v>
      </c>
      <c r="E333" s="18">
        <v>62</v>
      </c>
      <c r="F333" s="20">
        <v>9940</v>
      </c>
      <c r="G333" s="41"/>
      <c r="H333" s="41">
        <f t="shared" si="69"/>
        <v>9940</v>
      </c>
    </row>
    <row r="334" spans="1:8" ht="15" customHeight="1">
      <c r="A334" s="53"/>
      <c r="B334" s="53"/>
      <c r="C334" s="13" t="s">
        <v>62</v>
      </c>
      <c r="D334" s="18">
        <v>94</v>
      </c>
      <c r="E334" s="18">
        <v>67</v>
      </c>
      <c r="F334" s="20">
        <v>11469</v>
      </c>
      <c r="G334" s="41"/>
      <c r="H334" s="41">
        <f t="shared" si="69"/>
        <v>11469</v>
      </c>
    </row>
    <row r="335" spans="1:8" ht="15" customHeight="1">
      <c r="A335" s="53"/>
      <c r="B335" s="53"/>
      <c r="C335" s="13" t="s">
        <v>63</v>
      </c>
      <c r="D335" s="21">
        <v>94</v>
      </c>
      <c r="E335" s="18">
        <v>84</v>
      </c>
      <c r="F335" s="20">
        <v>13196</v>
      </c>
      <c r="G335" s="41"/>
      <c r="H335" s="41">
        <f t="shared" si="69"/>
        <v>13196</v>
      </c>
    </row>
    <row r="336" spans="1:8" ht="15" customHeight="1">
      <c r="A336" s="53"/>
      <c r="B336" s="53"/>
      <c r="C336" s="13" t="s">
        <v>64</v>
      </c>
      <c r="D336" s="18">
        <v>94</v>
      </c>
      <c r="E336" s="18">
        <v>80</v>
      </c>
      <c r="F336" s="20">
        <v>13497</v>
      </c>
      <c r="G336" s="41">
        <f t="shared" ref="G336:G338" si="76">F336</f>
        <v>13497</v>
      </c>
      <c r="H336" s="41" t="str">
        <f t="shared" si="69"/>
        <v xml:space="preserve"> </v>
      </c>
    </row>
    <row r="337" spans="1:8" ht="15" customHeight="1">
      <c r="A337" s="53"/>
      <c r="B337" s="53"/>
      <c r="C337" s="13" t="s">
        <v>65</v>
      </c>
      <c r="D337" s="18">
        <v>94</v>
      </c>
      <c r="E337" s="18">
        <v>86</v>
      </c>
      <c r="F337" s="20">
        <v>8862</v>
      </c>
      <c r="G337" s="41">
        <f t="shared" si="76"/>
        <v>8862</v>
      </c>
      <c r="H337" s="41" t="str">
        <f t="shared" si="69"/>
        <v xml:space="preserve"> </v>
      </c>
    </row>
    <row r="338" spans="1:8" ht="15" customHeight="1">
      <c r="A338" s="53"/>
      <c r="B338" s="53"/>
      <c r="C338" s="13" t="s">
        <v>66</v>
      </c>
      <c r="D338" s="21">
        <v>94</v>
      </c>
      <c r="E338" s="18">
        <v>90</v>
      </c>
      <c r="F338" s="20">
        <v>15520</v>
      </c>
      <c r="G338" s="41">
        <f t="shared" si="76"/>
        <v>15520</v>
      </c>
      <c r="H338" s="41" t="str">
        <f t="shared" si="69"/>
        <v xml:space="preserve"> </v>
      </c>
    </row>
    <row r="339" spans="1:8" ht="15" customHeight="1">
      <c r="A339" s="54"/>
      <c r="B339" s="54"/>
      <c r="C339" s="24" t="s">
        <v>53</v>
      </c>
      <c r="D339" s="14"/>
      <c r="E339" s="15"/>
      <c r="F339" s="16">
        <v>151303</v>
      </c>
      <c r="G339" s="16">
        <f t="shared" ref="G339:H339" si="77">SUM(G327:G338)</f>
        <v>37879</v>
      </c>
      <c r="H339" s="16">
        <f t="shared" si="77"/>
        <v>113424</v>
      </c>
    </row>
    <row r="340" spans="1:8" ht="15" customHeight="1">
      <c r="A340" s="52">
        <v>27</v>
      </c>
      <c r="B340" s="52" t="s">
        <v>141</v>
      </c>
      <c r="C340" s="13" t="s">
        <v>55</v>
      </c>
      <c r="D340" s="18">
        <v>124</v>
      </c>
      <c r="E340" s="18">
        <v>88</v>
      </c>
      <c r="F340" s="9">
        <v>17485</v>
      </c>
      <c r="G340" s="41"/>
      <c r="H340" s="41">
        <f t="shared" ref="H340:H345" si="78">IF(G340=0,F340," ")</f>
        <v>17485</v>
      </c>
    </row>
    <row r="341" spans="1:8" ht="15" customHeight="1">
      <c r="A341" s="53"/>
      <c r="B341" s="53"/>
      <c r="C341" s="13" t="s">
        <v>56</v>
      </c>
      <c r="D341" s="18">
        <v>124</v>
      </c>
      <c r="E341" s="18">
        <v>85</v>
      </c>
      <c r="F341" s="9">
        <v>14287</v>
      </c>
      <c r="G341" s="41"/>
      <c r="H341" s="41">
        <f t="shared" si="78"/>
        <v>14287</v>
      </c>
    </row>
    <row r="342" spans="1:8" ht="15" customHeight="1">
      <c r="A342" s="53"/>
      <c r="B342" s="53"/>
      <c r="C342" s="13" t="s">
        <v>57</v>
      </c>
      <c r="D342" s="21">
        <v>124</v>
      </c>
      <c r="E342" s="18">
        <v>94</v>
      </c>
      <c r="F342" s="9">
        <v>15369</v>
      </c>
      <c r="G342" s="41"/>
      <c r="H342" s="41">
        <f t="shared" si="78"/>
        <v>15369</v>
      </c>
    </row>
    <row r="343" spans="1:8" ht="15" customHeight="1">
      <c r="A343" s="53"/>
      <c r="B343" s="53"/>
      <c r="C343" s="13" t="s">
        <v>58</v>
      </c>
      <c r="D343" s="18">
        <v>124</v>
      </c>
      <c r="E343" s="18">
        <v>114</v>
      </c>
      <c r="F343" s="9">
        <v>17452</v>
      </c>
      <c r="G343" s="41"/>
      <c r="H343" s="41">
        <f t="shared" si="78"/>
        <v>17452</v>
      </c>
    </row>
    <row r="344" spans="1:8" ht="15" customHeight="1">
      <c r="A344" s="53"/>
      <c r="B344" s="53"/>
      <c r="C344" s="13" t="s">
        <v>59</v>
      </c>
      <c r="D344" s="18">
        <v>124</v>
      </c>
      <c r="E344" s="18">
        <v>105</v>
      </c>
      <c r="F344" s="9">
        <v>17793</v>
      </c>
      <c r="G344" s="41"/>
      <c r="H344" s="41">
        <f t="shared" si="78"/>
        <v>17793</v>
      </c>
    </row>
    <row r="345" spans="1:8" ht="15" customHeight="1">
      <c r="A345" s="53"/>
      <c r="B345" s="53"/>
      <c r="C345" s="13" t="s">
        <v>60</v>
      </c>
      <c r="D345" s="21">
        <v>124</v>
      </c>
      <c r="E345" s="18">
        <v>91</v>
      </c>
      <c r="F345" s="9">
        <v>13409</v>
      </c>
      <c r="G345" s="41"/>
      <c r="H345" s="41">
        <f t="shared" si="78"/>
        <v>13409</v>
      </c>
    </row>
    <row r="346" spans="1:8" ht="15" customHeight="1">
      <c r="A346" s="53"/>
      <c r="B346" s="53"/>
      <c r="C346" s="13" t="s">
        <v>61</v>
      </c>
      <c r="D346" s="18">
        <v>124</v>
      </c>
      <c r="E346" s="18">
        <v>72</v>
      </c>
      <c r="F346" s="20">
        <v>12491</v>
      </c>
      <c r="G346" s="41"/>
      <c r="H346" s="41">
        <f t="shared" si="69"/>
        <v>12491</v>
      </c>
    </row>
    <row r="347" spans="1:8" ht="15" customHeight="1">
      <c r="A347" s="53"/>
      <c r="B347" s="53"/>
      <c r="C347" s="13" t="s">
        <v>62</v>
      </c>
      <c r="D347" s="18">
        <v>124</v>
      </c>
      <c r="E347" s="18">
        <v>81</v>
      </c>
      <c r="F347" s="20">
        <v>15311</v>
      </c>
      <c r="G347" s="41"/>
      <c r="H347" s="41">
        <f t="shared" si="69"/>
        <v>15311</v>
      </c>
    </row>
    <row r="348" spans="1:8" ht="15" customHeight="1">
      <c r="A348" s="53"/>
      <c r="B348" s="53"/>
      <c r="C348" s="13" t="s">
        <v>63</v>
      </c>
      <c r="D348" s="21">
        <v>124</v>
      </c>
      <c r="E348" s="18">
        <v>102</v>
      </c>
      <c r="F348" s="20">
        <v>21736</v>
      </c>
      <c r="G348" s="41"/>
      <c r="H348" s="41">
        <f t="shared" si="69"/>
        <v>21736</v>
      </c>
    </row>
    <row r="349" spans="1:8" ht="15" customHeight="1">
      <c r="A349" s="53"/>
      <c r="B349" s="53"/>
      <c r="C349" s="13" t="s">
        <v>64</v>
      </c>
      <c r="D349" s="18">
        <v>124</v>
      </c>
      <c r="E349" s="18">
        <v>105</v>
      </c>
      <c r="F349" s="20">
        <v>22232</v>
      </c>
      <c r="G349" s="41">
        <f t="shared" ref="G349:G351" si="79">F349</f>
        <v>22232</v>
      </c>
      <c r="H349" s="41" t="str">
        <f t="shared" si="69"/>
        <v xml:space="preserve"> </v>
      </c>
    </row>
    <row r="350" spans="1:8" ht="15" customHeight="1">
      <c r="A350" s="53"/>
      <c r="B350" s="53"/>
      <c r="C350" s="13" t="s">
        <v>65</v>
      </c>
      <c r="D350" s="18">
        <v>124</v>
      </c>
      <c r="E350" s="18">
        <v>105</v>
      </c>
      <c r="F350" s="20">
        <v>13010</v>
      </c>
      <c r="G350" s="41">
        <f t="shared" si="79"/>
        <v>13010</v>
      </c>
      <c r="H350" s="41" t="str">
        <f t="shared" si="69"/>
        <v xml:space="preserve"> </v>
      </c>
    </row>
    <row r="351" spans="1:8" ht="15" customHeight="1">
      <c r="A351" s="53"/>
      <c r="B351" s="53"/>
      <c r="C351" s="13" t="s">
        <v>66</v>
      </c>
      <c r="D351" s="21">
        <v>124</v>
      </c>
      <c r="E351" s="18">
        <v>124</v>
      </c>
      <c r="F351" s="20">
        <v>20491</v>
      </c>
      <c r="G351" s="41">
        <f t="shared" si="79"/>
        <v>20491</v>
      </c>
      <c r="H351" s="41" t="str">
        <f t="shared" si="69"/>
        <v xml:space="preserve"> </v>
      </c>
    </row>
    <row r="352" spans="1:8" ht="15" customHeight="1">
      <c r="A352" s="54"/>
      <c r="B352" s="54"/>
      <c r="C352" s="24" t="s">
        <v>53</v>
      </c>
      <c r="D352" s="14"/>
      <c r="E352" s="15"/>
      <c r="F352" s="16">
        <v>201066</v>
      </c>
      <c r="G352" s="16">
        <f t="shared" ref="G352:H352" si="80">SUM(G340:G351)</f>
        <v>55733</v>
      </c>
      <c r="H352" s="16">
        <f t="shared" si="80"/>
        <v>145333</v>
      </c>
    </row>
    <row r="353" spans="1:8" ht="15" customHeight="1">
      <c r="A353" s="52">
        <v>28</v>
      </c>
      <c r="B353" s="52" t="s">
        <v>142</v>
      </c>
      <c r="C353" s="13" t="s">
        <v>55</v>
      </c>
      <c r="D353" s="18">
        <v>80</v>
      </c>
      <c r="E353" s="18">
        <v>64</v>
      </c>
      <c r="F353" s="9">
        <v>10967</v>
      </c>
      <c r="G353" s="41"/>
      <c r="H353" s="41">
        <f t="shared" ref="H353:H358" si="81">IF(G353=0,F353," ")</f>
        <v>10967</v>
      </c>
    </row>
    <row r="354" spans="1:8" ht="15" customHeight="1">
      <c r="A354" s="53"/>
      <c r="B354" s="53"/>
      <c r="C354" s="13" t="s">
        <v>56</v>
      </c>
      <c r="D354" s="18">
        <v>80</v>
      </c>
      <c r="E354" s="18">
        <v>57</v>
      </c>
      <c r="F354" s="9">
        <v>8975</v>
      </c>
      <c r="G354" s="41"/>
      <c r="H354" s="41">
        <f t="shared" si="81"/>
        <v>8975</v>
      </c>
    </row>
    <row r="355" spans="1:8" ht="15" customHeight="1">
      <c r="A355" s="53"/>
      <c r="B355" s="53"/>
      <c r="C355" s="13" t="s">
        <v>57</v>
      </c>
      <c r="D355" s="21">
        <v>80</v>
      </c>
      <c r="E355" s="18">
        <v>67</v>
      </c>
      <c r="F355" s="9">
        <v>9804</v>
      </c>
      <c r="G355" s="41"/>
      <c r="H355" s="41">
        <f t="shared" si="81"/>
        <v>9804</v>
      </c>
    </row>
    <row r="356" spans="1:8" ht="15" customHeight="1">
      <c r="A356" s="53"/>
      <c r="B356" s="53"/>
      <c r="C356" s="13" t="s">
        <v>58</v>
      </c>
      <c r="D356" s="18">
        <v>80</v>
      </c>
      <c r="E356" s="18">
        <v>65</v>
      </c>
      <c r="F356" s="9">
        <v>10139</v>
      </c>
      <c r="G356" s="41"/>
      <c r="H356" s="41">
        <f t="shared" si="81"/>
        <v>10139</v>
      </c>
    </row>
    <row r="357" spans="1:8" ht="15" customHeight="1">
      <c r="A357" s="53"/>
      <c r="B357" s="53"/>
      <c r="C357" s="13" t="s">
        <v>59</v>
      </c>
      <c r="D357" s="18">
        <v>80</v>
      </c>
      <c r="E357" s="18">
        <v>80</v>
      </c>
      <c r="F357" s="9">
        <v>10347</v>
      </c>
      <c r="G357" s="41"/>
      <c r="H357" s="41">
        <f t="shared" si="81"/>
        <v>10347</v>
      </c>
    </row>
    <row r="358" spans="1:8" ht="15" customHeight="1">
      <c r="A358" s="53"/>
      <c r="B358" s="53"/>
      <c r="C358" s="13" t="s">
        <v>60</v>
      </c>
      <c r="D358" s="21">
        <v>80</v>
      </c>
      <c r="E358" s="18">
        <v>71</v>
      </c>
      <c r="F358" s="9">
        <v>9341</v>
      </c>
      <c r="G358" s="41"/>
      <c r="H358" s="41">
        <f t="shared" si="81"/>
        <v>9341</v>
      </c>
    </row>
    <row r="359" spans="1:8" ht="15" customHeight="1">
      <c r="A359" s="53"/>
      <c r="B359" s="53"/>
      <c r="C359" s="13" t="s">
        <v>61</v>
      </c>
      <c r="D359" s="18">
        <v>80</v>
      </c>
      <c r="E359" s="18">
        <v>49</v>
      </c>
      <c r="F359" s="20">
        <v>8176</v>
      </c>
      <c r="G359" s="41"/>
      <c r="H359" s="41">
        <f t="shared" si="69"/>
        <v>8176</v>
      </c>
    </row>
    <row r="360" spans="1:8" ht="15" customHeight="1">
      <c r="A360" s="53"/>
      <c r="B360" s="53"/>
      <c r="C360" s="13" t="s">
        <v>62</v>
      </c>
      <c r="D360" s="18">
        <v>80</v>
      </c>
      <c r="E360" s="18">
        <v>57</v>
      </c>
      <c r="F360" s="20">
        <v>8950</v>
      </c>
      <c r="G360" s="41"/>
      <c r="H360" s="41">
        <f t="shared" si="69"/>
        <v>8950</v>
      </c>
    </row>
    <row r="361" spans="1:8" ht="15" customHeight="1">
      <c r="A361" s="53"/>
      <c r="B361" s="53"/>
      <c r="C361" s="13" t="s">
        <v>63</v>
      </c>
      <c r="D361" s="21">
        <v>80</v>
      </c>
      <c r="E361" s="18">
        <v>60</v>
      </c>
      <c r="F361" s="20">
        <v>9917</v>
      </c>
      <c r="G361" s="41"/>
      <c r="H361" s="41">
        <f t="shared" si="69"/>
        <v>9917</v>
      </c>
    </row>
    <row r="362" spans="1:8" ht="15" customHeight="1">
      <c r="A362" s="53"/>
      <c r="B362" s="53"/>
      <c r="C362" s="13" t="s">
        <v>64</v>
      </c>
      <c r="D362" s="18">
        <v>80</v>
      </c>
      <c r="E362" s="18">
        <v>66</v>
      </c>
      <c r="F362" s="20">
        <v>10151</v>
      </c>
      <c r="G362" s="41">
        <f t="shared" ref="G362:G364" si="82">F362</f>
        <v>10151</v>
      </c>
      <c r="H362" s="41" t="str">
        <f t="shared" si="69"/>
        <v xml:space="preserve"> </v>
      </c>
    </row>
    <row r="363" spans="1:8" ht="15" customHeight="1">
      <c r="A363" s="53"/>
      <c r="B363" s="53"/>
      <c r="C363" s="13" t="s">
        <v>65</v>
      </c>
      <c r="D363" s="18">
        <v>80</v>
      </c>
      <c r="E363" s="18">
        <v>59</v>
      </c>
      <c r="F363" s="20">
        <v>6871</v>
      </c>
      <c r="G363" s="41">
        <f t="shared" si="82"/>
        <v>6871</v>
      </c>
      <c r="H363" s="41" t="str">
        <f t="shared" si="69"/>
        <v xml:space="preserve"> </v>
      </c>
    </row>
    <row r="364" spans="1:8" ht="15" customHeight="1">
      <c r="A364" s="53"/>
      <c r="B364" s="53"/>
      <c r="C364" s="13" t="s">
        <v>66</v>
      </c>
      <c r="D364" s="21">
        <v>80</v>
      </c>
      <c r="E364" s="18">
        <v>74</v>
      </c>
      <c r="F364" s="20">
        <v>11252</v>
      </c>
      <c r="G364" s="41">
        <f t="shared" si="82"/>
        <v>11252</v>
      </c>
      <c r="H364" s="41" t="str">
        <f t="shared" si="69"/>
        <v xml:space="preserve"> </v>
      </c>
    </row>
    <row r="365" spans="1:8" ht="15" customHeight="1">
      <c r="A365" s="54"/>
      <c r="B365" s="54"/>
      <c r="C365" s="24" t="s">
        <v>53</v>
      </c>
      <c r="D365" s="14"/>
      <c r="E365" s="15"/>
      <c r="F365" s="16">
        <v>114890</v>
      </c>
      <c r="G365" s="16">
        <f t="shared" ref="G365:H365" si="83">SUM(G353:G364)</f>
        <v>28274</v>
      </c>
      <c r="H365" s="16">
        <f t="shared" si="83"/>
        <v>86616</v>
      </c>
    </row>
    <row r="366" spans="1:8" ht="15" customHeight="1">
      <c r="A366" s="52">
        <v>29</v>
      </c>
      <c r="B366" s="52" t="s">
        <v>143</v>
      </c>
      <c r="C366" s="13" t="s">
        <v>55</v>
      </c>
      <c r="D366" s="18">
        <v>90</v>
      </c>
      <c r="E366" s="18">
        <v>67</v>
      </c>
      <c r="F366" s="9">
        <v>12449</v>
      </c>
      <c r="G366" s="41"/>
      <c r="H366" s="41">
        <f t="shared" ref="H366:H416" si="84">IF(G366=0,F366," ")</f>
        <v>12449</v>
      </c>
    </row>
    <row r="367" spans="1:8" ht="15" customHeight="1">
      <c r="A367" s="53"/>
      <c r="B367" s="53"/>
      <c r="C367" s="13" t="s">
        <v>56</v>
      </c>
      <c r="D367" s="18">
        <v>90</v>
      </c>
      <c r="E367" s="18">
        <v>63</v>
      </c>
      <c r="F367" s="9">
        <v>10411</v>
      </c>
      <c r="G367" s="41"/>
      <c r="H367" s="41">
        <f t="shared" si="84"/>
        <v>10411</v>
      </c>
    </row>
    <row r="368" spans="1:8" ht="15" customHeight="1">
      <c r="A368" s="53"/>
      <c r="B368" s="53"/>
      <c r="C368" s="13" t="s">
        <v>57</v>
      </c>
      <c r="D368" s="21">
        <v>90</v>
      </c>
      <c r="E368" s="18">
        <v>64</v>
      </c>
      <c r="F368" s="9">
        <v>11469</v>
      </c>
      <c r="G368" s="41"/>
      <c r="H368" s="41">
        <f t="shared" si="84"/>
        <v>11469</v>
      </c>
    </row>
    <row r="369" spans="1:9" ht="15" customHeight="1">
      <c r="A369" s="53"/>
      <c r="B369" s="53"/>
      <c r="C369" s="13" t="s">
        <v>58</v>
      </c>
      <c r="D369" s="18">
        <v>90</v>
      </c>
      <c r="E369" s="18">
        <v>81</v>
      </c>
      <c r="F369" s="9">
        <v>12273</v>
      </c>
      <c r="G369" s="41"/>
      <c r="H369" s="41">
        <f t="shared" si="84"/>
        <v>12273</v>
      </c>
    </row>
    <row r="370" spans="1:9" ht="15" customHeight="1">
      <c r="A370" s="53"/>
      <c r="B370" s="53"/>
      <c r="C370" s="13" t="s">
        <v>59</v>
      </c>
      <c r="D370" s="18">
        <v>90</v>
      </c>
      <c r="E370" s="18">
        <v>87</v>
      </c>
      <c r="F370" s="9">
        <v>13197</v>
      </c>
      <c r="G370" s="41"/>
      <c r="H370" s="41">
        <f t="shared" si="84"/>
        <v>13197</v>
      </c>
    </row>
    <row r="371" spans="1:9" ht="15" customHeight="1">
      <c r="A371" s="53"/>
      <c r="B371" s="53"/>
      <c r="C371" s="13" t="s">
        <v>60</v>
      </c>
      <c r="D371" s="21">
        <v>90</v>
      </c>
      <c r="E371" s="18">
        <v>74</v>
      </c>
      <c r="F371" s="9">
        <v>10236</v>
      </c>
      <c r="G371" s="41"/>
      <c r="H371" s="41">
        <f t="shared" si="84"/>
        <v>10236</v>
      </c>
    </row>
    <row r="372" spans="1:9" ht="15" customHeight="1">
      <c r="A372" s="53"/>
      <c r="B372" s="53"/>
      <c r="C372" s="13" t="s">
        <v>61</v>
      </c>
      <c r="D372" s="18">
        <v>90</v>
      </c>
      <c r="E372" s="18">
        <v>58</v>
      </c>
      <c r="F372" s="20">
        <v>9049</v>
      </c>
      <c r="G372" s="41"/>
      <c r="H372" s="41">
        <f t="shared" si="84"/>
        <v>9049</v>
      </c>
    </row>
    <row r="373" spans="1:9" ht="15" customHeight="1">
      <c r="A373" s="53"/>
      <c r="B373" s="53"/>
      <c r="C373" s="13" t="s">
        <v>62</v>
      </c>
      <c r="D373" s="18">
        <v>90</v>
      </c>
      <c r="E373" s="18">
        <v>62</v>
      </c>
      <c r="F373" s="20">
        <v>10255</v>
      </c>
      <c r="G373" s="41"/>
      <c r="H373" s="41">
        <f t="shared" si="84"/>
        <v>10255</v>
      </c>
    </row>
    <row r="374" spans="1:9" ht="15" customHeight="1">
      <c r="A374" s="53"/>
      <c r="B374" s="53"/>
      <c r="C374" s="13" t="s">
        <v>63</v>
      </c>
      <c r="D374" s="21">
        <v>90</v>
      </c>
      <c r="E374" s="18">
        <v>77</v>
      </c>
      <c r="F374" s="20">
        <v>14292</v>
      </c>
      <c r="G374" s="41"/>
      <c r="H374" s="41">
        <f t="shared" si="84"/>
        <v>14292</v>
      </c>
    </row>
    <row r="375" spans="1:9" ht="15" customHeight="1">
      <c r="A375" s="53"/>
      <c r="B375" s="53"/>
      <c r="C375" s="13" t="s">
        <v>64</v>
      </c>
      <c r="D375" s="18">
        <v>90</v>
      </c>
      <c r="E375" s="18">
        <v>84</v>
      </c>
      <c r="F375" s="20">
        <v>14540</v>
      </c>
      <c r="G375" s="41">
        <f t="shared" ref="G375:G377" si="85">F375</f>
        <v>14540</v>
      </c>
      <c r="H375" s="41" t="str">
        <f t="shared" si="84"/>
        <v xml:space="preserve"> </v>
      </c>
    </row>
    <row r="376" spans="1:9" ht="15" customHeight="1">
      <c r="A376" s="53"/>
      <c r="B376" s="53"/>
      <c r="C376" s="13" t="s">
        <v>65</v>
      </c>
      <c r="D376" s="18">
        <v>90</v>
      </c>
      <c r="E376" s="18">
        <v>82</v>
      </c>
      <c r="F376" s="20">
        <v>8514</v>
      </c>
      <c r="G376" s="41">
        <f t="shared" si="85"/>
        <v>8514</v>
      </c>
      <c r="H376" s="41" t="str">
        <f t="shared" si="84"/>
        <v xml:space="preserve"> </v>
      </c>
    </row>
    <row r="377" spans="1:9" ht="15" customHeight="1">
      <c r="A377" s="53"/>
      <c r="B377" s="53"/>
      <c r="C377" s="13" t="s">
        <v>66</v>
      </c>
      <c r="D377" s="21">
        <v>90</v>
      </c>
      <c r="E377" s="18">
        <v>90</v>
      </c>
      <c r="F377" s="20">
        <v>14858</v>
      </c>
      <c r="G377" s="41">
        <f t="shared" si="85"/>
        <v>14858</v>
      </c>
      <c r="H377" s="41" t="str">
        <f t="shared" si="84"/>
        <v xml:space="preserve"> </v>
      </c>
    </row>
    <row r="378" spans="1:9" ht="15" customHeight="1">
      <c r="A378" s="54"/>
      <c r="B378" s="54"/>
      <c r="C378" s="24" t="s">
        <v>53</v>
      </c>
      <c r="D378" s="14"/>
      <c r="E378" s="15"/>
      <c r="F378" s="16">
        <v>141543</v>
      </c>
      <c r="G378" s="16">
        <f t="shared" ref="G378:H378" si="86">SUM(G366:G377)</f>
        <v>37912</v>
      </c>
      <c r="H378" s="16">
        <f t="shared" si="86"/>
        <v>103631</v>
      </c>
      <c r="I378" s="44">
        <f>F378+F365+F352+F339+F326+F313+F300+F287+F274+F261+F248+F235+F222+F209+F196+F183+F170+F157+F144+F131+F118+F105+F92+F79+F66+F53+F40+F27+F14</f>
        <v>4436710</v>
      </c>
    </row>
    <row r="379" spans="1:9" ht="15" customHeight="1">
      <c r="A379" s="52">
        <v>30</v>
      </c>
      <c r="B379" s="52" t="s">
        <v>144</v>
      </c>
      <c r="C379" s="13" t="s">
        <v>55</v>
      </c>
      <c r="D379" s="18">
        <v>78</v>
      </c>
      <c r="E379" s="18">
        <v>53</v>
      </c>
      <c r="F379" s="9">
        <v>8748</v>
      </c>
      <c r="G379" s="41"/>
      <c r="H379" s="41">
        <f t="shared" ref="H379:H384" si="87">IF(G379=0,F379," ")</f>
        <v>8748</v>
      </c>
    </row>
    <row r="380" spans="1:9" ht="15" customHeight="1">
      <c r="A380" s="53"/>
      <c r="B380" s="53"/>
      <c r="C380" s="13" t="s">
        <v>56</v>
      </c>
      <c r="D380" s="18">
        <v>78</v>
      </c>
      <c r="E380" s="18">
        <v>30</v>
      </c>
      <c r="F380" s="9">
        <v>7207</v>
      </c>
      <c r="G380" s="41"/>
      <c r="H380" s="41">
        <f t="shared" si="87"/>
        <v>7207</v>
      </c>
    </row>
    <row r="381" spans="1:9" ht="15" customHeight="1">
      <c r="A381" s="53"/>
      <c r="B381" s="53"/>
      <c r="C381" s="13" t="s">
        <v>57</v>
      </c>
      <c r="D381" s="21">
        <v>78</v>
      </c>
      <c r="E381" s="18">
        <v>55</v>
      </c>
      <c r="F381" s="9">
        <v>8344</v>
      </c>
      <c r="G381" s="41"/>
      <c r="H381" s="41">
        <f t="shared" si="87"/>
        <v>8344</v>
      </c>
    </row>
    <row r="382" spans="1:9" ht="15" customHeight="1">
      <c r="A382" s="53"/>
      <c r="B382" s="53"/>
      <c r="C382" s="13" t="s">
        <v>58</v>
      </c>
      <c r="D382" s="18">
        <v>78</v>
      </c>
      <c r="E382" s="18">
        <v>49</v>
      </c>
      <c r="F382" s="9">
        <v>9290</v>
      </c>
      <c r="G382" s="41"/>
      <c r="H382" s="41">
        <f t="shared" si="87"/>
        <v>9290</v>
      </c>
    </row>
    <row r="383" spans="1:9" ht="15" customHeight="1">
      <c r="A383" s="53"/>
      <c r="B383" s="53"/>
      <c r="C383" s="13" t="s">
        <v>59</v>
      </c>
      <c r="D383" s="18">
        <v>78</v>
      </c>
      <c r="E383" s="18">
        <v>56</v>
      </c>
      <c r="F383" s="9">
        <v>9718</v>
      </c>
      <c r="G383" s="41"/>
      <c r="H383" s="41">
        <f t="shared" si="87"/>
        <v>9718</v>
      </c>
    </row>
    <row r="384" spans="1:9" ht="15" customHeight="1">
      <c r="A384" s="53"/>
      <c r="B384" s="53"/>
      <c r="C384" s="13" t="s">
        <v>60</v>
      </c>
      <c r="D384" s="21">
        <v>78</v>
      </c>
      <c r="E384" s="18">
        <v>48</v>
      </c>
      <c r="F384" s="9">
        <v>8396</v>
      </c>
      <c r="G384" s="41"/>
      <c r="H384" s="41">
        <f t="shared" si="87"/>
        <v>8396</v>
      </c>
    </row>
    <row r="385" spans="1:8" ht="15" customHeight="1">
      <c r="A385" s="53"/>
      <c r="B385" s="53"/>
      <c r="C385" s="13" t="s">
        <v>61</v>
      </c>
      <c r="D385" s="18">
        <v>78</v>
      </c>
      <c r="E385" s="18">
        <v>28</v>
      </c>
      <c r="F385" s="20">
        <v>6905</v>
      </c>
      <c r="G385" s="41"/>
      <c r="H385" s="41">
        <f t="shared" si="84"/>
        <v>6905</v>
      </c>
    </row>
    <row r="386" spans="1:8" ht="15" customHeight="1">
      <c r="A386" s="53"/>
      <c r="B386" s="53"/>
      <c r="C386" s="13" t="s">
        <v>62</v>
      </c>
      <c r="D386" s="18">
        <v>78</v>
      </c>
      <c r="E386" s="18">
        <v>35</v>
      </c>
      <c r="F386" s="20">
        <v>8993</v>
      </c>
      <c r="G386" s="41"/>
      <c r="H386" s="41">
        <f t="shared" si="84"/>
        <v>8993</v>
      </c>
    </row>
    <row r="387" spans="1:8" ht="15" customHeight="1">
      <c r="A387" s="53"/>
      <c r="B387" s="53"/>
      <c r="C387" s="13" t="s">
        <v>63</v>
      </c>
      <c r="D387" s="21">
        <v>78</v>
      </c>
      <c r="E387" s="18">
        <v>47</v>
      </c>
      <c r="F387" s="20">
        <v>11842</v>
      </c>
      <c r="G387" s="41"/>
      <c r="H387" s="41">
        <f t="shared" si="84"/>
        <v>11842</v>
      </c>
    </row>
    <row r="388" spans="1:8" ht="15" customHeight="1">
      <c r="A388" s="53"/>
      <c r="B388" s="53"/>
      <c r="C388" s="13" t="s">
        <v>64</v>
      </c>
      <c r="D388" s="18">
        <v>78</v>
      </c>
      <c r="E388" s="18">
        <v>70</v>
      </c>
      <c r="F388" s="20">
        <v>16700</v>
      </c>
      <c r="G388" s="41">
        <f t="shared" ref="G388:G390" si="88">F388</f>
        <v>16700</v>
      </c>
      <c r="H388" s="41" t="str">
        <f t="shared" si="84"/>
        <v xml:space="preserve"> </v>
      </c>
    </row>
    <row r="389" spans="1:8" ht="15" customHeight="1">
      <c r="A389" s="53"/>
      <c r="B389" s="53"/>
      <c r="C389" s="13" t="s">
        <v>65</v>
      </c>
      <c r="D389" s="18">
        <v>78</v>
      </c>
      <c r="E389" s="18">
        <v>70</v>
      </c>
      <c r="F389" s="20">
        <v>13194</v>
      </c>
      <c r="G389" s="41">
        <f t="shared" si="88"/>
        <v>13194</v>
      </c>
      <c r="H389" s="41" t="str">
        <f t="shared" si="84"/>
        <v xml:space="preserve"> </v>
      </c>
    </row>
    <row r="390" spans="1:8" ht="15" customHeight="1">
      <c r="A390" s="53"/>
      <c r="B390" s="53"/>
      <c r="C390" s="13" t="s">
        <v>66</v>
      </c>
      <c r="D390" s="21">
        <v>78</v>
      </c>
      <c r="E390" s="18">
        <v>78</v>
      </c>
      <c r="F390" s="20">
        <v>16602</v>
      </c>
      <c r="G390" s="41">
        <f t="shared" si="88"/>
        <v>16602</v>
      </c>
      <c r="H390" s="41" t="str">
        <f t="shared" si="84"/>
        <v xml:space="preserve"> </v>
      </c>
    </row>
    <row r="391" spans="1:8" ht="15" customHeight="1">
      <c r="A391" s="54"/>
      <c r="B391" s="54"/>
      <c r="C391" s="24" t="s">
        <v>53</v>
      </c>
      <c r="D391" s="14"/>
      <c r="E391" s="15"/>
      <c r="F391" s="16">
        <v>125939</v>
      </c>
      <c r="G391" s="16">
        <f t="shared" ref="G391:H391" si="89">SUM(G379:G390)</f>
        <v>46496</v>
      </c>
      <c r="H391" s="16">
        <f t="shared" si="89"/>
        <v>79443</v>
      </c>
    </row>
    <row r="392" spans="1:8" ht="15" customHeight="1">
      <c r="A392" s="52">
        <v>31</v>
      </c>
      <c r="B392" s="52" t="s">
        <v>145</v>
      </c>
      <c r="C392" s="13" t="s">
        <v>55</v>
      </c>
      <c r="D392" s="18">
        <v>120</v>
      </c>
      <c r="E392" s="18">
        <v>67</v>
      </c>
      <c r="F392" s="9">
        <v>9141</v>
      </c>
      <c r="G392" s="41"/>
      <c r="H392" s="41">
        <f t="shared" ref="H392:H397" si="90">IF(G392=0,F392," ")</f>
        <v>9141</v>
      </c>
    </row>
    <row r="393" spans="1:8" ht="15" customHeight="1">
      <c r="A393" s="53"/>
      <c r="B393" s="53"/>
      <c r="C393" s="13" t="s">
        <v>56</v>
      </c>
      <c r="D393" s="18">
        <v>120</v>
      </c>
      <c r="E393" s="18">
        <v>58</v>
      </c>
      <c r="F393" s="9">
        <v>7117</v>
      </c>
      <c r="G393" s="41"/>
      <c r="H393" s="41">
        <f t="shared" si="90"/>
        <v>7117</v>
      </c>
    </row>
    <row r="394" spans="1:8" ht="15" customHeight="1">
      <c r="A394" s="53"/>
      <c r="B394" s="53"/>
      <c r="C394" s="13" t="s">
        <v>57</v>
      </c>
      <c r="D394" s="21">
        <v>120</v>
      </c>
      <c r="E394" s="18">
        <v>65</v>
      </c>
      <c r="F394" s="9">
        <v>9379</v>
      </c>
      <c r="G394" s="41"/>
      <c r="H394" s="41">
        <f t="shared" si="90"/>
        <v>9379</v>
      </c>
    </row>
    <row r="395" spans="1:8" ht="15" customHeight="1">
      <c r="A395" s="53"/>
      <c r="B395" s="53"/>
      <c r="C395" s="13" t="s">
        <v>58</v>
      </c>
      <c r="D395" s="18">
        <v>120</v>
      </c>
      <c r="E395" s="18">
        <v>90</v>
      </c>
      <c r="F395" s="9">
        <v>11853</v>
      </c>
      <c r="G395" s="41"/>
      <c r="H395" s="41">
        <f t="shared" si="90"/>
        <v>11853</v>
      </c>
    </row>
    <row r="396" spans="1:8" ht="15" customHeight="1">
      <c r="A396" s="53"/>
      <c r="B396" s="53"/>
      <c r="C396" s="13" t="s">
        <v>59</v>
      </c>
      <c r="D396" s="18">
        <v>120</v>
      </c>
      <c r="E396" s="18">
        <v>94</v>
      </c>
      <c r="F396" s="9">
        <v>12864</v>
      </c>
      <c r="G396" s="41"/>
      <c r="H396" s="41">
        <f t="shared" si="90"/>
        <v>12864</v>
      </c>
    </row>
    <row r="397" spans="1:8" ht="15" customHeight="1">
      <c r="A397" s="53"/>
      <c r="B397" s="53"/>
      <c r="C397" s="13" t="s">
        <v>60</v>
      </c>
      <c r="D397" s="21">
        <v>120</v>
      </c>
      <c r="E397" s="18">
        <v>79</v>
      </c>
      <c r="F397" s="9">
        <v>8957</v>
      </c>
      <c r="G397" s="41"/>
      <c r="H397" s="41">
        <f t="shared" si="90"/>
        <v>8957</v>
      </c>
    </row>
    <row r="398" spans="1:8" ht="15" customHeight="1">
      <c r="A398" s="53"/>
      <c r="B398" s="53"/>
      <c r="C398" s="13" t="s">
        <v>61</v>
      </c>
      <c r="D398" s="18">
        <v>120</v>
      </c>
      <c r="E398" s="18">
        <v>57</v>
      </c>
      <c r="F398" s="20">
        <v>6907</v>
      </c>
      <c r="G398" s="41"/>
      <c r="H398" s="41">
        <f t="shared" si="84"/>
        <v>6907</v>
      </c>
    </row>
    <row r="399" spans="1:8" ht="15" customHeight="1">
      <c r="A399" s="53"/>
      <c r="B399" s="53"/>
      <c r="C399" s="13" t="s">
        <v>62</v>
      </c>
      <c r="D399" s="18">
        <v>120</v>
      </c>
      <c r="E399" s="18">
        <v>58</v>
      </c>
      <c r="F399" s="20">
        <v>8190</v>
      </c>
      <c r="G399" s="41"/>
      <c r="H399" s="41">
        <f t="shared" si="84"/>
        <v>8190</v>
      </c>
    </row>
    <row r="400" spans="1:8" ht="15" customHeight="1">
      <c r="A400" s="53"/>
      <c r="B400" s="53"/>
      <c r="C400" s="13" t="s">
        <v>63</v>
      </c>
      <c r="D400" s="21">
        <v>120</v>
      </c>
      <c r="E400" s="18">
        <v>78</v>
      </c>
      <c r="F400" s="20">
        <v>14137</v>
      </c>
      <c r="G400" s="41"/>
      <c r="H400" s="41">
        <f t="shared" si="84"/>
        <v>14137</v>
      </c>
    </row>
    <row r="401" spans="1:8" ht="15" customHeight="1">
      <c r="A401" s="53"/>
      <c r="B401" s="53"/>
      <c r="C401" s="13" t="s">
        <v>64</v>
      </c>
      <c r="D401" s="18">
        <v>120</v>
      </c>
      <c r="E401" s="18">
        <v>103</v>
      </c>
      <c r="F401" s="20">
        <v>20619</v>
      </c>
      <c r="G401" s="41">
        <f t="shared" ref="G401:G403" si="91">F401</f>
        <v>20619</v>
      </c>
      <c r="H401" s="41" t="str">
        <f t="shared" si="84"/>
        <v xml:space="preserve"> </v>
      </c>
    </row>
    <row r="402" spans="1:8" ht="15" customHeight="1">
      <c r="A402" s="53"/>
      <c r="B402" s="53"/>
      <c r="C402" s="13" t="s">
        <v>65</v>
      </c>
      <c r="D402" s="18">
        <v>120</v>
      </c>
      <c r="E402" s="18">
        <v>113</v>
      </c>
      <c r="F402" s="20">
        <v>14776</v>
      </c>
      <c r="G402" s="41">
        <f t="shared" si="91"/>
        <v>14776</v>
      </c>
      <c r="H402" s="41" t="str">
        <f t="shared" si="84"/>
        <v xml:space="preserve"> </v>
      </c>
    </row>
    <row r="403" spans="1:8" ht="15" customHeight="1">
      <c r="A403" s="53"/>
      <c r="B403" s="53"/>
      <c r="C403" s="13" t="s">
        <v>66</v>
      </c>
      <c r="D403" s="21">
        <v>120</v>
      </c>
      <c r="E403" s="18">
        <v>120</v>
      </c>
      <c r="F403" s="20">
        <v>21303</v>
      </c>
      <c r="G403" s="41">
        <f t="shared" si="91"/>
        <v>21303</v>
      </c>
      <c r="H403" s="41" t="str">
        <f t="shared" si="84"/>
        <v xml:space="preserve"> </v>
      </c>
    </row>
    <row r="404" spans="1:8" ht="15" customHeight="1">
      <c r="A404" s="54"/>
      <c r="B404" s="54"/>
      <c r="C404" s="24" t="s">
        <v>53</v>
      </c>
      <c r="D404" s="14"/>
      <c r="E404" s="15"/>
      <c r="F404" s="16">
        <v>145243</v>
      </c>
      <c r="G404" s="16">
        <f t="shared" ref="G404:H404" si="92">SUM(G392:G403)</f>
        <v>56698</v>
      </c>
      <c r="H404" s="16">
        <f t="shared" si="92"/>
        <v>88545</v>
      </c>
    </row>
    <row r="405" spans="1:8" ht="15" customHeight="1">
      <c r="A405" s="52">
        <v>32</v>
      </c>
      <c r="B405" s="52" t="s">
        <v>146</v>
      </c>
      <c r="C405" s="13" t="s">
        <v>55</v>
      </c>
      <c r="D405" s="18">
        <v>78</v>
      </c>
      <c r="E405" s="18">
        <v>64</v>
      </c>
      <c r="F405" s="9">
        <v>10609</v>
      </c>
      <c r="G405" s="41"/>
      <c r="H405" s="41">
        <f t="shared" ref="H405:H410" si="93">IF(G405=0,F405," ")</f>
        <v>10609</v>
      </c>
    </row>
    <row r="406" spans="1:8" ht="15" customHeight="1">
      <c r="A406" s="53"/>
      <c r="B406" s="53"/>
      <c r="C406" s="13" t="s">
        <v>56</v>
      </c>
      <c r="D406" s="18">
        <v>78</v>
      </c>
      <c r="E406" s="18">
        <v>65</v>
      </c>
      <c r="F406" s="9">
        <v>10029</v>
      </c>
      <c r="G406" s="41"/>
      <c r="H406" s="41">
        <f t="shared" si="93"/>
        <v>10029</v>
      </c>
    </row>
    <row r="407" spans="1:8" ht="15" customHeight="1">
      <c r="A407" s="53"/>
      <c r="B407" s="53"/>
      <c r="C407" s="13" t="s">
        <v>57</v>
      </c>
      <c r="D407" s="21">
        <v>78</v>
      </c>
      <c r="E407" s="18">
        <v>44</v>
      </c>
      <c r="F407" s="9">
        <v>9389</v>
      </c>
      <c r="G407" s="41"/>
      <c r="H407" s="41">
        <f t="shared" si="93"/>
        <v>9389</v>
      </c>
    </row>
    <row r="408" spans="1:8" ht="15" customHeight="1">
      <c r="A408" s="53"/>
      <c r="B408" s="53"/>
      <c r="C408" s="13" t="s">
        <v>58</v>
      </c>
      <c r="D408" s="18">
        <v>78</v>
      </c>
      <c r="E408" s="18">
        <v>55</v>
      </c>
      <c r="F408" s="9">
        <v>9963</v>
      </c>
      <c r="G408" s="41"/>
      <c r="H408" s="41">
        <f t="shared" si="93"/>
        <v>9963</v>
      </c>
    </row>
    <row r="409" spans="1:8" ht="15" customHeight="1">
      <c r="A409" s="53"/>
      <c r="B409" s="53"/>
      <c r="C409" s="13" t="s">
        <v>59</v>
      </c>
      <c r="D409" s="18">
        <v>78</v>
      </c>
      <c r="E409" s="18">
        <v>58</v>
      </c>
      <c r="F409" s="9">
        <v>10142</v>
      </c>
      <c r="G409" s="41"/>
      <c r="H409" s="41">
        <f t="shared" si="93"/>
        <v>10142</v>
      </c>
    </row>
    <row r="410" spans="1:8" ht="15" customHeight="1">
      <c r="A410" s="53"/>
      <c r="B410" s="53"/>
      <c r="C410" s="13" t="s">
        <v>60</v>
      </c>
      <c r="D410" s="21">
        <v>78</v>
      </c>
      <c r="E410" s="18">
        <v>78</v>
      </c>
      <c r="F410" s="9">
        <v>9796</v>
      </c>
      <c r="G410" s="41"/>
      <c r="H410" s="41">
        <f t="shared" si="93"/>
        <v>9796</v>
      </c>
    </row>
    <row r="411" spans="1:8" ht="15" customHeight="1">
      <c r="A411" s="53"/>
      <c r="B411" s="53"/>
      <c r="C411" s="13" t="s">
        <v>61</v>
      </c>
      <c r="D411" s="18">
        <v>78</v>
      </c>
      <c r="E411" s="18">
        <v>65</v>
      </c>
      <c r="F411" s="20">
        <v>9178</v>
      </c>
      <c r="G411" s="41"/>
      <c r="H411" s="41">
        <f t="shared" si="84"/>
        <v>9178</v>
      </c>
    </row>
    <row r="412" spans="1:8" ht="15" customHeight="1">
      <c r="A412" s="53"/>
      <c r="B412" s="53"/>
      <c r="C412" s="13" t="s">
        <v>62</v>
      </c>
      <c r="D412" s="18">
        <v>78</v>
      </c>
      <c r="E412" s="18">
        <v>66</v>
      </c>
      <c r="F412" s="20">
        <v>10381</v>
      </c>
      <c r="G412" s="41"/>
      <c r="H412" s="41">
        <f t="shared" si="84"/>
        <v>10381</v>
      </c>
    </row>
    <row r="413" spans="1:8" ht="15" customHeight="1">
      <c r="A413" s="53"/>
      <c r="B413" s="53"/>
      <c r="C413" s="13" t="s">
        <v>63</v>
      </c>
      <c r="D413" s="21">
        <v>78</v>
      </c>
      <c r="E413" s="18">
        <v>69</v>
      </c>
      <c r="F413" s="20">
        <v>12656</v>
      </c>
      <c r="G413" s="41"/>
      <c r="H413" s="41">
        <f t="shared" si="84"/>
        <v>12656</v>
      </c>
    </row>
    <row r="414" spans="1:8" ht="15" customHeight="1">
      <c r="A414" s="53"/>
      <c r="B414" s="53"/>
      <c r="C414" s="13" t="s">
        <v>64</v>
      </c>
      <c r="D414" s="18">
        <v>78</v>
      </c>
      <c r="E414" s="18">
        <v>73</v>
      </c>
      <c r="F414" s="20">
        <v>15008</v>
      </c>
      <c r="G414" s="41">
        <f t="shared" ref="G414:G416" si="94">F414</f>
        <v>15008</v>
      </c>
      <c r="H414" s="41" t="str">
        <f t="shared" si="84"/>
        <v xml:space="preserve"> </v>
      </c>
    </row>
    <row r="415" spans="1:8" ht="15" customHeight="1">
      <c r="A415" s="53"/>
      <c r="B415" s="53"/>
      <c r="C415" s="13" t="s">
        <v>65</v>
      </c>
      <c r="D415" s="18">
        <v>78</v>
      </c>
      <c r="E415" s="18">
        <v>71</v>
      </c>
      <c r="F415" s="20">
        <v>12605</v>
      </c>
      <c r="G415" s="41">
        <f t="shared" si="94"/>
        <v>12605</v>
      </c>
      <c r="H415" s="41" t="str">
        <f t="shared" si="84"/>
        <v xml:space="preserve"> </v>
      </c>
    </row>
    <row r="416" spans="1:8" ht="15" customHeight="1">
      <c r="A416" s="53"/>
      <c r="B416" s="53"/>
      <c r="C416" s="13" t="s">
        <v>66</v>
      </c>
      <c r="D416" s="21">
        <v>78</v>
      </c>
      <c r="E416" s="18">
        <v>76</v>
      </c>
      <c r="F416" s="20">
        <v>15393</v>
      </c>
      <c r="G416" s="41">
        <f t="shared" si="94"/>
        <v>15393</v>
      </c>
      <c r="H416" s="41" t="str">
        <f t="shared" si="84"/>
        <v xml:space="preserve"> </v>
      </c>
    </row>
    <row r="417" spans="1:8" ht="15" customHeight="1">
      <c r="A417" s="54"/>
      <c r="B417" s="54"/>
      <c r="C417" s="24" t="s">
        <v>53</v>
      </c>
      <c r="D417" s="14"/>
      <c r="E417" s="15"/>
      <c r="F417" s="16">
        <v>135149</v>
      </c>
      <c r="G417" s="16">
        <f t="shared" ref="G417:H417" si="95">SUM(G405:G416)</f>
        <v>43006</v>
      </c>
      <c r="H417" s="16">
        <f t="shared" si="95"/>
        <v>92143</v>
      </c>
    </row>
    <row r="418" spans="1:8" ht="15" customHeight="1">
      <c r="A418" s="52">
        <v>33</v>
      </c>
      <c r="B418" s="52" t="s">
        <v>147</v>
      </c>
      <c r="C418" s="13" t="s">
        <v>55</v>
      </c>
      <c r="D418" s="18">
        <v>91</v>
      </c>
      <c r="E418" s="18">
        <v>77</v>
      </c>
      <c r="F418" s="9">
        <v>12936</v>
      </c>
      <c r="G418" s="41"/>
      <c r="H418" s="41">
        <f t="shared" ref="H418:H481" si="96">IF(G418=0,F418," ")</f>
        <v>12936</v>
      </c>
    </row>
    <row r="419" spans="1:8" ht="15" customHeight="1">
      <c r="A419" s="53"/>
      <c r="B419" s="53"/>
      <c r="C419" s="13" t="s">
        <v>56</v>
      </c>
      <c r="D419" s="18">
        <v>91</v>
      </c>
      <c r="E419" s="18">
        <v>85</v>
      </c>
      <c r="F419" s="9">
        <v>10044</v>
      </c>
      <c r="G419" s="41"/>
      <c r="H419" s="41">
        <f t="shared" si="96"/>
        <v>10044</v>
      </c>
    </row>
    <row r="420" spans="1:8" ht="15" customHeight="1">
      <c r="A420" s="53"/>
      <c r="B420" s="53"/>
      <c r="C420" s="13" t="s">
        <v>57</v>
      </c>
      <c r="D420" s="21">
        <v>91</v>
      </c>
      <c r="E420" s="18">
        <v>71</v>
      </c>
      <c r="F420" s="9">
        <v>10856</v>
      </c>
      <c r="G420" s="41"/>
      <c r="H420" s="41">
        <f t="shared" si="96"/>
        <v>10856</v>
      </c>
    </row>
    <row r="421" spans="1:8" ht="15" customHeight="1">
      <c r="A421" s="53"/>
      <c r="B421" s="53"/>
      <c r="C421" s="13" t="s">
        <v>58</v>
      </c>
      <c r="D421" s="18">
        <v>91</v>
      </c>
      <c r="E421" s="18">
        <v>85</v>
      </c>
      <c r="F421" s="9">
        <v>11263</v>
      </c>
      <c r="G421" s="41"/>
      <c r="H421" s="41">
        <f t="shared" si="96"/>
        <v>11263</v>
      </c>
    </row>
    <row r="422" spans="1:8" ht="15" customHeight="1">
      <c r="A422" s="53"/>
      <c r="B422" s="53"/>
      <c r="C422" s="13" t="s">
        <v>59</v>
      </c>
      <c r="D422" s="18">
        <v>91</v>
      </c>
      <c r="E422" s="18">
        <v>71</v>
      </c>
      <c r="F422" s="9">
        <v>10949</v>
      </c>
      <c r="G422" s="41"/>
      <c r="H422" s="41">
        <f t="shared" si="96"/>
        <v>10949</v>
      </c>
    </row>
    <row r="423" spans="1:8" ht="15" customHeight="1">
      <c r="A423" s="53"/>
      <c r="B423" s="53"/>
      <c r="C423" s="13" t="s">
        <v>60</v>
      </c>
      <c r="D423" s="21">
        <v>91</v>
      </c>
      <c r="E423" s="18">
        <v>69</v>
      </c>
      <c r="F423" s="9">
        <v>10233</v>
      </c>
      <c r="G423" s="41"/>
      <c r="H423" s="41">
        <f t="shared" si="96"/>
        <v>10233</v>
      </c>
    </row>
    <row r="424" spans="1:8" ht="15" customHeight="1">
      <c r="A424" s="53"/>
      <c r="B424" s="53"/>
      <c r="C424" s="13" t="s">
        <v>61</v>
      </c>
      <c r="D424" s="18">
        <v>91</v>
      </c>
      <c r="E424" s="18">
        <v>69</v>
      </c>
      <c r="F424" s="20">
        <v>9393</v>
      </c>
      <c r="G424" s="41"/>
      <c r="H424" s="41">
        <f t="shared" si="96"/>
        <v>9393</v>
      </c>
    </row>
    <row r="425" spans="1:8" ht="15" customHeight="1">
      <c r="A425" s="53"/>
      <c r="B425" s="53"/>
      <c r="C425" s="13" t="s">
        <v>62</v>
      </c>
      <c r="D425" s="18">
        <v>91</v>
      </c>
      <c r="E425" s="18">
        <v>76</v>
      </c>
      <c r="F425" s="20">
        <v>12042</v>
      </c>
      <c r="G425" s="41"/>
      <c r="H425" s="41">
        <f t="shared" si="96"/>
        <v>12042</v>
      </c>
    </row>
    <row r="426" spans="1:8" ht="15" customHeight="1">
      <c r="A426" s="53"/>
      <c r="B426" s="53"/>
      <c r="C426" s="13" t="s">
        <v>63</v>
      </c>
      <c r="D426" s="21">
        <v>91</v>
      </c>
      <c r="E426" s="18">
        <v>78</v>
      </c>
      <c r="F426" s="20">
        <v>11997</v>
      </c>
      <c r="G426" s="41"/>
      <c r="H426" s="41">
        <f t="shared" si="96"/>
        <v>11997</v>
      </c>
    </row>
    <row r="427" spans="1:8" ht="15" customHeight="1">
      <c r="A427" s="53"/>
      <c r="B427" s="53"/>
      <c r="C427" s="13" t="s">
        <v>64</v>
      </c>
      <c r="D427" s="18">
        <v>91</v>
      </c>
      <c r="E427" s="18">
        <v>80</v>
      </c>
      <c r="F427" s="20">
        <v>15658</v>
      </c>
      <c r="G427" s="41">
        <f t="shared" ref="G427:G429" si="97">F427</f>
        <v>15658</v>
      </c>
      <c r="H427" s="41" t="str">
        <f t="shared" si="96"/>
        <v xml:space="preserve"> </v>
      </c>
    </row>
    <row r="428" spans="1:8" ht="15" customHeight="1">
      <c r="A428" s="53"/>
      <c r="B428" s="53"/>
      <c r="C428" s="13" t="s">
        <v>65</v>
      </c>
      <c r="D428" s="18">
        <v>91</v>
      </c>
      <c r="E428" s="18">
        <v>78</v>
      </c>
      <c r="F428" s="20">
        <v>14171</v>
      </c>
      <c r="G428" s="41">
        <f t="shared" si="97"/>
        <v>14171</v>
      </c>
      <c r="H428" s="41" t="str">
        <f t="shared" si="96"/>
        <v xml:space="preserve"> </v>
      </c>
    </row>
    <row r="429" spans="1:8" ht="15" customHeight="1">
      <c r="A429" s="53"/>
      <c r="B429" s="53"/>
      <c r="C429" s="13" t="s">
        <v>66</v>
      </c>
      <c r="D429" s="21">
        <v>91</v>
      </c>
      <c r="E429" s="18">
        <v>91</v>
      </c>
      <c r="F429" s="20">
        <v>18326</v>
      </c>
      <c r="G429" s="41">
        <f t="shared" si="97"/>
        <v>18326</v>
      </c>
      <c r="H429" s="41" t="str">
        <f t="shared" si="96"/>
        <v xml:space="preserve"> </v>
      </c>
    </row>
    <row r="430" spans="1:8" ht="15" customHeight="1">
      <c r="A430" s="54"/>
      <c r="B430" s="54"/>
      <c r="C430" s="24" t="s">
        <v>53</v>
      </c>
      <c r="D430" s="14"/>
      <c r="E430" s="15"/>
      <c r="F430" s="16">
        <v>147868</v>
      </c>
      <c r="G430" s="16">
        <f t="shared" ref="G430:H430" si="98">SUM(G418:G429)</f>
        <v>48155</v>
      </c>
      <c r="H430" s="16">
        <f t="shared" si="98"/>
        <v>99713</v>
      </c>
    </row>
    <row r="431" spans="1:8" ht="15" customHeight="1">
      <c r="A431" s="52">
        <v>34</v>
      </c>
      <c r="B431" s="52" t="s">
        <v>148</v>
      </c>
      <c r="C431" s="13" t="s">
        <v>55</v>
      </c>
      <c r="D431" s="18">
        <v>71</v>
      </c>
      <c r="E431" s="18">
        <v>64</v>
      </c>
      <c r="F431" s="9">
        <v>11364</v>
      </c>
      <c r="G431" s="41"/>
      <c r="H431" s="41">
        <f t="shared" ref="H431:H436" si="99">IF(G431=0,F431," ")</f>
        <v>11364</v>
      </c>
    </row>
    <row r="432" spans="1:8" ht="15" customHeight="1">
      <c r="A432" s="53"/>
      <c r="B432" s="53"/>
      <c r="C432" s="13" t="s">
        <v>56</v>
      </c>
      <c r="D432" s="18">
        <v>71</v>
      </c>
      <c r="E432" s="18">
        <v>62</v>
      </c>
      <c r="F432" s="9">
        <v>9623</v>
      </c>
      <c r="G432" s="41"/>
      <c r="H432" s="41">
        <f t="shared" si="99"/>
        <v>9623</v>
      </c>
    </row>
    <row r="433" spans="1:8" ht="15" customHeight="1">
      <c r="A433" s="53"/>
      <c r="B433" s="53"/>
      <c r="C433" s="13" t="s">
        <v>57</v>
      </c>
      <c r="D433" s="21">
        <v>71</v>
      </c>
      <c r="E433" s="18">
        <v>66</v>
      </c>
      <c r="F433" s="9">
        <v>10131</v>
      </c>
      <c r="G433" s="41"/>
      <c r="H433" s="41">
        <f t="shared" si="99"/>
        <v>10131</v>
      </c>
    </row>
    <row r="434" spans="1:8" ht="15" customHeight="1">
      <c r="A434" s="53"/>
      <c r="B434" s="53"/>
      <c r="C434" s="13" t="s">
        <v>58</v>
      </c>
      <c r="D434" s="18">
        <v>71</v>
      </c>
      <c r="E434" s="18">
        <v>66</v>
      </c>
      <c r="F434" s="9">
        <v>10839</v>
      </c>
      <c r="G434" s="41"/>
      <c r="H434" s="41">
        <f t="shared" si="99"/>
        <v>10839</v>
      </c>
    </row>
    <row r="435" spans="1:8" ht="15" customHeight="1">
      <c r="A435" s="53"/>
      <c r="B435" s="53"/>
      <c r="C435" s="13" t="s">
        <v>59</v>
      </c>
      <c r="D435" s="18">
        <v>71</v>
      </c>
      <c r="E435" s="18">
        <v>67</v>
      </c>
      <c r="F435" s="9">
        <v>10067</v>
      </c>
      <c r="G435" s="41"/>
      <c r="H435" s="41">
        <f t="shared" si="99"/>
        <v>10067</v>
      </c>
    </row>
    <row r="436" spans="1:8" ht="15" customHeight="1">
      <c r="A436" s="53"/>
      <c r="B436" s="53"/>
      <c r="C436" s="13" t="s">
        <v>60</v>
      </c>
      <c r="D436" s="21">
        <v>71</v>
      </c>
      <c r="E436" s="18">
        <v>63</v>
      </c>
      <c r="F436" s="9">
        <v>9100</v>
      </c>
      <c r="G436" s="41"/>
      <c r="H436" s="41">
        <f t="shared" si="99"/>
        <v>9100</v>
      </c>
    </row>
    <row r="437" spans="1:8" ht="15" customHeight="1">
      <c r="A437" s="53"/>
      <c r="B437" s="53"/>
      <c r="C437" s="13" t="s">
        <v>61</v>
      </c>
      <c r="D437" s="18">
        <v>71</v>
      </c>
      <c r="E437" s="18">
        <v>64</v>
      </c>
      <c r="F437" s="20">
        <v>8579</v>
      </c>
      <c r="G437" s="41"/>
      <c r="H437" s="41">
        <f t="shared" si="96"/>
        <v>8579</v>
      </c>
    </row>
    <row r="438" spans="1:8" ht="15" customHeight="1">
      <c r="A438" s="53"/>
      <c r="B438" s="53"/>
      <c r="C438" s="13" t="s">
        <v>62</v>
      </c>
      <c r="D438" s="18">
        <v>71</v>
      </c>
      <c r="E438" s="18">
        <v>63</v>
      </c>
      <c r="F438" s="20">
        <v>10615</v>
      </c>
      <c r="G438" s="41"/>
      <c r="H438" s="41">
        <f t="shared" si="96"/>
        <v>10615</v>
      </c>
    </row>
    <row r="439" spans="1:8" ht="15" customHeight="1">
      <c r="A439" s="53"/>
      <c r="B439" s="53"/>
      <c r="C439" s="13" t="s">
        <v>63</v>
      </c>
      <c r="D439" s="21">
        <v>71</v>
      </c>
      <c r="E439" s="18">
        <v>70</v>
      </c>
      <c r="F439" s="20">
        <v>14136</v>
      </c>
      <c r="G439" s="41"/>
      <c r="H439" s="41">
        <f t="shared" si="96"/>
        <v>14136</v>
      </c>
    </row>
    <row r="440" spans="1:8" ht="15" customHeight="1">
      <c r="A440" s="53"/>
      <c r="B440" s="53"/>
      <c r="C440" s="13" t="s">
        <v>64</v>
      </c>
      <c r="D440" s="18">
        <v>71</v>
      </c>
      <c r="E440" s="18">
        <v>71</v>
      </c>
      <c r="F440" s="20">
        <v>16389</v>
      </c>
      <c r="G440" s="41">
        <f t="shared" ref="G440:G442" si="100">F440</f>
        <v>16389</v>
      </c>
      <c r="H440" s="41" t="str">
        <f t="shared" si="96"/>
        <v xml:space="preserve"> </v>
      </c>
    </row>
    <row r="441" spans="1:8" ht="15" customHeight="1">
      <c r="A441" s="53"/>
      <c r="B441" s="53"/>
      <c r="C441" s="13" t="s">
        <v>65</v>
      </c>
      <c r="D441" s="18">
        <v>71</v>
      </c>
      <c r="E441" s="18">
        <v>66</v>
      </c>
      <c r="F441" s="20">
        <v>10047</v>
      </c>
      <c r="G441" s="41">
        <f t="shared" si="100"/>
        <v>10047</v>
      </c>
      <c r="H441" s="41" t="str">
        <f t="shared" si="96"/>
        <v xml:space="preserve"> </v>
      </c>
    </row>
    <row r="442" spans="1:8" ht="15" customHeight="1">
      <c r="A442" s="53"/>
      <c r="B442" s="53"/>
      <c r="C442" s="13" t="s">
        <v>66</v>
      </c>
      <c r="D442" s="21">
        <v>71</v>
      </c>
      <c r="E442" s="18">
        <v>66</v>
      </c>
      <c r="F442" s="20">
        <v>14196</v>
      </c>
      <c r="G442" s="41">
        <f t="shared" si="100"/>
        <v>14196</v>
      </c>
      <c r="H442" s="41" t="str">
        <f t="shared" si="96"/>
        <v xml:space="preserve"> </v>
      </c>
    </row>
    <row r="443" spans="1:8" ht="15" customHeight="1">
      <c r="A443" s="54"/>
      <c r="B443" s="54"/>
      <c r="C443" s="24" t="s">
        <v>53</v>
      </c>
      <c r="D443" s="14"/>
      <c r="E443" s="15"/>
      <c r="F443" s="16">
        <v>135086</v>
      </c>
      <c r="G443" s="16">
        <f t="shared" ref="G443:H443" si="101">SUM(G431:G442)</f>
        <v>40632</v>
      </c>
      <c r="H443" s="16">
        <f t="shared" si="101"/>
        <v>94454</v>
      </c>
    </row>
    <row r="444" spans="1:8" ht="15" customHeight="1">
      <c r="A444" s="52">
        <v>35</v>
      </c>
      <c r="B444" s="52" t="s">
        <v>149</v>
      </c>
      <c r="C444" s="13" t="s">
        <v>55</v>
      </c>
      <c r="D444" s="18">
        <v>79</v>
      </c>
      <c r="E444" s="18">
        <v>51</v>
      </c>
      <c r="F444" s="9">
        <v>11508</v>
      </c>
      <c r="G444" s="41"/>
      <c r="H444" s="41">
        <f t="shared" ref="H444:H449" si="102">IF(G444=0,F444," ")</f>
        <v>11508</v>
      </c>
    </row>
    <row r="445" spans="1:8" ht="15" customHeight="1">
      <c r="A445" s="53"/>
      <c r="B445" s="53"/>
      <c r="C445" s="13" t="s">
        <v>56</v>
      </c>
      <c r="D445" s="18">
        <v>79</v>
      </c>
      <c r="E445" s="18">
        <v>39</v>
      </c>
      <c r="F445" s="9">
        <v>10118</v>
      </c>
      <c r="G445" s="41"/>
      <c r="H445" s="41">
        <f t="shared" si="102"/>
        <v>10118</v>
      </c>
    </row>
    <row r="446" spans="1:8" ht="15" customHeight="1">
      <c r="A446" s="53"/>
      <c r="B446" s="53"/>
      <c r="C446" s="13" t="s">
        <v>57</v>
      </c>
      <c r="D446" s="21">
        <v>79</v>
      </c>
      <c r="E446" s="18">
        <v>53</v>
      </c>
      <c r="F446" s="9">
        <v>11270</v>
      </c>
      <c r="G446" s="41"/>
      <c r="H446" s="41">
        <f t="shared" si="102"/>
        <v>11270</v>
      </c>
    </row>
    <row r="447" spans="1:8" ht="15" customHeight="1">
      <c r="A447" s="53"/>
      <c r="B447" s="53"/>
      <c r="C447" s="13" t="s">
        <v>58</v>
      </c>
      <c r="D447" s="18">
        <v>79</v>
      </c>
      <c r="E447" s="18">
        <v>58</v>
      </c>
      <c r="F447" s="9">
        <v>12671</v>
      </c>
      <c r="G447" s="41"/>
      <c r="H447" s="41">
        <f t="shared" si="102"/>
        <v>12671</v>
      </c>
    </row>
    <row r="448" spans="1:8" ht="15" customHeight="1">
      <c r="A448" s="53"/>
      <c r="B448" s="53"/>
      <c r="C448" s="13" t="s">
        <v>59</v>
      </c>
      <c r="D448" s="18">
        <v>79</v>
      </c>
      <c r="E448" s="18">
        <v>61</v>
      </c>
      <c r="F448" s="9">
        <v>11591</v>
      </c>
      <c r="G448" s="41"/>
      <c r="H448" s="41">
        <f t="shared" si="102"/>
        <v>11591</v>
      </c>
    </row>
    <row r="449" spans="1:8" ht="15" customHeight="1">
      <c r="A449" s="53"/>
      <c r="B449" s="53"/>
      <c r="C449" s="13" t="s">
        <v>60</v>
      </c>
      <c r="D449" s="21">
        <v>79</v>
      </c>
      <c r="E449" s="18">
        <v>52</v>
      </c>
      <c r="F449" s="9">
        <v>9521</v>
      </c>
      <c r="G449" s="41"/>
      <c r="H449" s="41">
        <f t="shared" si="102"/>
        <v>9521</v>
      </c>
    </row>
    <row r="450" spans="1:8" ht="15" customHeight="1">
      <c r="A450" s="53"/>
      <c r="B450" s="53"/>
      <c r="C450" s="13" t="s">
        <v>61</v>
      </c>
      <c r="D450" s="18">
        <v>79</v>
      </c>
      <c r="E450" s="18">
        <v>36</v>
      </c>
      <c r="F450" s="20">
        <v>9371</v>
      </c>
      <c r="G450" s="41"/>
      <c r="H450" s="41">
        <f t="shared" si="96"/>
        <v>9371</v>
      </c>
    </row>
    <row r="451" spans="1:8" ht="15" customHeight="1">
      <c r="A451" s="53"/>
      <c r="B451" s="53"/>
      <c r="C451" s="13" t="s">
        <v>62</v>
      </c>
      <c r="D451" s="18">
        <v>79</v>
      </c>
      <c r="E451" s="18">
        <v>48</v>
      </c>
      <c r="F451" s="20">
        <v>10659</v>
      </c>
      <c r="G451" s="41"/>
      <c r="H451" s="41">
        <f t="shared" si="96"/>
        <v>10659</v>
      </c>
    </row>
    <row r="452" spans="1:8" ht="15" customHeight="1">
      <c r="A452" s="53"/>
      <c r="B452" s="53"/>
      <c r="C452" s="13" t="s">
        <v>63</v>
      </c>
      <c r="D452" s="21">
        <v>79</v>
      </c>
      <c r="E452" s="18">
        <v>58</v>
      </c>
      <c r="F452" s="20">
        <v>15942</v>
      </c>
      <c r="G452" s="41"/>
      <c r="H452" s="41">
        <f t="shared" si="96"/>
        <v>15942</v>
      </c>
    </row>
    <row r="453" spans="1:8" ht="15" customHeight="1">
      <c r="A453" s="53"/>
      <c r="B453" s="53"/>
      <c r="C453" s="13" t="s">
        <v>64</v>
      </c>
      <c r="D453" s="18">
        <v>79</v>
      </c>
      <c r="E453" s="18">
        <v>72</v>
      </c>
      <c r="F453" s="20">
        <v>20205</v>
      </c>
      <c r="G453" s="41">
        <f t="shared" ref="G453:G455" si="103">F453</f>
        <v>20205</v>
      </c>
      <c r="H453" s="41" t="str">
        <f t="shared" si="96"/>
        <v xml:space="preserve"> </v>
      </c>
    </row>
    <row r="454" spans="1:8" ht="15" customHeight="1">
      <c r="A454" s="53"/>
      <c r="B454" s="53"/>
      <c r="C454" s="13" t="s">
        <v>65</v>
      </c>
      <c r="D454" s="18">
        <v>79</v>
      </c>
      <c r="E454" s="18">
        <v>79</v>
      </c>
      <c r="F454" s="20">
        <v>16459</v>
      </c>
      <c r="G454" s="41">
        <f t="shared" si="103"/>
        <v>16459</v>
      </c>
      <c r="H454" s="41" t="str">
        <f t="shared" si="96"/>
        <v xml:space="preserve"> </v>
      </c>
    </row>
    <row r="455" spans="1:8" ht="15" customHeight="1">
      <c r="A455" s="53"/>
      <c r="B455" s="53"/>
      <c r="C455" s="13" t="s">
        <v>66</v>
      </c>
      <c r="D455" s="21">
        <v>79</v>
      </c>
      <c r="E455" s="18">
        <v>74</v>
      </c>
      <c r="F455" s="20">
        <v>17788</v>
      </c>
      <c r="G455" s="41">
        <f t="shared" si="103"/>
        <v>17788</v>
      </c>
      <c r="H455" s="41" t="str">
        <f t="shared" si="96"/>
        <v xml:space="preserve"> </v>
      </c>
    </row>
    <row r="456" spans="1:8" ht="15" customHeight="1">
      <c r="A456" s="54"/>
      <c r="B456" s="54"/>
      <c r="C456" s="24" t="s">
        <v>53</v>
      </c>
      <c r="D456" s="14"/>
      <c r="E456" s="15"/>
      <c r="F456" s="16">
        <v>157103</v>
      </c>
      <c r="G456" s="16">
        <f t="shared" ref="G456:H456" si="104">SUM(G444:G455)</f>
        <v>54452</v>
      </c>
      <c r="H456" s="16">
        <f t="shared" si="104"/>
        <v>102651</v>
      </c>
    </row>
    <row r="457" spans="1:8" ht="15" customHeight="1">
      <c r="A457" s="52">
        <v>36</v>
      </c>
      <c r="B457" s="52" t="s">
        <v>150</v>
      </c>
      <c r="C457" s="13" t="s">
        <v>55</v>
      </c>
      <c r="D457" s="18">
        <v>82</v>
      </c>
      <c r="E457" s="18">
        <v>58</v>
      </c>
      <c r="F457" s="9">
        <v>12659</v>
      </c>
      <c r="G457" s="41"/>
      <c r="H457" s="41">
        <f t="shared" ref="H457:H462" si="105">IF(G457=0,F457," ")</f>
        <v>12659</v>
      </c>
    </row>
    <row r="458" spans="1:8" ht="15" customHeight="1">
      <c r="A458" s="53"/>
      <c r="B458" s="53"/>
      <c r="C458" s="13" t="s">
        <v>56</v>
      </c>
      <c r="D458" s="18">
        <v>82</v>
      </c>
      <c r="E458" s="18">
        <v>59</v>
      </c>
      <c r="F458" s="9">
        <v>10991</v>
      </c>
      <c r="G458" s="41"/>
      <c r="H458" s="41">
        <f t="shared" si="105"/>
        <v>10991</v>
      </c>
    </row>
    <row r="459" spans="1:8" ht="15" customHeight="1">
      <c r="A459" s="53"/>
      <c r="B459" s="53"/>
      <c r="C459" s="13" t="s">
        <v>57</v>
      </c>
      <c r="D459" s="21">
        <v>82</v>
      </c>
      <c r="E459" s="18">
        <v>65</v>
      </c>
      <c r="F459" s="9">
        <v>12211</v>
      </c>
      <c r="G459" s="41"/>
      <c r="H459" s="41">
        <f t="shared" si="105"/>
        <v>12211</v>
      </c>
    </row>
    <row r="460" spans="1:8" ht="15" customHeight="1">
      <c r="A460" s="53"/>
      <c r="B460" s="53"/>
      <c r="C460" s="13" t="s">
        <v>58</v>
      </c>
      <c r="D460" s="18">
        <v>82</v>
      </c>
      <c r="E460" s="18">
        <v>79</v>
      </c>
      <c r="F460" s="9">
        <v>13203</v>
      </c>
      <c r="G460" s="41"/>
      <c r="H460" s="41">
        <f t="shared" si="105"/>
        <v>13203</v>
      </c>
    </row>
    <row r="461" spans="1:8" ht="15" customHeight="1">
      <c r="A461" s="53"/>
      <c r="B461" s="53"/>
      <c r="C461" s="13" t="s">
        <v>59</v>
      </c>
      <c r="D461" s="18">
        <v>82</v>
      </c>
      <c r="E461" s="18">
        <v>73</v>
      </c>
      <c r="F461" s="9">
        <v>12464</v>
      </c>
      <c r="G461" s="41"/>
      <c r="H461" s="41">
        <f t="shared" si="105"/>
        <v>12464</v>
      </c>
    </row>
    <row r="462" spans="1:8" ht="15" customHeight="1">
      <c r="A462" s="53"/>
      <c r="B462" s="53"/>
      <c r="C462" s="13" t="s">
        <v>60</v>
      </c>
      <c r="D462" s="21">
        <v>82</v>
      </c>
      <c r="E462" s="18">
        <v>67</v>
      </c>
      <c r="F462" s="9">
        <v>10281</v>
      </c>
      <c r="G462" s="41"/>
      <c r="H462" s="41">
        <f t="shared" si="105"/>
        <v>10281</v>
      </c>
    </row>
    <row r="463" spans="1:8" ht="15" customHeight="1">
      <c r="A463" s="53"/>
      <c r="B463" s="53"/>
      <c r="C463" s="13" t="s">
        <v>61</v>
      </c>
      <c r="D463" s="18">
        <v>82</v>
      </c>
      <c r="E463" s="18">
        <v>53</v>
      </c>
      <c r="F463" s="20">
        <v>10230</v>
      </c>
      <c r="G463" s="41"/>
      <c r="H463" s="41">
        <f t="shared" si="96"/>
        <v>10230</v>
      </c>
    </row>
    <row r="464" spans="1:8" ht="15" customHeight="1">
      <c r="A464" s="53"/>
      <c r="B464" s="53"/>
      <c r="C464" s="13" t="s">
        <v>62</v>
      </c>
      <c r="D464" s="18">
        <v>82</v>
      </c>
      <c r="E464" s="18">
        <v>58</v>
      </c>
      <c r="F464" s="20">
        <v>12528</v>
      </c>
      <c r="G464" s="41"/>
      <c r="H464" s="41">
        <f t="shared" si="96"/>
        <v>12528</v>
      </c>
    </row>
    <row r="465" spans="1:8" ht="15" customHeight="1">
      <c r="A465" s="53"/>
      <c r="B465" s="53"/>
      <c r="C465" s="13" t="s">
        <v>63</v>
      </c>
      <c r="D465" s="21">
        <v>82</v>
      </c>
      <c r="E465" s="18">
        <v>73</v>
      </c>
      <c r="F465" s="20">
        <v>16403</v>
      </c>
      <c r="G465" s="41"/>
      <c r="H465" s="41">
        <f t="shared" si="96"/>
        <v>16403</v>
      </c>
    </row>
    <row r="466" spans="1:8" ht="15" customHeight="1">
      <c r="A466" s="53"/>
      <c r="B466" s="53"/>
      <c r="C466" s="13" t="s">
        <v>64</v>
      </c>
      <c r="D466" s="18">
        <v>82</v>
      </c>
      <c r="E466" s="18">
        <v>82</v>
      </c>
      <c r="F466" s="20">
        <v>18457</v>
      </c>
      <c r="G466" s="41">
        <f t="shared" ref="G466:G468" si="106">F466</f>
        <v>18457</v>
      </c>
      <c r="H466" s="41" t="str">
        <f t="shared" si="96"/>
        <v xml:space="preserve"> </v>
      </c>
    </row>
    <row r="467" spans="1:8" ht="15" customHeight="1">
      <c r="A467" s="53"/>
      <c r="B467" s="53"/>
      <c r="C467" s="13" t="s">
        <v>65</v>
      </c>
      <c r="D467" s="18">
        <v>82</v>
      </c>
      <c r="E467" s="18">
        <v>82</v>
      </c>
      <c r="F467" s="20">
        <v>14447</v>
      </c>
      <c r="G467" s="41">
        <f t="shared" si="106"/>
        <v>14447</v>
      </c>
      <c r="H467" s="41" t="str">
        <f t="shared" si="96"/>
        <v xml:space="preserve"> </v>
      </c>
    </row>
    <row r="468" spans="1:8" ht="15" customHeight="1">
      <c r="A468" s="53"/>
      <c r="B468" s="53"/>
      <c r="C468" s="13" t="s">
        <v>66</v>
      </c>
      <c r="D468" s="21">
        <v>82</v>
      </c>
      <c r="E468" s="18">
        <v>80</v>
      </c>
      <c r="F468" s="20">
        <v>16944</v>
      </c>
      <c r="G468" s="41">
        <f t="shared" si="106"/>
        <v>16944</v>
      </c>
      <c r="H468" s="41" t="str">
        <f t="shared" si="96"/>
        <v xml:space="preserve"> </v>
      </c>
    </row>
    <row r="469" spans="1:8" ht="15" customHeight="1">
      <c r="A469" s="54"/>
      <c r="B469" s="54"/>
      <c r="C469" s="24" t="s">
        <v>53</v>
      </c>
      <c r="D469" s="14"/>
      <c r="E469" s="15"/>
      <c r="F469" s="16">
        <v>160818</v>
      </c>
      <c r="G469" s="16">
        <f t="shared" ref="G469:H469" si="107">SUM(G457:G468)</f>
        <v>49848</v>
      </c>
      <c r="H469" s="16">
        <f t="shared" si="107"/>
        <v>110970</v>
      </c>
    </row>
    <row r="470" spans="1:8" ht="15" customHeight="1">
      <c r="A470" s="52">
        <v>37</v>
      </c>
      <c r="B470" s="52" t="s">
        <v>151</v>
      </c>
      <c r="C470" s="13" t="s">
        <v>55</v>
      </c>
      <c r="D470" s="18">
        <v>82</v>
      </c>
      <c r="E470" s="18">
        <v>74</v>
      </c>
      <c r="F470" s="9">
        <v>11922</v>
      </c>
      <c r="G470" s="41"/>
      <c r="H470" s="41">
        <f t="shared" ref="H470:H475" si="108">IF(G470=0,F470," ")</f>
        <v>11922</v>
      </c>
    </row>
    <row r="471" spans="1:8" ht="15" customHeight="1">
      <c r="A471" s="53"/>
      <c r="B471" s="53"/>
      <c r="C471" s="13" t="s">
        <v>56</v>
      </c>
      <c r="D471" s="18">
        <v>82</v>
      </c>
      <c r="E471" s="18">
        <v>69</v>
      </c>
      <c r="F471" s="9">
        <v>9876</v>
      </c>
      <c r="G471" s="41"/>
      <c r="H471" s="41">
        <f t="shared" si="108"/>
        <v>9876</v>
      </c>
    </row>
    <row r="472" spans="1:8" ht="15" customHeight="1">
      <c r="A472" s="53"/>
      <c r="B472" s="53"/>
      <c r="C472" s="13" t="s">
        <v>57</v>
      </c>
      <c r="D472" s="21">
        <v>82</v>
      </c>
      <c r="E472" s="18">
        <v>51</v>
      </c>
      <c r="F472" s="9">
        <v>11055</v>
      </c>
      <c r="G472" s="41"/>
      <c r="H472" s="41">
        <f t="shared" si="108"/>
        <v>11055</v>
      </c>
    </row>
    <row r="473" spans="1:8" ht="15" customHeight="1">
      <c r="A473" s="53"/>
      <c r="B473" s="53"/>
      <c r="C473" s="13" t="s">
        <v>58</v>
      </c>
      <c r="D473" s="18">
        <v>82</v>
      </c>
      <c r="E473" s="18">
        <v>56</v>
      </c>
      <c r="F473" s="9">
        <v>11600</v>
      </c>
      <c r="G473" s="41"/>
      <c r="H473" s="41">
        <f t="shared" si="108"/>
        <v>11600</v>
      </c>
    </row>
    <row r="474" spans="1:8" ht="15" customHeight="1">
      <c r="A474" s="53"/>
      <c r="B474" s="53"/>
      <c r="C474" s="13" t="s">
        <v>59</v>
      </c>
      <c r="D474" s="18">
        <v>82</v>
      </c>
      <c r="E474" s="18">
        <v>64</v>
      </c>
      <c r="F474" s="9">
        <v>11961</v>
      </c>
      <c r="G474" s="41"/>
      <c r="H474" s="41">
        <f t="shared" si="108"/>
        <v>11961</v>
      </c>
    </row>
    <row r="475" spans="1:8" ht="15" customHeight="1">
      <c r="A475" s="53"/>
      <c r="B475" s="53"/>
      <c r="C475" s="13" t="s">
        <v>60</v>
      </c>
      <c r="D475" s="21">
        <v>82</v>
      </c>
      <c r="E475" s="18">
        <v>74</v>
      </c>
      <c r="F475" s="9">
        <v>11318</v>
      </c>
      <c r="G475" s="41"/>
      <c r="H475" s="41">
        <f t="shared" si="108"/>
        <v>11318</v>
      </c>
    </row>
    <row r="476" spans="1:8" ht="15" customHeight="1">
      <c r="A476" s="53"/>
      <c r="B476" s="53"/>
      <c r="C476" s="13" t="s">
        <v>61</v>
      </c>
      <c r="D476" s="18">
        <v>82</v>
      </c>
      <c r="E476" s="18">
        <v>68</v>
      </c>
      <c r="F476" s="20">
        <v>8643</v>
      </c>
      <c r="G476" s="41"/>
      <c r="H476" s="41">
        <f t="shared" si="96"/>
        <v>8643</v>
      </c>
    </row>
    <row r="477" spans="1:8" ht="15" customHeight="1">
      <c r="A477" s="53"/>
      <c r="B477" s="53"/>
      <c r="C477" s="13" t="s">
        <v>62</v>
      </c>
      <c r="D477" s="18">
        <v>82</v>
      </c>
      <c r="E477" s="18">
        <v>70</v>
      </c>
      <c r="F477" s="20">
        <v>9711</v>
      </c>
      <c r="G477" s="41"/>
      <c r="H477" s="41">
        <f t="shared" si="96"/>
        <v>9711</v>
      </c>
    </row>
    <row r="478" spans="1:8" ht="15" customHeight="1">
      <c r="A478" s="53"/>
      <c r="B478" s="53"/>
      <c r="C478" s="13" t="s">
        <v>63</v>
      </c>
      <c r="D478" s="21">
        <v>82</v>
      </c>
      <c r="E478" s="18">
        <v>74</v>
      </c>
      <c r="F478" s="20">
        <v>14652</v>
      </c>
      <c r="G478" s="41"/>
      <c r="H478" s="41">
        <f t="shared" si="96"/>
        <v>14652</v>
      </c>
    </row>
    <row r="479" spans="1:8" ht="15" customHeight="1">
      <c r="A479" s="53"/>
      <c r="B479" s="53"/>
      <c r="C479" s="13" t="s">
        <v>64</v>
      </c>
      <c r="D479" s="18">
        <v>82</v>
      </c>
      <c r="E479" s="18">
        <v>80</v>
      </c>
      <c r="F479" s="20">
        <v>18197</v>
      </c>
      <c r="G479" s="41">
        <f t="shared" ref="G479:G481" si="109">F479</f>
        <v>18197</v>
      </c>
      <c r="H479" s="41" t="str">
        <f t="shared" si="96"/>
        <v xml:space="preserve"> </v>
      </c>
    </row>
    <row r="480" spans="1:8" ht="15" customHeight="1">
      <c r="A480" s="53"/>
      <c r="B480" s="53"/>
      <c r="C480" s="13" t="s">
        <v>65</v>
      </c>
      <c r="D480" s="18">
        <v>82</v>
      </c>
      <c r="E480" s="18">
        <v>79</v>
      </c>
      <c r="F480" s="20">
        <v>14682</v>
      </c>
      <c r="G480" s="41">
        <f t="shared" si="109"/>
        <v>14682</v>
      </c>
      <c r="H480" s="41" t="str">
        <f t="shared" si="96"/>
        <v xml:space="preserve"> </v>
      </c>
    </row>
    <row r="481" spans="1:8" ht="15" customHeight="1">
      <c r="A481" s="53"/>
      <c r="B481" s="53"/>
      <c r="C481" s="13" t="s">
        <v>66</v>
      </c>
      <c r="D481" s="21">
        <v>82</v>
      </c>
      <c r="E481" s="18">
        <v>82</v>
      </c>
      <c r="F481" s="20">
        <v>18960</v>
      </c>
      <c r="G481" s="41">
        <f t="shared" si="109"/>
        <v>18960</v>
      </c>
      <c r="H481" s="41" t="str">
        <f t="shared" si="96"/>
        <v xml:space="preserve"> </v>
      </c>
    </row>
    <row r="482" spans="1:8" ht="15" customHeight="1">
      <c r="A482" s="54"/>
      <c r="B482" s="54"/>
      <c r="C482" s="24" t="s">
        <v>53</v>
      </c>
      <c r="D482" s="14"/>
      <c r="E482" s="15"/>
      <c r="F482" s="16">
        <v>152577</v>
      </c>
      <c r="G482" s="16">
        <f t="shared" ref="G482:H482" si="110">SUM(G470:G481)</f>
        <v>51839</v>
      </c>
      <c r="H482" s="16">
        <f t="shared" si="110"/>
        <v>100738</v>
      </c>
    </row>
    <row r="483" spans="1:8" ht="15" customHeight="1">
      <c r="A483" s="52">
        <v>38</v>
      </c>
      <c r="B483" s="52" t="s">
        <v>152</v>
      </c>
      <c r="C483" s="13" t="s">
        <v>55</v>
      </c>
      <c r="D483" s="18">
        <v>61</v>
      </c>
      <c r="E483" s="18">
        <v>41</v>
      </c>
      <c r="F483" s="9">
        <v>9795</v>
      </c>
      <c r="G483" s="41"/>
      <c r="H483" s="41">
        <f t="shared" ref="H483:H546" si="111">IF(G483=0,F483," ")</f>
        <v>9795</v>
      </c>
    </row>
    <row r="484" spans="1:8" ht="15" customHeight="1">
      <c r="A484" s="53"/>
      <c r="B484" s="53"/>
      <c r="C484" s="13" t="s">
        <v>56</v>
      </c>
      <c r="D484" s="18">
        <v>61</v>
      </c>
      <c r="E484" s="18">
        <v>43</v>
      </c>
      <c r="F484" s="9">
        <v>8541</v>
      </c>
      <c r="G484" s="41"/>
      <c r="H484" s="41">
        <f t="shared" si="111"/>
        <v>8541</v>
      </c>
    </row>
    <row r="485" spans="1:8" ht="15" customHeight="1">
      <c r="A485" s="53"/>
      <c r="B485" s="53"/>
      <c r="C485" s="13" t="s">
        <v>57</v>
      </c>
      <c r="D485" s="21">
        <v>61</v>
      </c>
      <c r="E485" s="18">
        <v>46</v>
      </c>
      <c r="F485" s="9">
        <v>9342</v>
      </c>
      <c r="G485" s="41"/>
      <c r="H485" s="41">
        <f t="shared" si="111"/>
        <v>9342</v>
      </c>
    </row>
    <row r="486" spans="1:8" ht="15" customHeight="1">
      <c r="A486" s="53"/>
      <c r="B486" s="53"/>
      <c r="C486" s="13" t="s">
        <v>58</v>
      </c>
      <c r="D486" s="18">
        <v>61</v>
      </c>
      <c r="E486" s="18">
        <v>53</v>
      </c>
      <c r="F486" s="9">
        <v>10211</v>
      </c>
      <c r="G486" s="41"/>
      <c r="H486" s="41">
        <f t="shared" si="111"/>
        <v>10211</v>
      </c>
    </row>
    <row r="487" spans="1:8" ht="15" customHeight="1">
      <c r="A487" s="53"/>
      <c r="B487" s="53"/>
      <c r="C487" s="13" t="s">
        <v>59</v>
      </c>
      <c r="D487" s="18">
        <v>61</v>
      </c>
      <c r="E487" s="18">
        <v>54</v>
      </c>
      <c r="F487" s="9">
        <v>9592</v>
      </c>
      <c r="G487" s="41"/>
      <c r="H487" s="41">
        <f t="shared" si="111"/>
        <v>9592</v>
      </c>
    </row>
    <row r="488" spans="1:8" ht="15" customHeight="1">
      <c r="A488" s="53"/>
      <c r="B488" s="53"/>
      <c r="C488" s="13" t="s">
        <v>60</v>
      </c>
      <c r="D488" s="21">
        <v>61</v>
      </c>
      <c r="E488" s="18">
        <v>43</v>
      </c>
      <c r="F488" s="9">
        <v>8398</v>
      </c>
      <c r="G488" s="41"/>
      <c r="H488" s="41">
        <f t="shared" si="111"/>
        <v>8398</v>
      </c>
    </row>
    <row r="489" spans="1:8" ht="15" customHeight="1">
      <c r="A489" s="53"/>
      <c r="B489" s="53"/>
      <c r="C489" s="13" t="s">
        <v>61</v>
      </c>
      <c r="D489" s="18">
        <v>61</v>
      </c>
      <c r="E489" s="18">
        <v>31</v>
      </c>
      <c r="F489" s="20">
        <v>8401</v>
      </c>
      <c r="G489" s="41"/>
      <c r="H489" s="41">
        <f t="shared" si="111"/>
        <v>8401</v>
      </c>
    </row>
    <row r="490" spans="1:8" ht="15" customHeight="1">
      <c r="A490" s="53"/>
      <c r="B490" s="53"/>
      <c r="C490" s="13" t="s">
        <v>62</v>
      </c>
      <c r="D490" s="18">
        <v>61</v>
      </c>
      <c r="E490" s="18">
        <v>33</v>
      </c>
      <c r="F490" s="20">
        <v>8884</v>
      </c>
      <c r="G490" s="41"/>
      <c r="H490" s="41">
        <f t="shared" si="111"/>
        <v>8884</v>
      </c>
    </row>
    <row r="491" spans="1:8" ht="15" customHeight="1">
      <c r="A491" s="53"/>
      <c r="B491" s="53"/>
      <c r="C491" s="13" t="s">
        <v>63</v>
      </c>
      <c r="D491" s="21">
        <v>61</v>
      </c>
      <c r="E491" s="18">
        <v>47</v>
      </c>
      <c r="F491" s="20">
        <v>11369</v>
      </c>
      <c r="G491" s="41"/>
      <c r="H491" s="41">
        <f t="shared" si="111"/>
        <v>11369</v>
      </c>
    </row>
    <row r="492" spans="1:8" ht="15" customHeight="1">
      <c r="A492" s="53"/>
      <c r="B492" s="53"/>
      <c r="C492" s="13" t="s">
        <v>64</v>
      </c>
      <c r="D492" s="18">
        <v>61</v>
      </c>
      <c r="E492" s="18">
        <v>61</v>
      </c>
      <c r="F492" s="20">
        <v>13839</v>
      </c>
      <c r="G492" s="41">
        <f t="shared" ref="G492:G494" si="112">F492</f>
        <v>13839</v>
      </c>
      <c r="H492" s="41" t="str">
        <f t="shared" si="111"/>
        <v xml:space="preserve"> </v>
      </c>
    </row>
    <row r="493" spans="1:8" ht="15" customHeight="1">
      <c r="A493" s="53"/>
      <c r="B493" s="53"/>
      <c r="C493" s="13" t="s">
        <v>65</v>
      </c>
      <c r="D493" s="18">
        <v>61</v>
      </c>
      <c r="E493" s="18">
        <v>55</v>
      </c>
      <c r="F493" s="20">
        <v>8273</v>
      </c>
      <c r="G493" s="41">
        <f t="shared" si="112"/>
        <v>8273</v>
      </c>
      <c r="H493" s="41" t="str">
        <f t="shared" si="111"/>
        <v xml:space="preserve"> </v>
      </c>
    </row>
    <row r="494" spans="1:8" ht="15" customHeight="1">
      <c r="A494" s="53"/>
      <c r="B494" s="53"/>
      <c r="C494" s="13" t="s">
        <v>66</v>
      </c>
      <c r="D494" s="21">
        <v>61</v>
      </c>
      <c r="E494" s="18">
        <v>61</v>
      </c>
      <c r="F494" s="20">
        <v>11703</v>
      </c>
      <c r="G494" s="41">
        <f t="shared" si="112"/>
        <v>11703</v>
      </c>
      <c r="H494" s="41" t="str">
        <f t="shared" si="111"/>
        <v xml:space="preserve"> </v>
      </c>
    </row>
    <row r="495" spans="1:8" ht="15" customHeight="1">
      <c r="A495" s="54"/>
      <c r="B495" s="54"/>
      <c r="C495" s="24" t="s">
        <v>53</v>
      </c>
      <c r="D495" s="14"/>
      <c r="E495" s="15"/>
      <c r="F495" s="16">
        <v>118348</v>
      </c>
      <c r="G495" s="16">
        <f t="shared" ref="G495:H495" si="113">SUM(G483:G494)</f>
        <v>33815</v>
      </c>
      <c r="H495" s="16">
        <f t="shared" si="113"/>
        <v>84533</v>
      </c>
    </row>
    <row r="496" spans="1:8" ht="15" customHeight="1">
      <c r="A496" s="52">
        <v>39</v>
      </c>
      <c r="B496" s="58" t="s">
        <v>153</v>
      </c>
      <c r="C496" s="13" t="s">
        <v>55</v>
      </c>
      <c r="D496" s="18">
        <v>102</v>
      </c>
      <c r="E496" s="18">
        <v>75</v>
      </c>
      <c r="F496" s="9">
        <v>14426</v>
      </c>
      <c r="G496" s="41"/>
      <c r="H496" s="41">
        <f t="shared" ref="H496:H501" si="114">IF(G496=0,F496," ")</f>
        <v>14426</v>
      </c>
    </row>
    <row r="497" spans="1:8" ht="15" customHeight="1">
      <c r="A497" s="53"/>
      <c r="B497" s="59"/>
      <c r="C497" s="13" t="s">
        <v>56</v>
      </c>
      <c r="D497" s="18">
        <v>102</v>
      </c>
      <c r="E497" s="18">
        <v>72</v>
      </c>
      <c r="F497" s="9">
        <v>11905</v>
      </c>
      <c r="G497" s="41"/>
      <c r="H497" s="41">
        <f t="shared" si="114"/>
        <v>11905</v>
      </c>
    </row>
    <row r="498" spans="1:8" ht="15" customHeight="1">
      <c r="A498" s="53"/>
      <c r="B498" s="59"/>
      <c r="C498" s="13" t="s">
        <v>57</v>
      </c>
      <c r="D498" s="21">
        <v>102</v>
      </c>
      <c r="E498" s="18">
        <v>73</v>
      </c>
      <c r="F498" s="9">
        <v>13371</v>
      </c>
      <c r="G498" s="41"/>
      <c r="H498" s="41">
        <f t="shared" si="114"/>
        <v>13371</v>
      </c>
    </row>
    <row r="499" spans="1:8" ht="15" customHeight="1">
      <c r="A499" s="53"/>
      <c r="B499" s="59"/>
      <c r="C499" s="13" t="s">
        <v>58</v>
      </c>
      <c r="D499" s="18">
        <v>102</v>
      </c>
      <c r="E499" s="18">
        <v>74</v>
      </c>
      <c r="F499" s="9">
        <v>13657</v>
      </c>
      <c r="G499" s="41"/>
      <c r="H499" s="41">
        <f t="shared" si="114"/>
        <v>13657</v>
      </c>
    </row>
    <row r="500" spans="1:8" ht="15" customHeight="1">
      <c r="A500" s="53"/>
      <c r="B500" s="59"/>
      <c r="C500" s="13" t="s">
        <v>59</v>
      </c>
      <c r="D500" s="18">
        <v>102</v>
      </c>
      <c r="E500" s="18">
        <v>80</v>
      </c>
      <c r="F500" s="9">
        <v>13366</v>
      </c>
      <c r="G500" s="41"/>
      <c r="H500" s="41">
        <f t="shared" si="114"/>
        <v>13366</v>
      </c>
    </row>
    <row r="501" spans="1:8" ht="15" customHeight="1">
      <c r="A501" s="53"/>
      <c r="B501" s="59"/>
      <c r="C501" s="13" t="s">
        <v>60</v>
      </c>
      <c r="D501" s="21">
        <v>102</v>
      </c>
      <c r="E501" s="18">
        <v>73</v>
      </c>
      <c r="F501" s="9">
        <v>11806</v>
      </c>
      <c r="G501" s="41"/>
      <c r="H501" s="41">
        <f t="shared" si="114"/>
        <v>11806</v>
      </c>
    </row>
    <row r="502" spans="1:8" ht="15" customHeight="1">
      <c r="A502" s="53"/>
      <c r="B502" s="59"/>
      <c r="C502" s="13" t="s">
        <v>61</v>
      </c>
      <c r="D502" s="18">
        <v>102</v>
      </c>
      <c r="E502" s="18">
        <v>58</v>
      </c>
      <c r="F502" s="20">
        <v>11256</v>
      </c>
      <c r="G502" s="41"/>
      <c r="H502" s="41">
        <f t="shared" si="111"/>
        <v>11256</v>
      </c>
    </row>
    <row r="503" spans="1:8" ht="15" customHeight="1">
      <c r="A503" s="53"/>
      <c r="B503" s="59"/>
      <c r="C503" s="13" t="s">
        <v>62</v>
      </c>
      <c r="D503" s="18">
        <v>102</v>
      </c>
      <c r="E503" s="18">
        <v>62</v>
      </c>
      <c r="F503" s="20">
        <v>12304</v>
      </c>
      <c r="G503" s="41"/>
      <c r="H503" s="41">
        <f t="shared" si="111"/>
        <v>12304</v>
      </c>
    </row>
    <row r="504" spans="1:8" ht="15" customHeight="1">
      <c r="A504" s="53"/>
      <c r="B504" s="59"/>
      <c r="C504" s="13" t="s">
        <v>63</v>
      </c>
      <c r="D504" s="21">
        <v>102</v>
      </c>
      <c r="E504" s="18">
        <v>71</v>
      </c>
      <c r="F504" s="20">
        <v>17637</v>
      </c>
      <c r="G504" s="41"/>
      <c r="H504" s="41">
        <f t="shared" si="111"/>
        <v>17637</v>
      </c>
    </row>
    <row r="505" spans="1:8" ht="15" customHeight="1">
      <c r="A505" s="53"/>
      <c r="B505" s="59"/>
      <c r="C505" s="13" t="s">
        <v>64</v>
      </c>
      <c r="D505" s="18">
        <v>102</v>
      </c>
      <c r="E505" s="18">
        <v>102</v>
      </c>
      <c r="F505" s="20">
        <v>20408</v>
      </c>
      <c r="G505" s="41">
        <f t="shared" ref="G505:G507" si="115">F505</f>
        <v>20408</v>
      </c>
      <c r="H505" s="41" t="str">
        <f t="shared" si="111"/>
        <v xml:space="preserve"> </v>
      </c>
    </row>
    <row r="506" spans="1:8" ht="15" customHeight="1">
      <c r="A506" s="53"/>
      <c r="B506" s="59"/>
      <c r="C506" s="13" t="s">
        <v>65</v>
      </c>
      <c r="D506" s="18">
        <v>102</v>
      </c>
      <c r="E506" s="18">
        <v>81</v>
      </c>
      <c r="F506" s="20">
        <v>12142</v>
      </c>
      <c r="G506" s="41">
        <f t="shared" si="115"/>
        <v>12142</v>
      </c>
      <c r="H506" s="41" t="str">
        <f t="shared" si="111"/>
        <v xml:space="preserve"> </v>
      </c>
    </row>
    <row r="507" spans="1:8" ht="15" customHeight="1">
      <c r="A507" s="53"/>
      <c r="B507" s="59"/>
      <c r="C507" s="13" t="s">
        <v>66</v>
      </c>
      <c r="D507" s="21">
        <v>102</v>
      </c>
      <c r="E507" s="18">
        <v>89</v>
      </c>
      <c r="F507" s="20">
        <v>16067</v>
      </c>
      <c r="G507" s="41">
        <f t="shared" si="115"/>
        <v>16067</v>
      </c>
      <c r="H507" s="41" t="str">
        <f t="shared" si="111"/>
        <v xml:space="preserve"> </v>
      </c>
    </row>
    <row r="508" spans="1:8" ht="15" customHeight="1">
      <c r="A508" s="54"/>
      <c r="B508" s="60"/>
      <c r="C508" s="24" t="s">
        <v>53</v>
      </c>
      <c r="D508" s="14"/>
      <c r="E508" s="15"/>
      <c r="F508" s="16">
        <v>168345</v>
      </c>
      <c r="G508" s="16">
        <f t="shared" ref="G508:H508" si="116">SUM(G496:G507)</f>
        <v>48617</v>
      </c>
      <c r="H508" s="16">
        <f t="shared" si="116"/>
        <v>119728</v>
      </c>
    </row>
    <row r="509" spans="1:8" ht="15" customHeight="1">
      <c r="A509" s="52">
        <v>40</v>
      </c>
      <c r="B509" s="52" t="s">
        <v>154</v>
      </c>
      <c r="C509" s="13" t="s">
        <v>55</v>
      </c>
      <c r="D509" s="18">
        <v>150</v>
      </c>
      <c r="E509" s="18">
        <v>93</v>
      </c>
      <c r="F509" s="9">
        <v>17135</v>
      </c>
      <c r="G509" s="41"/>
      <c r="H509" s="41">
        <f t="shared" ref="H509:H514" si="117">IF(G509=0,F509," ")</f>
        <v>17135</v>
      </c>
    </row>
    <row r="510" spans="1:8" ht="15" customHeight="1">
      <c r="A510" s="53"/>
      <c r="B510" s="53"/>
      <c r="C510" s="13" t="s">
        <v>56</v>
      </c>
      <c r="D510" s="18">
        <v>150</v>
      </c>
      <c r="E510" s="18">
        <v>71</v>
      </c>
      <c r="F510" s="9">
        <v>12246</v>
      </c>
      <c r="G510" s="41"/>
      <c r="H510" s="41">
        <f t="shared" si="117"/>
        <v>12246</v>
      </c>
    </row>
    <row r="511" spans="1:8" ht="15" customHeight="1">
      <c r="A511" s="53"/>
      <c r="B511" s="53"/>
      <c r="C511" s="13" t="s">
        <v>57</v>
      </c>
      <c r="D511" s="21">
        <v>150</v>
      </c>
      <c r="E511" s="18">
        <v>88</v>
      </c>
      <c r="F511" s="9">
        <v>16255</v>
      </c>
      <c r="G511" s="41"/>
      <c r="H511" s="41">
        <f t="shared" si="117"/>
        <v>16255</v>
      </c>
    </row>
    <row r="512" spans="1:8" ht="15" customHeight="1">
      <c r="A512" s="53"/>
      <c r="B512" s="53"/>
      <c r="C512" s="13" t="s">
        <v>58</v>
      </c>
      <c r="D512" s="18">
        <v>150</v>
      </c>
      <c r="E512" s="18">
        <v>106</v>
      </c>
      <c r="F512" s="9">
        <v>19333</v>
      </c>
      <c r="G512" s="41"/>
      <c r="H512" s="41">
        <f t="shared" si="117"/>
        <v>19333</v>
      </c>
    </row>
    <row r="513" spans="1:8" ht="15" customHeight="1">
      <c r="A513" s="53"/>
      <c r="B513" s="53"/>
      <c r="C513" s="13" t="s">
        <v>59</v>
      </c>
      <c r="D513" s="18">
        <v>150</v>
      </c>
      <c r="E513" s="18">
        <v>127</v>
      </c>
      <c r="F513" s="9">
        <v>21398</v>
      </c>
      <c r="G513" s="41"/>
      <c r="H513" s="41">
        <f t="shared" si="117"/>
        <v>21398</v>
      </c>
    </row>
    <row r="514" spans="1:8" ht="15" customHeight="1">
      <c r="A514" s="53"/>
      <c r="B514" s="53"/>
      <c r="C514" s="13" t="s">
        <v>60</v>
      </c>
      <c r="D514" s="21">
        <v>150</v>
      </c>
      <c r="E514" s="18">
        <v>91</v>
      </c>
      <c r="F514" s="9">
        <v>14897</v>
      </c>
      <c r="G514" s="41"/>
      <c r="H514" s="41">
        <f t="shared" si="117"/>
        <v>14897</v>
      </c>
    </row>
    <row r="515" spans="1:8" ht="15" customHeight="1">
      <c r="A515" s="53"/>
      <c r="B515" s="53"/>
      <c r="C515" s="13" t="s">
        <v>61</v>
      </c>
      <c r="D515" s="18">
        <v>150</v>
      </c>
      <c r="E515" s="18">
        <v>65</v>
      </c>
      <c r="F515" s="20">
        <v>9806</v>
      </c>
      <c r="G515" s="41"/>
      <c r="H515" s="41">
        <f t="shared" si="111"/>
        <v>9806</v>
      </c>
    </row>
    <row r="516" spans="1:8" ht="15" customHeight="1">
      <c r="A516" s="53"/>
      <c r="B516" s="53"/>
      <c r="C516" s="13" t="s">
        <v>62</v>
      </c>
      <c r="D516" s="18">
        <v>150</v>
      </c>
      <c r="E516" s="18">
        <v>63</v>
      </c>
      <c r="F516" s="20">
        <v>10671</v>
      </c>
      <c r="G516" s="41"/>
      <c r="H516" s="41">
        <f t="shared" si="111"/>
        <v>10671</v>
      </c>
    </row>
    <row r="517" spans="1:8" ht="15" customHeight="1">
      <c r="A517" s="53"/>
      <c r="B517" s="53"/>
      <c r="C517" s="13" t="s">
        <v>63</v>
      </c>
      <c r="D517" s="21">
        <v>150</v>
      </c>
      <c r="E517" s="18">
        <v>95</v>
      </c>
      <c r="F517" s="20">
        <v>16319</v>
      </c>
      <c r="G517" s="41"/>
      <c r="H517" s="41">
        <f t="shared" si="111"/>
        <v>16319</v>
      </c>
    </row>
    <row r="518" spans="1:8" ht="15" customHeight="1">
      <c r="A518" s="53"/>
      <c r="B518" s="53"/>
      <c r="C518" s="13" t="s">
        <v>64</v>
      </c>
      <c r="D518" s="18">
        <v>150</v>
      </c>
      <c r="E518" s="18">
        <v>142</v>
      </c>
      <c r="F518" s="20">
        <v>28011</v>
      </c>
      <c r="G518" s="41">
        <f t="shared" ref="G518:G520" si="118">F518</f>
        <v>28011</v>
      </c>
      <c r="H518" s="41" t="str">
        <f t="shared" si="111"/>
        <v xml:space="preserve"> </v>
      </c>
    </row>
    <row r="519" spans="1:8" ht="15" customHeight="1">
      <c r="A519" s="53"/>
      <c r="B519" s="53"/>
      <c r="C519" s="13" t="s">
        <v>65</v>
      </c>
      <c r="D519" s="18">
        <v>150</v>
      </c>
      <c r="E519" s="18">
        <v>150</v>
      </c>
      <c r="F519" s="20">
        <v>20563</v>
      </c>
      <c r="G519" s="41">
        <f t="shared" si="118"/>
        <v>20563</v>
      </c>
      <c r="H519" s="41" t="str">
        <f t="shared" si="111"/>
        <v xml:space="preserve"> </v>
      </c>
    </row>
    <row r="520" spans="1:8" ht="15" customHeight="1">
      <c r="A520" s="53"/>
      <c r="B520" s="53"/>
      <c r="C520" s="13" t="s">
        <v>66</v>
      </c>
      <c r="D520" s="21">
        <v>150</v>
      </c>
      <c r="E520" s="18">
        <v>150</v>
      </c>
      <c r="F520" s="20">
        <v>27760</v>
      </c>
      <c r="G520" s="41">
        <f t="shared" si="118"/>
        <v>27760</v>
      </c>
      <c r="H520" s="41" t="str">
        <f t="shared" si="111"/>
        <v xml:space="preserve"> </v>
      </c>
    </row>
    <row r="521" spans="1:8" ht="15" customHeight="1">
      <c r="A521" s="54"/>
      <c r="B521" s="54"/>
      <c r="C521" s="24" t="s">
        <v>53</v>
      </c>
      <c r="D521" s="14"/>
      <c r="E521" s="15"/>
      <c r="F521" s="16">
        <v>214394</v>
      </c>
      <c r="G521" s="16">
        <f t="shared" ref="G521:H521" si="119">SUM(G509:G520)</f>
        <v>76334</v>
      </c>
      <c r="H521" s="16">
        <f t="shared" si="119"/>
        <v>138060</v>
      </c>
    </row>
    <row r="522" spans="1:8" ht="15" customHeight="1">
      <c r="A522" s="52">
        <v>41</v>
      </c>
      <c r="B522" s="52" t="s">
        <v>155</v>
      </c>
      <c r="C522" s="13" t="s">
        <v>55</v>
      </c>
      <c r="D522" s="18">
        <v>126</v>
      </c>
      <c r="E522" s="18">
        <v>79</v>
      </c>
      <c r="F522" s="9">
        <v>10790</v>
      </c>
      <c r="G522" s="41"/>
      <c r="H522" s="41">
        <f t="shared" ref="H522:H527" si="120">IF(G522=0,F522," ")</f>
        <v>10790</v>
      </c>
    </row>
    <row r="523" spans="1:8" ht="15" customHeight="1">
      <c r="A523" s="53"/>
      <c r="B523" s="53"/>
      <c r="C523" s="13" t="s">
        <v>56</v>
      </c>
      <c r="D523" s="18">
        <v>126</v>
      </c>
      <c r="E523" s="18">
        <v>56</v>
      </c>
      <c r="F523" s="9">
        <v>8143</v>
      </c>
      <c r="G523" s="41"/>
      <c r="H523" s="41">
        <f t="shared" si="120"/>
        <v>8143</v>
      </c>
    </row>
    <row r="524" spans="1:8" ht="15" customHeight="1">
      <c r="A524" s="53"/>
      <c r="B524" s="53"/>
      <c r="C524" s="13" t="s">
        <v>57</v>
      </c>
      <c r="D524" s="21">
        <v>126</v>
      </c>
      <c r="E524" s="18">
        <v>72</v>
      </c>
      <c r="F524" s="9">
        <v>11667</v>
      </c>
      <c r="G524" s="41"/>
      <c r="H524" s="41">
        <f t="shared" si="120"/>
        <v>11667</v>
      </c>
    </row>
    <row r="525" spans="1:8" ht="15" customHeight="1">
      <c r="A525" s="53"/>
      <c r="B525" s="53"/>
      <c r="C525" s="13" t="s">
        <v>58</v>
      </c>
      <c r="D525" s="18">
        <v>126</v>
      </c>
      <c r="E525" s="18">
        <v>78</v>
      </c>
      <c r="F525" s="9">
        <v>13478</v>
      </c>
      <c r="G525" s="41"/>
      <c r="H525" s="41">
        <f t="shared" si="120"/>
        <v>13478</v>
      </c>
    </row>
    <row r="526" spans="1:8" ht="15" customHeight="1">
      <c r="A526" s="53"/>
      <c r="B526" s="53"/>
      <c r="C526" s="13" t="s">
        <v>59</v>
      </c>
      <c r="D526" s="18">
        <v>126</v>
      </c>
      <c r="E526" s="18">
        <v>87</v>
      </c>
      <c r="F526" s="9">
        <v>13502</v>
      </c>
      <c r="G526" s="41"/>
      <c r="H526" s="41">
        <f t="shared" si="120"/>
        <v>13502</v>
      </c>
    </row>
    <row r="527" spans="1:8" ht="15" customHeight="1">
      <c r="A527" s="53"/>
      <c r="B527" s="53"/>
      <c r="C527" s="13" t="s">
        <v>60</v>
      </c>
      <c r="D527" s="21">
        <v>126</v>
      </c>
      <c r="E527" s="18">
        <v>63</v>
      </c>
      <c r="F527" s="9">
        <v>9981</v>
      </c>
      <c r="G527" s="41"/>
      <c r="H527" s="41">
        <f t="shared" si="120"/>
        <v>9981</v>
      </c>
    </row>
    <row r="528" spans="1:8" ht="15" customHeight="1">
      <c r="A528" s="53"/>
      <c r="B528" s="53"/>
      <c r="C528" s="13" t="s">
        <v>61</v>
      </c>
      <c r="D528" s="18">
        <v>126</v>
      </c>
      <c r="E528" s="18">
        <v>67</v>
      </c>
      <c r="F528" s="20">
        <v>7216</v>
      </c>
      <c r="G528" s="41"/>
      <c r="H528" s="41">
        <f t="shared" si="111"/>
        <v>7216</v>
      </c>
    </row>
    <row r="529" spans="1:8" ht="15" customHeight="1">
      <c r="A529" s="53"/>
      <c r="B529" s="53"/>
      <c r="C529" s="13" t="s">
        <v>62</v>
      </c>
      <c r="D529" s="18">
        <v>126</v>
      </c>
      <c r="E529" s="18">
        <v>70</v>
      </c>
      <c r="F529" s="20">
        <v>11305</v>
      </c>
      <c r="G529" s="41"/>
      <c r="H529" s="41">
        <f t="shared" si="111"/>
        <v>11305</v>
      </c>
    </row>
    <row r="530" spans="1:8" ht="15" customHeight="1">
      <c r="A530" s="53"/>
      <c r="B530" s="53"/>
      <c r="C530" s="13" t="s">
        <v>63</v>
      </c>
      <c r="D530" s="21">
        <v>126</v>
      </c>
      <c r="E530" s="18">
        <v>92</v>
      </c>
      <c r="F530" s="20">
        <v>16302</v>
      </c>
      <c r="G530" s="41"/>
      <c r="H530" s="41">
        <f t="shared" si="111"/>
        <v>16302</v>
      </c>
    </row>
    <row r="531" spans="1:8" ht="15" customHeight="1">
      <c r="A531" s="53"/>
      <c r="B531" s="53"/>
      <c r="C531" s="13" t="s">
        <v>64</v>
      </c>
      <c r="D531" s="18">
        <v>126</v>
      </c>
      <c r="E531" s="18">
        <v>116</v>
      </c>
      <c r="F531" s="20">
        <v>21238</v>
      </c>
      <c r="G531" s="41">
        <f t="shared" ref="G531:G533" si="121">F531</f>
        <v>21238</v>
      </c>
      <c r="H531" s="41" t="str">
        <f t="shared" si="111"/>
        <v xml:space="preserve"> </v>
      </c>
    </row>
    <row r="532" spans="1:8" ht="15" customHeight="1">
      <c r="A532" s="53"/>
      <c r="B532" s="53"/>
      <c r="C532" s="13" t="s">
        <v>65</v>
      </c>
      <c r="D532" s="18">
        <v>126</v>
      </c>
      <c r="E532" s="18">
        <v>121</v>
      </c>
      <c r="F532" s="20">
        <v>17492</v>
      </c>
      <c r="G532" s="41">
        <f t="shared" si="121"/>
        <v>17492</v>
      </c>
      <c r="H532" s="41" t="str">
        <f t="shared" si="111"/>
        <v xml:space="preserve"> </v>
      </c>
    </row>
    <row r="533" spans="1:8" ht="15" customHeight="1">
      <c r="A533" s="53"/>
      <c r="B533" s="53"/>
      <c r="C533" s="13" t="s">
        <v>66</v>
      </c>
      <c r="D533" s="21">
        <v>126</v>
      </c>
      <c r="E533" s="18">
        <v>126</v>
      </c>
      <c r="F533" s="20">
        <v>24953</v>
      </c>
      <c r="G533" s="41">
        <f t="shared" si="121"/>
        <v>24953</v>
      </c>
      <c r="H533" s="41" t="str">
        <f t="shared" si="111"/>
        <v xml:space="preserve"> </v>
      </c>
    </row>
    <row r="534" spans="1:8" ht="15" customHeight="1">
      <c r="A534" s="54"/>
      <c r="B534" s="54"/>
      <c r="C534" s="24" t="s">
        <v>53</v>
      </c>
      <c r="D534" s="14"/>
      <c r="E534" s="15"/>
      <c r="F534" s="16">
        <v>166067</v>
      </c>
      <c r="G534" s="16">
        <f t="shared" ref="G534:H534" si="122">SUM(G522:G533)</f>
        <v>63683</v>
      </c>
      <c r="H534" s="16">
        <f t="shared" si="122"/>
        <v>102384</v>
      </c>
    </row>
    <row r="535" spans="1:8" ht="15" customHeight="1">
      <c r="A535" s="52">
        <v>42</v>
      </c>
      <c r="B535" s="52" t="s">
        <v>156</v>
      </c>
      <c r="C535" s="13" t="s">
        <v>55</v>
      </c>
      <c r="D535" s="18">
        <v>96</v>
      </c>
      <c r="E535" s="18">
        <v>80</v>
      </c>
      <c r="F535" s="9">
        <v>13647</v>
      </c>
      <c r="G535" s="41"/>
      <c r="H535" s="41">
        <f t="shared" ref="H535:H540" si="123">IF(G535=0,F535," ")</f>
        <v>13647</v>
      </c>
    </row>
    <row r="536" spans="1:8" ht="15" customHeight="1">
      <c r="A536" s="53"/>
      <c r="B536" s="53"/>
      <c r="C536" s="13" t="s">
        <v>56</v>
      </c>
      <c r="D536" s="18">
        <v>96</v>
      </c>
      <c r="E536" s="18">
        <v>85</v>
      </c>
      <c r="F536" s="9">
        <v>13237</v>
      </c>
      <c r="G536" s="41"/>
      <c r="H536" s="41">
        <f t="shared" si="123"/>
        <v>13237</v>
      </c>
    </row>
    <row r="537" spans="1:8" ht="15" customHeight="1">
      <c r="A537" s="53"/>
      <c r="B537" s="53"/>
      <c r="C537" s="13" t="s">
        <v>57</v>
      </c>
      <c r="D537" s="21">
        <v>96</v>
      </c>
      <c r="E537" s="18">
        <v>70</v>
      </c>
      <c r="F537" s="9">
        <v>12123</v>
      </c>
      <c r="G537" s="41"/>
      <c r="H537" s="41">
        <f t="shared" si="123"/>
        <v>12123</v>
      </c>
    </row>
    <row r="538" spans="1:8" ht="15" customHeight="1">
      <c r="A538" s="53"/>
      <c r="B538" s="53"/>
      <c r="C538" s="13" t="s">
        <v>58</v>
      </c>
      <c r="D538" s="18">
        <v>96</v>
      </c>
      <c r="E538" s="18">
        <v>69</v>
      </c>
      <c r="F538" s="9">
        <v>12864</v>
      </c>
      <c r="G538" s="41"/>
      <c r="H538" s="41">
        <f t="shared" si="123"/>
        <v>12864</v>
      </c>
    </row>
    <row r="539" spans="1:8" ht="15" customHeight="1">
      <c r="A539" s="53"/>
      <c r="B539" s="53"/>
      <c r="C539" s="13" t="s">
        <v>59</v>
      </c>
      <c r="D539" s="18">
        <v>96</v>
      </c>
      <c r="E539" s="18">
        <v>82</v>
      </c>
      <c r="F539" s="9">
        <v>13728</v>
      </c>
      <c r="G539" s="41"/>
      <c r="H539" s="41">
        <f t="shared" si="123"/>
        <v>13728</v>
      </c>
    </row>
    <row r="540" spans="1:8" ht="15" customHeight="1">
      <c r="A540" s="53"/>
      <c r="B540" s="53"/>
      <c r="C540" s="13" t="s">
        <v>60</v>
      </c>
      <c r="D540" s="21">
        <v>96</v>
      </c>
      <c r="E540" s="18">
        <v>84</v>
      </c>
      <c r="F540" s="9">
        <v>13499</v>
      </c>
      <c r="G540" s="41"/>
      <c r="H540" s="41">
        <f t="shared" si="123"/>
        <v>13499</v>
      </c>
    </row>
    <row r="541" spans="1:8" ht="15" customHeight="1">
      <c r="A541" s="53"/>
      <c r="B541" s="53"/>
      <c r="C541" s="13" t="s">
        <v>61</v>
      </c>
      <c r="D541" s="18">
        <v>96</v>
      </c>
      <c r="E541" s="18">
        <v>84</v>
      </c>
      <c r="F541" s="20">
        <v>12040</v>
      </c>
      <c r="G541" s="41"/>
      <c r="H541" s="41">
        <f t="shared" si="111"/>
        <v>12040</v>
      </c>
    </row>
    <row r="542" spans="1:8" ht="15" customHeight="1">
      <c r="A542" s="53"/>
      <c r="B542" s="53"/>
      <c r="C542" s="13" t="s">
        <v>62</v>
      </c>
      <c r="D542" s="18">
        <v>96</v>
      </c>
      <c r="E542" s="18">
        <v>81</v>
      </c>
      <c r="F542" s="20">
        <v>12596</v>
      </c>
      <c r="G542" s="41"/>
      <c r="H542" s="41">
        <f t="shared" si="111"/>
        <v>12596</v>
      </c>
    </row>
    <row r="543" spans="1:8" ht="15" customHeight="1">
      <c r="A543" s="53"/>
      <c r="B543" s="53"/>
      <c r="C543" s="13" t="s">
        <v>63</v>
      </c>
      <c r="D543" s="21">
        <v>96</v>
      </c>
      <c r="E543" s="18">
        <v>92</v>
      </c>
      <c r="F543" s="20">
        <v>15517</v>
      </c>
      <c r="G543" s="41"/>
      <c r="H543" s="41">
        <f t="shared" si="111"/>
        <v>15517</v>
      </c>
    </row>
    <row r="544" spans="1:8" ht="15" customHeight="1">
      <c r="A544" s="53"/>
      <c r="B544" s="53"/>
      <c r="C544" s="13" t="s">
        <v>64</v>
      </c>
      <c r="D544" s="18">
        <v>96</v>
      </c>
      <c r="E544" s="18">
        <v>96</v>
      </c>
      <c r="F544" s="20">
        <v>17368</v>
      </c>
      <c r="G544" s="41">
        <f t="shared" ref="G544:G546" si="124">F544</f>
        <v>17368</v>
      </c>
      <c r="H544" s="41" t="str">
        <f t="shared" si="111"/>
        <v xml:space="preserve"> </v>
      </c>
    </row>
    <row r="545" spans="1:8" ht="15" customHeight="1">
      <c r="A545" s="53"/>
      <c r="B545" s="53"/>
      <c r="C545" s="13" t="s">
        <v>65</v>
      </c>
      <c r="D545" s="18">
        <v>96</v>
      </c>
      <c r="E545" s="18">
        <v>82</v>
      </c>
      <c r="F545" s="20">
        <v>10729</v>
      </c>
      <c r="G545" s="41">
        <f t="shared" si="124"/>
        <v>10729</v>
      </c>
      <c r="H545" s="41" t="str">
        <f t="shared" si="111"/>
        <v xml:space="preserve"> </v>
      </c>
    </row>
    <row r="546" spans="1:8" ht="15" customHeight="1">
      <c r="A546" s="53"/>
      <c r="B546" s="53"/>
      <c r="C546" s="13" t="s">
        <v>66</v>
      </c>
      <c r="D546" s="21">
        <v>96</v>
      </c>
      <c r="E546" s="18">
        <v>82</v>
      </c>
      <c r="F546" s="20">
        <v>15645</v>
      </c>
      <c r="G546" s="41">
        <f t="shared" si="124"/>
        <v>15645</v>
      </c>
      <c r="H546" s="41" t="str">
        <f t="shared" si="111"/>
        <v xml:space="preserve"> </v>
      </c>
    </row>
    <row r="547" spans="1:8" ht="15" customHeight="1">
      <c r="A547" s="54"/>
      <c r="B547" s="54"/>
      <c r="C547" s="24" t="s">
        <v>53</v>
      </c>
      <c r="D547" s="14"/>
      <c r="E547" s="15"/>
      <c r="F547" s="16">
        <v>162993</v>
      </c>
      <c r="G547" s="16">
        <f t="shared" ref="G547:H547" si="125">SUM(G535:G546)</f>
        <v>43742</v>
      </c>
      <c r="H547" s="16">
        <f t="shared" si="125"/>
        <v>119251</v>
      </c>
    </row>
    <row r="548" spans="1:8" ht="15" customHeight="1">
      <c r="A548" s="52">
        <v>43</v>
      </c>
      <c r="B548" s="52" t="s">
        <v>157</v>
      </c>
      <c r="C548" s="13" t="s">
        <v>55</v>
      </c>
      <c r="D548" s="18">
        <v>117</v>
      </c>
      <c r="E548" s="18">
        <v>75</v>
      </c>
      <c r="F548" s="9">
        <v>16385</v>
      </c>
      <c r="G548" s="41"/>
      <c r="H548" s="41">
        <f t="shared" ref="H548:H585" si="126">IF(G548=0,F548," ")</f>
        <v>16385</v>
      </c>
    </row>
    <row r="549" spans="1:8" ht="15" customHeight="1">
      <c r="A549" s="53"/>
      <c r="B549" s="53"/>
      <c r="C549" s="13" t="s">
        <v>56</v>
      </c>
      <c r="D549" s="18">
        <v>117</v>
      </c>
      <c r="E549" s="18">
        <v>56</v>
      </c>
      <c r="F549" s="9">
        <v>13415</v>
      </c>
      <c r="G549" s="41"/>
      <c r="H549" s="41">
        <f t="shared" si="126"/>
        <v>13415</v>
      </c>
    </row>
    <row r="550" spans="1:8" ht="15" customHeight="1">
      <c r="A550" s="53"/>
      <c r="B550" s="53"/>
      <c r="C550" s="13" t="s">
        <v>57</v>
      </c>
      <c r="D550" s="21">
        <v>117</v>
      </c>
      <c r="E550" s="18">
        <v>80</v>
      </c>
      <c r="F550" s="9">
        <v>15757</v>
      </c>
      <c r="G550" s="41"/>
      <c r="H550" s="41">
        <f t="shared" si="126"/>
        <v>15757</v>
      </c>
    </row>
    <row r="551" spans="1:8" ht="15" customHeight="1">
      <c r="A551" s="53"/>
      <c r="B551" s="53"/>
      <c r="C551" s="13" t="s">
        <v>58</v>
      </c>
      <c r="D551" s="18">
        <v>117</v>
      </c>
      <c r="E551" s="18">
        <v>92</v>
      </c>
      <c r="F551" s="9">
        <v>17065</v>
      </c>
      <c r="G551" s="41"/>
      <c r="H551" s="41">
        <f t="shared" si="126"/>
        <v>17065</v>
      </c>
    </row>
    <row r="552" spans="1:8" ht="15" customHeight="1">
      <c r="A552" s="53"/>
      <c r="B552" s="53"/>
      <c r="C552" s="13" t="s">
        <v>59</v>
      </c>
      <c r="D552" s="18">
        <v>117</v>
      </c>
      <c r="E552" s="18">
        <v>92</v>
      </c>
      <c r="F552" s="9">
        <v>17246</v>
      </c>
      <c r="G552" s="41"/>
      <c r="H552" s="41">
        <f t="shared" si="126"/>
        <v>17246</v>
      </c>
    </row>
    <row r="553" spans="1:8" ht="15" customHeight="1">
      <c r="A553" s="53"/>
      <c r="B553" s="53"/>
      <c r="C553" s="13" t="s">
        <v>60</v>
      </c>
      <c r="D553" s="21">
        <v>117</v>
      </c>
      <c r="E553" s="18">
        <v>75</v>
      </c>
      <c r="F553" s="9">
        <v>14831</v>
      </c>
      <c r="G553" s="41"/>
      <c r="H553" s="41">
        <f t="shared" si="126"/>
        <v>14831</v>
      </c>
    </row>
    <row r="554" spans="1:8" ht="15" customHeight="1">
      <c r="A554" s="53"/>
      <c r="B554" s="53"/>
      <c r="C554" s="13" t="s">
        <v>61</v>
      </c>
      <c r="D554" s="18">
        <v>117</v>
      </c>
      <c r="E554" s="18">
        <v>50</v>
      </c>
      <c r="F554" s="20">
        <v>13174</v>
      </c>
      <c r="G554" s="41"/>
      <c r="H554" s="41">
        <f t="shared" si="126"/>
        <v>13174</v>
      </c>
    </row>
    <row r="555" spans="1:8" ht="15" customHeight="1">
      <c r="A555" s="53"/>
      <c r="B555" s="53"/>
      <c r="C555" s="13" t="s">
        <v>62</v>
      </c>
      <c r="D555" s="18">
        <v>117</v>
      </c>
      <c r="E555" s="18">
        <v>57</v>
      </c>
      <c r="F555" s="20">
        <v>13358</v>
      </c>
      <c r="G555" s="41"/>
      <c r="H555" s="41">
        <f t="shared" si="126"/>
        <v>13358</v>
      </c>
    </row>
    <row r="556" spans="1:8" ht="15" customHeight="1">
      <c r="A556" s="53"/>
      <c r="B556" s="53"/>
      <c r="C556" s="13" t="s">
        <v>63</v>
      </c>
      <c r="D556" s="21">
        <v>117</v>
      </c>
      <c r="E556" s="18">
        <v>74</v>
      </c>
      <c r="F556" s="20">
        <v>15943</v>
      </c>
      <c r="G556" s="41"/>
      <c r="H556" s="41">
        <f t="shared" si="126"/>
        <v>15943</v>
      </c>
    </row>
    <row r="557" spans="1:8" ht="15" customHeight="1">
      <c r="A557" s="53"/>
      <c r="B557" s="53"/>
      <c r="C557" s="13" t="s">
        <v>64</v>
      </c>
      <c r="D557" s="18">
        <v>117</v>
      </c>
      <c r="E557" s="18">
        <v>102</v>
      </c>
      <c r="F557" s="20">
        <v>26003</v>
      </c>
      <c r="G557" s="41">
        <f t="shared" ref="G557:G559" si="127">F557</f>
        <v>26003</v>
      </c>
      <c r="H557" s="41" t="str">
        <f t="shared" si="126"/>
        <v xml:space="preserve"> </v>
      </c>
    </row>
    <row r="558" spans="1:8" ht="15" customHeight="1">
      <c r="A558" s="53"/>
      <c r="B558" s="53"/>
      <c r="C558" s="13" t="s">
        <v>65</v>
      </c>
      <c r="D558" s="18">
        <v>117</v>
      </c>
      <c r="E558" s="18">
        <v>117</v>
      </c>
      <c r="F558" s="20">
        <v>18002</v>
      </c>
      <c r="G558" s="41">
        <f t="shared" si="127"/>
        <v>18002</v>
      </c>
      <c r="H558" s="41" t="str">
        <f t="shared" si="126"/>
        <v xml:space="preserve"> </v>
      </c>
    </row>
    <row r="559" spans="1:8" ht="15" customHeight="1">
      <c r="A559" s="53"/>
      <c r="B559" s="53"/>
      <c r="C559" s="13" t="s">
        <v>66</v>
      </c>
      <c r="D559" s="21">
        <v>117</v>
      </c>
      <c r="E559" s="18">
        <v>113</v>
      </c>
      <c r="F559" s="20">
        <v>21815</v>
      </c>
      <c r="G559" s="41">
        <f t="shared" si="127"/>
        <v>21815</v>
      </c>
      <c r="H559" s="41" t="str">
        <f t="shared" si="126"/>
        <v xml:space="preserve"> </v>
      </c>
    </row>
    <row r="560" spans="1:8" ht="15" customHeight="1">
      <c r="A560" s="54"/>
      <c r="B560" s="54"/>
      <c r="C560" s="24" t="s">
        <v>53</v>
      </c>
      <c r="D560" s="14"/>
      <c r="E560" s="15"/>
      <c r="F560" s="16">
        <v>202994</v>
      </c>
      <c r="G560" s="16">
        <f t="shared" ref="G560:H560" si="128">SUM(G548:G559)</f>
        <v>65820</v>
      </c>
      <c r="H560" s="16">
        <f t="shared" si="128"/>
        <v>137174</v>
      </c>
    </row>
    <row r="561" spans="1:9" ht="15" customHeight="1">
      <c r="A561" s="52">
        <v>44</v>
      </c>
      <c r="B561" s="52" t="s">
        <v>158</v>
      </c>
      <c r="C561" s="13" t="s">
        <v>55</v>
      </c>
      <c r="D561" s="18">
        <v>71</v>
      </c>
      <c r="E561" s="18">
        <v>32</v>
      </c>
      <c r="F561" s="9">
        <v>3935</v>
      </c>
      <c r="G561" s="41"/>
      <c r="H561" s="41">
        <f t="shared" ref="H561:H566" si="129">IF(G561=0,F561," ")</f>
        <v>3935</v>
      </c>
    </row>
    <row r="562" spans="1:9" ht="15" customHeight="1">
      <c r="A562" s="53"/>
      <c r="B562" s="53"/>
      <c r="C562" s="13" t="s">
        <v>56</v>
      </c>
      <c r="D562" s="18">
        <v>71</v>
      </c>
      <c r="E562" s="18">
        <v>25</v>
      </c>
      <c r="F562" s="9">
        <v>3276</v>
      </c>
      <c r="G562" s="41"/>
      <c r="H562" s="41">
        <f t="shared" si="129"/>
        <v>3276</v>
      </c>
    </row>
    <row r="563" spans="1:9" ht="15" customHeight="1">
      <c r="A563" s="53"/>
      <c r="B563" s="53"/>
      <c r="C563" s="13" t="s">
        <v>57</v>
      </c>
      <c r="D563" s="21">
        <v>71</v>
      </c>
      <c r="E563" s="18">
        <v>36</v>
      </c>
      <c r="F563" s="9">
        <v>4611</v>
      </c>
      <c r="G563" s="41"/>
      <c r="H563" s="41">
        <f t="shared" si="129"/>
        <v>4611</v>
      </c>
    </row>
    <row r="564" spans="1:9" ht="15" customHeight="1">
      <c r="A564" s="53"/>
      <c r="B564" s="53"/>
      <c r="C564" s="13" t="s">
        <v>58</v>
      </c>
      <c r="D564" s="18">
        <v>71</v>
      </c>
      <c r="E564" s="18">
        <v>43</v>
      </c>
      <c r="F564" s="9">
        <v>5373</v>
      </c>
      <c r="G564" s="41"/>
      <c r="H564" s="41">
        <f t="shared" si="129"/>
        <v>5373</v>
      </c>
    </row>
    <row r="565" spans="1:9" ht="15" customHeight="1">
      <c r="A565" s="53"/>
      <c r="B565" s="53"/>
      <c r="C565" s="13" t="s">
        <v>59</v>
      </c>
      <c r="D565" s="18">
        <v>71</v>
      </c>
      <c r="E565" s="18">
        <v>31</v>
      </c>
      <c r="F565" s="9">
        <v>5046</v>
      </c>
      <c r="G565" s="41"/>
      <c r="H565" s="41">
        <f t="shared" si="129"/>
        <v>5046</v>
      </c>
    </row>
    <row r="566" spans="1:9" ht="15" customHeight="1">
      <c r="A566" s="53"/>
      <c r="B566" s="53"/>
      <c r="C566" s="13" t="s">
        <v>60</v>
      </c>
      <c r="D566" s="21">
        <v>71</v>
      </c>
      <c r="E566" s="18">
        <v>32</v>
      </c>
      <c r="F566" s="9">
        <v>4370</v>
      </c>
      <c r="G566" s="41"/>
      <c r="H566" s="41">
        <f t="shared" si="129"/>
        <v>4370</v>
      </c>
    </row>
    <row r="567" spans="1:9" ht="15" customHeight="1">
      <c r="A567" s="53"/>
      <c r="B567" s="53"/>
      <c r="C567" s="13" t="s">
        <v>61</v>
      </c>
      <c r="D567" s="18">
        <v>71</v>
      </c>
      <c r="E567" s="18">
        <v>16</v>
      </c>
      <c r="F567" s="20">
        <v>3268</v>
      </c>
      <c r="G567" s="41"/>
      <c r="H567" s="41">
        <f t="shared" si="126"/>
        <v>3268</v>
      </c>
    </row>
    <row r="568" spans="1:9" ht="15" customHeight="1">
      <c r="A568" s="53"/>
      <c r="B568" s="53"/>
      <c r="C568" s="13" t="s">
        <v>62</v>
      </c>
      <c r="D568" s="18">
        <v>71</v>
      </c>
      <c r="E568" s="18">
        <v>18</v>
      </c>
      <c r="F568" s="20">
        <v>3206</v>
      </c>
      <c r="G568" s="41"/>
      <c r="H568" s="41">
        <f t="shared" si="126"/>
        <v>3206</v>
      </c>
    </row>
    <row r="569" spans="1:9" ht="15" customHeight="1">
      <c r="A569" s="53"/>
      <c r="B569" s="53"/>
      <c r="C569" s="13" t="s">
        <v>63</v>
      </c>
      <c r="D569" s="21">
        <v>71</v>
      </c>
      <c r="E569" s="18">
        <v>30</v>
      </c>
      <c r="F569" s="20">
        <v>5807</v>
      </c>
      <c r="G569" s="41"/>
      <c r="H569" s="41">
        <f t="shared" si="126"/>
        <v>5807</v>
      </c>
    </row>
    <row r="570" spans="1:9" ht="15" customHeight="1">
      <c r="A570" s="53"/>
      <c r="B570" s="53"/>
      <c r="C570" s="13" t="s">
        <v>64</v>
      </c>
      <c r="D570" s="18">
        <v>71</v>
      </c>
      <c r="E570" s="18">
        <v>71</v>
      </c>
      <c r="F570" s="20">
        <v>9371</v>
      </c>
      <c r="G570" s="41">
        <f t="shared" ref="G570:G572" si="130">F570</f>
        <v>9371</v>
      </c>
      <c r="H570" s="41" t="str">
        <f t="shared" si="126"/>
        <v xml:space="preserve"> </v>
      </c>
    </row>
    <row r="571" spans="1:9" ht="15" customHeight="1">
      <c r="A571" s="53"/>
      <c r="B571" s="53"/>
      <c r="C571" s="13" t="s">
        <v>65</v>
      </c>
      <c r="D571" s="18">
        <v>71</v>
      </c>
      <c r="E571" s="18">
        <v>61</v>
      </c>
      <c r="F571" s="20">
        <v>8912</v>
      </c>
      <c r="G571" s="41">
        <f t="shared" si="130"/>
        <v>8912</v>
      </c>
      <c r="H571" s="41" t="str">
        <f t="shared" si="126"/>
        <v xml:space="preserve"> </v>
      </c>
    </row>
    <row r="572" spans="1:9" ht="15" customHeight="1">
      <c r="A572" s="53"/>
      <c r="B572" s="53"/>
      <c r="C572" s="13" t="s">
        <v>66</v>
      </c>
      <c r="D572" s="21">
        <v>71</v>
      </c>
      <c r="E572" s="18">
        <v>64</v>
      </c>
      <c r="F572" s="20">
        <v>7520</v>
      </c>
      <c r="G572" s="41">
        <f t="shared" si="130"/>
        <v>7520</v>
      </c>
      <c r="H572" s="41" t="str">
        <f t="shared" si="126"/>
        <v xml:space="preserve"> </v>
      </c>
    </row>
    <row r="573" spans="1:9" ht="15" customHeight="1">
      <c r="A573" s="54"/>
      <c r="B573" s="54"/>
      <c r="C573" s="24" t="s">
        <v>53</v>
      </c>
      <c r="D573" s="14"/>
      <c r="E573" s="15"/>
      <c r="F573" s="16">
        <v>64695</v>
      </c>
      <c r="G573" s="16">
        <f t="shared" ref="G573:H573" si="131">SUM(G561:G572)</f>
        <v>25803</v>
      </c>
      <c r="H573" s="16">
        <f t="shared" si="131"/>
        <v>38892</v>
      </c>
      <c r="I573" s="44">
        <f>F573+F560+F547+F534+F521+F508+F495+F482+F469+F456+F443+F430+F417+F404+F391</f>
        <v>2257619</v>
      </c>
    </row>
    <row r="574" spans="1:9" ht="15" customHeight="1">
      <c r="A574" s="52">
        <v>45</v>
      </c>
      <c r="B574" s="52" t="s">
        <v>159</v>
      </c>
      <c r="C574" s="13" t="s">
        <v>55</v>
      </c>
      <c r="D574" s="18">
        <v>117</v>
      </c>
      <c r="E574" s="18">
        <v>90</v>
      </c>
      <c r="F574" s="9">
        <v>15282</v>
      </c>
      <c r="G574" s="41"/>
      <c r="H574" s="41">
        <f t="shared" ref="H574:H579" si="132">IF(G574=0,F574," ")</f>
        <v>15282</v>
      </c>
    </row>
    <row r="575" spans="1:9" ht="15" customHeight="1">
      <c r="A575" s="53"/>
      <c r="B575" s="53"/>
      <c r="C575" s="13" t="s">
        <v>56</v>
      </c>
      <c r="D575" s="18">
        <v>117</v>
      </c>
      <c r="E575" s="18">
        <v>64</v>
      </c>
      <c r="F575" s="9">
        <v>12030</v>
      </c>
      <c r="G575" s="41"/>
      <c r="H575" s="41">
        <f t="shared" si="132"/>
        <v>12030</v>
      </c>
    </row>
    <row r="576" spans="1:9" ht="15" customHeight="1">
      <c r="A576" s="53"/>
      <c r="B576" s="53"/>
      <c r="C576" s="13" t="s">
        <v>57</v>
      </c>
      <c r="D576" s="21">
        <v>117</v>
      </c>
      <c r="E576" s="18">
        <v>76</v>
      </c>
      <c r="F576" s="9">
        <v>13061</v>
      </c>
      <c r="G576" s="41"/>
      <c r="H576" s="41">
        <f t="shared" si="132"/>
        <v>13061</v>
      </c>
    </row>
    <row r="577" spans="1:9" ht="15" customHeight="1">
      <c r="A577" s="53"/>
      <c r="B577" s="53"/>
      <c r="C577" s="13" t="s">
        <v>58</v>
      </c>
      <c r="D577" s="18">
        <v>117</v>
      </c>
      <c r="E577" s="18">
        <v>91</v>
      </c>
      <c r="F577" s="9">
        <v>14575</v>
      </c>
      <c r="G577" s="41"/>
      <c r="H577" s="41">
        <f t="shared" si="132"/>
        <v>14575</v>
      </c>
    </row>
    <row r="578" spans="1:9" ht="15" customHeight="1">
      <c r="A578" s="53"/>
      <c r="B578" s="53"/>
      <c r="C578" s="13" t="s">
        <v>59</v>
      </c>
      <c r="D578" s="18">
        <v>117</v>
      </c>
      <c r="E578" s="18">
        <v>95</v>
      </c>
      <c r="F578" s="9">
        <v>15365</v>
      </c>
      <c r="G578" s="41"/>
      <c r="H578" s="41">
        <f t="shared" si="132"/>
        <v>15365</v>
      </c>
    </row>
    <row r="579" spans="1:9" ht="15" customHeight="1">
      <c r="A579" s="53"/>
      <c r="B579" s="53"/>
      <c r="C579" s="13" t="s">
        <v>60</v>
      </c>
      <c r="D579" s="21">
        <v>117</v>
      </c>
      <c r="E579" s="18">
        <v>83</v>
      </c>
      <c r="F579" s="9">
        <v>12572</v>
      </c>
      <c r="G579" s="41"/>
      <c r="H579" s="41">
        <f t="shared" si="132"/>
        <v>12572</v>
      </c>
    </row>
    <row r="580" spans="1:9" ht="15" customHeight="1">
      <c r="A580" s="53"/>
      <c r="B580" s="53"/>
      <c r="C580" s="13" t="s">
        <v>61</v>
      </c>
      <c r="D580" s="18">
        <v>117</v>
      </c>
      <c r="E580" s="18">
        <v>68</v>
      </c>
      <c r="F580" s="20">
        <v>11072</v>
      </c>
      <c r="G580" s="41"/>
      <c r="H580" s="41">
        <f t="shared" si="126"/>
        <v>11072</v>
      </c>
    </row>
    <row r="581" spans="1:9" ht="15" customHeight="1">
      <c r="A581" s="53"/>
      <c r="B581" s="53"/>
      <c r="C581" s="13" t="s">
        <v>62</v>
      </c>
      <c r="D581" s="18">
        <v>117</v>
      </c>
      <c r="E581" s="18">
        <v>77</v>
      </c>
      <c r="F581" s="20">
        <v>13050</v>
      </c>
      <c r="G581" s="41"/>
      <c r="H581" s="41">
        <f t="shared" si="126"/>
        <v>13050</v>
      </c>
    </row>
    <row r="582" spans="1:9" ht="15" customHeight="1">
      <c r="A582" s="53"/>
      <c r="B582" s="53"/>
      <c r="C582" s="13" t="s">
        <v>63</v>
      </c>
      <c r="D582" s="21">
        <v>117</v>
      </c>
      <c r="E582" s="18">
        <v>92</v>
      </c>
      <c r="F582" s="20">
        <v>16286</v>
      </c>
      <c r="G582" s="41"/>
      <c r="H582" s="41">
        <f t="shared" si="126"/>
        <v>16286</v>
      </c>
    </row>
    <row r="583" spans="1:9" ht="15" customHeight="1">
      <c r="A583" s="53"/>
      <c r="B583" s="53"/>
      <c r="C583" s="13" t="s">
        <v>64</v>
      </c>
      <c r="D583" s="18">
        <v>117</v>
      </c>
      <c r="E583" s="18">
        <v>115</v>
      </c>
      <c r="F583" s="20">
        <v>16557</v>
      </c>
      <c r="G583" s="41">
        <f t="shared" ref="G583:G585" si="133">F583</f>
        <v>16557</v>
      </c>
      <c r="H583" s="41" t="str">
        <f t="shared" si="126"/>
        <v xml:space="preserve"> </v>
      </c>
    </row>
    <row r="584" spans="1:9" ht="15" customHeight="1">
      <c r="A584" s="53"/>
      <c r="B584" s="53"/>
      <c r="C584" s="13" t="s">
        <v>65</v>
      </c>
      <c r="D584" s="18">
        <v>117</v>
      </c>
      <c r="E584" s="18">
        <v>53</v>
      </c>
      <c r="F584" s="20">
        <v>6751</v>
      </c>
      <c r="G584" s="41">
        <f t="shared" si="133"/>
        <v>6751</v>
      </c>
      <c r="H584" s="41" t="str">
        <f t="shared" si="126"/>
        <v xml:space="preserve"> </v>
      </c>
    </row>
    <row r="585" spans="1:9" ht="15" customHeight="1">
      <c r="A585" s="53"/>
      <c r="B585" s="53"/>
      <c r="C585" s="13" t="s">
        <v>66</v>
      </c>
      <c r="D585" s="21">
        <v>117</v>
      </c>
      <c r="E585" s="18">
        <v>117</v>
      </c>
      <c r="F585" s="20">
        <v>17093</v>
      </c>
      <c r="G585" s="41">
        <f t="shared" si="133"/>
        <v>17093</v>
      </c>
      <c r="H585" s="41" t="str">
        <f t="shared" si="126"/>
        <v xml:space="preserve"> </v>
      </c>
    </row>
    <row r="586" spans="1:9" ht="15" customHeight="1">
      <c r="A586" s="54"/>
      <c r="B586" s="54"/>
      <c r="C586" s="24" t="s">
        <v>53</v>
      </c>
      <c r="D586" s="14"/>
      <c r="E586" s="15"/>
      <c r="F586" s="16">
        <v>163694</v>
      </c>
      <c r="G586" s="16">
        <f t="shared" ref="G586:H586" si="134">SUM(G574:G585)</f>
        <v>40401</v>
      </c>
      <c r="H586" s="16">
        <f t="shared" si="134"/>
        <v>123293</v>
      </c>
      <c r="I586" s="44">
        <f>F586</f>
        <v>163694</v>
      </c>
    </row>
    <row r="587" spans="1:9" ht="15" customHeight="1">
      <c r="A587" s="52">
        <v>46</v>
      </c>
      <c r="B587" s="52" t="s">
        <v>160</v>
      </c>
      <c r="C587" s="13" t="s">
        <v>55</v>
      </c>
      <c r="D587" s="18">
        <v>144</v>
      </c>
      <c r="E587" s="18">
        <v>69</v>
      </c>
      <c r="F587" s="9">
        <v>8904</v>
      </c>
      <c r="G587" s="41"/>
      <c r="H587" s="41">
        <f t="shared" ref="H587:H598" si="135">IF(G587=0,F587," ")</f>
        <v>8904</v>
      </c>
    </row>
    <row r="588" spans="1:9" ht="15" customHeight="1">
      <c r="A588" s="53"/>
      <c r="B588" s="53"/>
      <c r="C588" s="13" t="s">
        <v>56</v>
      </c>
      <c r="D588" s="18">
        <v>144</v>
      </c>
      <c r="E588" s="18">
        <v>94</v>
      </c>
      <c r="F588" s="9">
        <v>12736</v>
      </c>
      <c r="G588" s="41"/>
      <c r="H588" s="41">
        <f t="shared" si="135"/>
        <v>12736</v>
      </c>
    </row>
    <row r="589" spans="1:9" ht="15" customHeight="1">
      <c r="A589" s="53"/>
      <c r="B589" s="53"/>
      <c r="C589" s="13" t="s">
        <v>57</v>
      </c>
      <c r="D589" s="21">
        <v>144</v>
      </c>
      <c r="E589" s="18">
        <v>104</v>
      </c>
      <c r="F589" s="9">
        <v>22168</v>
      </c>
      <c r="G589" s="41"/>
      <c r="H589" s="41">
        <f t="shared" si="135"/>
        <v>22168</v>
      </c>
    </row>
    <row r="590" spans="1:9" ht="15" customHeight="1">
      <c r="A590" s="53"/>
      <c r="B590" s="53"/>
      <c r="C590" s="13" t="s">
        <v>58</v>
      </c>
      <c r="D590" s="18">
        <v>144</v>
      </c>
      <c r="E590" s="18">
        <v>130</v>
      </c>
      <c r="F590" s="9">
        <v>25279</v>
      </c>
      <c r="G590" s="41"/>
      <c r="H590" s="41">
        <f t="shared" si="135"/>
        <v>25279</v>
      </c>
    </row>
    <row r="591" spans="1:9" ht="15" customHeight="1">
      <c r="A591" s="53"/>
      <c r="B591" s="53"/>
      <c r="C591" s="13" t="s">
        <v>59</v>
      </c>
      <c r="D591" s="18">
        <v>144</v>
      </c>
      <c r="E591" s="18">
        <v>144</v>
      </c>
      <c r="F591" s="9">
        <v>32663</v>
      </c>
      <c r="G591" s="41"/>
      <c r="H591" s="41">
        <f t="shared" si="135"/>
        <v>32663</v>
      </c>
    </row>
    <row r="592" spans="1:9" ht="15" customHeight="1">
      <c r="A592" s="53"/>
      <c r="B592" s="53"/>
      <c r="C592" s="13" t="s">
        <v>60</v>
      </c>
      <c r="D592" s="21">
        <v>144</v>
      </c>
      <c r="E592" s="18">
        <v>111</v>
      </c>
      <c r="F592" s="9">
        <v>20358</v>
      </c>
      <c r="G592" s="41"/>
      <c r="H592" s="41">
        <f t="shared" si="135"/>
        <v>20358</v>
      </c>
    </row>
    <row r="593" spans="1:9" ht="15" customHeight="1">
      <c r="A593" s="53"/>
      <c r="B593" s="53"/>
      <c r="C593" s="13" t="s">
        <v>61</v>
      </c>
      <c r="D593" s="18">
        <v>144</v>
      </c>
      <c r="E593" s="18">
        <v>30</v>
      </c>
      <c r="F593" s="20">
        <v>6929</v>
      </c>
      <c r="G593" s="41"/>
      <c r="H593" s="41">
        <f t="shared" si="135"/>
        <v>6929</v>
      </c>
    </row>
    <row r="594" spans="1:9" ht="15" customHeight="1">
      <c r="A594" s="53"/>
      <c r="B594" s="53"/>
      <c r="C594" s="13" t="s">
        <v>62</v>
      </c>
      <c r="D594" s="18">
        <v>144</v>
      </c>
      <c r="E594" s="18">
        <v>33</v>
      </c>
      <c r="F594" s="20">
        <v>7049</v>
      </c>
      <c r="G594" s="41"/>
      <c r="H594" s="41">
        <f t="shared" si="135"/>
        <v>7049</v>
      </c>
    </row>
    <row r="595" spans="1:9" ht="15" customHeight="1">
      <c r="A595" s="53"/>
      <c r="B595" s="53"/>
      <c r="C595" s="13" t="s">
        <v>63</v>
      </c>
      <c r="D595" s="21">
        <v>144</v>
      </c>
      <c r="E595" s="18">
        <v>62</v>
      </c>
      <c r="F595" s="20">
        <v>8638</v>
      </c>
      <c r="G595" s="41"/>
      <c r="H595" s="41">
        <f t="shared" si="135"/>
        <v>8638</v>
      </c>
    </row>
    <row r="596" spans="1:9" ht="15" customHeight="1">
      <c r="A596" s="53"/>
      <c r="B596" s="53"/>
      <c r="C596" s="13" t="s">
        <v>64</v>
      </c>
      <c r="D596" s="18">
        <v>144</v>
      </c>
      <c r="E596" s="18">
        <v>106</v>
      </c>
      <c r="F596" s="20">
        <v>13700</v>
      </c>
      <c r="G596" s="41">
        <f t="shared" ref="G596:G598" si="136">F596</f>
        <v>13700</v>
      </c>
      <c r="H596" s="41" t="str">
        <f t="shared" si="135"/>
        <v xml:space="preserve"> </v>
      </c>
    </row>
    <row r="597" spans="1:9" ht="15" customHeight="1">
      <c r="A597" s="53"/>
      <c r="B597" s="53"/>
      <c r="C597" s="13" t="s">
        <v>65</v>
      </c>
      <c r="D597" s="18">
        <v>144</v>
      </c>
      <c r="E597" s="18">
        <v>98</v>
      </c>
      <c r="F597" s="20">
        <v>8766</v>
      </c>
      <c r="G597" s="41">
        <f t="shared" si="136"/>
        <v>8766</v>
      </c>
      <c r="H597" s="41" t="str">
        <f t="shared" si="135"/>
        <v xml:space="preserve"> </v>
      </c>
    </row>
    <row r="598" spans="1:9" ht="15" customHeight="1">
      <c r="A598" s="53"/>
      <c r="B598" s="53"/>
      <c r="C598" s="13" t="s">
        <v>66</v>
      </c>
      <c r="D598" s="21">
        <v>144</v>
      </c>
      <c r="E598" s="18">
        <v>100</v>
      </c>
      <c r="F598" s="20">
        <v>15420</v>
      </c>
      <c r="G598" s="41">
        <f t="shared" si="136"/>
        <v>15420</v>
      </c>
      <c r="H598" s="41" t="str">
        <f t="shared" si="135"/>
        <v xml:space="preserve"> </v>
      </c>
    </row>
    <row r="599" spans="1:9" ht="15" customHeight="1">
      <c r="A599" s="53"/>
      <c r="B599" s="53"/>
      <c r="C599" s="24" t="s">
        <v>53</v>
      </c>
      <c r="D599" s="14"/>
      <c r="E599" s="15"/>
      <c r="F599" s="16">
        <v>182610</v>
      </c>
      <c r="G599" s="16">
        <f t="shared" ref="G599:H599" si="137">SUM(G587:G598)</f>
        <v>37886</v>
      </c>
      <c r="H599" s="16">
        <f t="shared" si="137"/>
        <v>144724</v>
      </c>
      <c r="I599" s="44">
        <f>F599</f>
        <v>182610</v>
      </c>
    </row>
    <row r="600" spans="1:9" ht="15" customHeight="1">
      <c r="A600" s="54"/>
      <c r="B600" s="54"/>
      <c r="C600" s="30" t="s">
        <v>54</v>
      </c>
      <c r="D600" s="14"/>
      <c r="E600" s="15"/>
      <c r="F600" s="16">
        <v>7040633</v>
      </c>
      <c r="G600" s="16">
        <f t="shared" ref="G600:H600" si="138">SUM(G599,G586,G573,G560,G547,G534,G521,G508,G495,G482,G469,G456,G443,G430,G417,G404,G391,G378,G365,G352,G339,G326,G313,G300,G287,G274,G261,G248,G235,G222,G209,G196,G183,G170,G157,G144,G131,G118,G105,G92,G79,G66,G53,G40,G27,G14)</f>
        <v>2084742</v>
      </c>
      <c r="H600" s="16">
        <f t="shared" si="138"/>
        <v>4955891</v>
      </c>
    </row>
  </sheetData>
  <autoFilter ref="C1:XFA600" xr:uid="{00000000-0009-0000-0000-000000000000}"/>
  <mergeCells count="92">
    <mergeCell ref="A2:A14"/>
    <mergeCell ref="B2:B14"/>
    <mergeCell ref="A15:A27"/>
    <mergeCell ref="B15:B27"/>
    <mergeCell ref="A28:A40"/>
    <mergeCell ref="B28:B40"/>
    <mergeCell ref="A41:A53"/>
    <mergeCell ref="B41:B53"/>
    <mergeCell ref="A54:A66"/>
    <mergeCell ref="B54:B66"/>
    <mergeCell ref="A67:A79"/>
    <mergeCell ref="B67:B79"/>
    <mergeCell ref="A80:A92"/>
    <mergeCell ref="B80:B92"/>
    <mergeCell ref="A93:A105"/>
    <mergeCell ref="B93:B105"/>
    <mergeCell ref="A106:A118"/>
    <mergeCell ref="B106:B118"/>
    <mergeCell ref="A119:A131"/>
    <mergeCell ref="B119:B131"/>
    <mergeCell ref="A132:A144"/>
    <mergeCell ref="B132:B144"/>
    <mergeCell ref="A145:A157"/>
    <mergeCell ref="B145:B157"/>
    <mergeCell ref="A158:A170"/>
    <mergeCell ref="B158:B170"/>
    <mergeCell ref="A171:A183"/>
    <mergeCell ref="B171:B183"/>
    <mergeCell ref="A184:A196"/>
    <mergeCell ref="B184:B196"/>
    <mergeCell ref="A197:A209"/>
    <mergeCell ref="B197:B209"/>
    <mergeCell ref="A210:A222"/>
    <mergeCell ref="B210:B222"/>
    <mergeCell ref="A223:A235"/>
    <mergeCell ref="B223:B235"/>
    <mergeCell ref="A236:A248"/>
    <mergeCell ref="B236:B248"/>
    <mergeCell ref="A249:A261"/>
    <mergeCell ref="B249:B261"/>
    <mergeCell ref="A262:A274"/>
    <mergeCell ref="B262:B274"/>
    <mergeCell ref="A275:A287"/>
    <mergeCell ref="B275:B287"/>
    <mergeCell ref="A288:A300"/>
    <mergeCell ref="B288:B300"/>
    <mergeCell ref="A301:A313"/>
    <mergeCell ref="B301:B313"/>
    <mergeCell ref="A314:A326"/>
    <mergeCell ref="B314:B326"/>
    <mergeCell ref="A327:A339"/>
    <mergeCell ref="B327:B339"/>
    <mergeCell ref="A340:A352"/>
    <mergeCell ref="B340:B352"/>
    <mergeCell ref="A353:A365"/>
    <mergeCell ref="B353:B365"/>
    <mergeCell ref="A366:A378"/>
    <mergeCell ref="B366:B378"/>
    <mergeCell ref="A379:A391"/>
    <mergeCell ref="B379:B391"/>
    <mergeCell ref="A392:A404"/>
    <mergeCell ref="B392:B404"/>
    <mergeCell ref="A405:A417"/>
    <mergeCell ref="B405:B417"/>
    <mergeCell ref="A418:A430"/>
    <mergeCell ref="B418:B430"/>
    <mergeCell ref="A431:A443"/>
    <mergeCell ref="B431:B443"/>
    <mergeCell ref="A444:A456"/>
    <mergeCell ref="B444:B456"/>
    <mergeCell ref="A457:A469"/>
    <mergeCell ref="B457:B469"/>
    <mergeCell ref="A470:A482"/>
    <mergeCell ref="B470:B482"/>
    <mergeCell ref="A483:A495"/>
    <mergeCell ref="B483:B495"/>
    <mergeCell ref="A496:A508"/>
    <mergeCell ref="B496:B508"/>
    <mergeCell ref="A509:A521"/>
    <mergeCell ref="B509:B521"/>
    <mergeCell ref="A522:A534"/>
    <mergeCell ref="B522:B534"/>
    <mergeCell ref="A535:A547"/>
    <mergeCell ref="B535:B547"/>
    <mergeCell ref="A587:A600"/>
    <mergeCell ref="B587:B600"/>
    <mergeCell ref="A548:A560"/>
    <mergeCell ref="B548:B560"/>
    <mergeCell ref="A561:A573"/>
    <mergeCell ref="B561:B573"/>
    <mergeCell ref="A574:A586"/>
    <mergeCell ref="B574:B586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8" scale="95" orientation="portrait" r:id="rId1"/>
  <headerFooter>
    <oddHeader>&amp;L　　　　　　　　　　　　　　　　　　　　　　　　　各月の電気使用計画および季節の電力使用計画（最大需要電力、使用電力量）&amp;R&amp;A</oddHeader>
    <oddFooter>&amp;C&amp;P/&amp;N</oddFooter>
  </headerFooter>
  <rowBreaks count="7" manualBreakCount="7">
    <brk id="79" max="16383" man="1"/>
    <brk id="157" max="16383" man="1"/>
    <brk id="235" max="16383" man="1"/>
    <brk id="313" max="16383" man="1"/>
    <brk id="391" max="16383" man="1"/>
    <brk id="469" max="16383" man="1"/>
    <brk id="5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集計</vt:lpstr>
      <vt:lpstr>別紙5（堺西）</vt:lpstr>
      <vt:lpstr>別紙5（中南）</vt:lpstr>
      <vt:lpstr>別紙5（東北美原）</vt:lpstr>
      <vt:lpstr>'別紙5（堺西）'!Print_Area</vt:lpstr>
      <vt:lpstr>'別紙5（中南）'!Print_Area</vt:lpstr>
      <vt:lpstr>'別紙5（東北美原）'!Print_Area</vt:lpstr>
      <vt:lpstr>'別紙5（堺西）'!Print_Titles</vt:lpstr>
      <vt:lpstr>'別紙5（中南）'!Print_Titles</vt:lpstr>
      <vt:lpstr>'別紙5（東北美原）'!Print_Titles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2021-06-18T05:14:27Z</cp:lastPrinted>
  <dcterms:created xsi:type="dcterms:W3CDTF">2016-02-05T05:42:17Z</dcterms:created>
  <dcterms:modified xsi:type="dcterms:W3CDTF">2025-06-16T02:32:45Z</dcterms:modified>
</cp:coreProperties>
</file>