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F:\幼保推進課\★調整係\13_利用調整\1_利用調整基準\指数計算エクセル\"/>
    </mc:Choice>
  </mc:AlternateContent>
  <xr:revisionPtr revIDLastSave="0" documentId="13_ncr:1_{66D5691A-CAE0-4C0C-94D2-943E652D92BA}" xr6:coauthVersionLast="47" xr6:coauthVersionMax="47" xr10:uidLastSave="{00000000-0000-0000-0000-000000000000}"/>
  <bookViews>
    <workbookView xWindow="-120" yWindow="-120" windowWidth="20730" windowHeight="11160" xr2:uid="{00000000-000D-0000-FFFF-FFFF00000000}"/>
  </bookViews>
  <sheets>
    <sheet name="シミュレーション" sheetId="3" r:id="rId1"/>
    <sheet name="選択表" sheetId="4" state="hidden" r:id="rId2"/>
    <sheet name="計算表" sheetId="5" state="hidden" r:id="rId3"/>
    <sheet name="Sheet1" sheetId="1" state="hidden" r:id="rId4"/>
    <sheet name="Sheet2" sheetId="2" state="hidden" r:id="rId5"/>
  </sheets>
  <definedNames>
    <definedName name="_xlnm.Print_Area" localSheetId="0">シミュレーション!$A$1:$G$35</definedName>
    <definedName name="育児休業">選択表!$I$2:$I$9</definedName>
    <definedName name="介護・看護">選択表!$E$2:$E$9</definedName>
    <definedName name="求職活動">選択表!$F$2:$F$9</definedName>
    <definedName name="就学中">選択表!$G$2:$G$9</definedName>
    <definedName name="就学予定_決定">選択表!$H$2:$H$9</definedName>
    <definedName name="就労中">選択表!$A$2:$A$9</definedName>
    <definedName name="就労予定_内定">選択表!$B$2:$B$9</definedName>
    <definedName name="妊娠・出産">選択表!$C$2</definedName>
    <definedName name="病気など">選択表!$D$2:$D$9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2" i="3" l="1"/>
  <c r="H10" i="5" l="1"/>
  <c r="E6" i="3"/>
  <c r="H16" i="3"/>
  <c r="H3" i="5"/>
  <c r="M31" i="3"/>
  <c r="M30" i="3"/>
  <c r="M29" i="3"/>
  <c r="M28" i="3"/>
  <c r="M27" i="3"/>
  <c r="M26" i="3"/>
  <c r="M25" i="3"/>
  <c r="M24" i="3"/>
  <c r="M23" i="3"/>
  <c r="M22" i="3"/>
  <c r="M21" i="3"/>
  <c r="M18" i="3"/>
  <c r="M17" i="3"/>
  <c r="M16" i="3"/>
  <c r="M20" i="3"/>
  <c r="M19" i="3"/>
  <c r="M15" i="3"/>
  <c r="M14" i="3"/>
  <c r="H19" i="3"/>
  <c r="H15" i="3"/>
  <c r="C35" i="3" l="1"/>
  <c r="E7" i="3"/>
  <c r="B35" i="3" s="1"/>
  <c r="H4" i="5" l="1"/>
  <c r="H5" i="5"/>
  <c r="H6" i="5"/>
  <c r="H7" i="5"/>
  <c r="H8" i="5"/>
  <c r="H9" i="5"/>
  <c r="H11" i="5"/>
  <c r="H12" i="5"/>
  <c r="H13" i="5"/>
  <c r="A35" i="3" s="1"/>
  <c r="D35" i="3" s="1"/>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alcChain>
</file>

<file path=xl/sharedStrings.xml><?xml version="1.0" encoding="utf-8"?>
<sst xmlns="http://schemas.openxmlformats.org/spreadsheetml/2006/main" count="374" uniqueCount="160">
  <si>
    <t>父</t>
    <rPh sb="0" eb="1">
      <t>チチ</t>
    </rPh>
    <phoneticPr fontId="1"/>
  </si>
  <si>
    <t>母</t>
    <rPh sb="0" eb="1">
      <t>ハハ</t>
    </rPh>
    <phoneticPr fontId="1"/>
  </si>
  <si>
    <t>基準点</t>
    <rPh sb="0" eb="2">
      <t>キジュン</t>
    </rPh>
    <rPh sb="2" eb="3">
      <t>テン</t>
    </rPh>
    <phoneticPr fontId="1"/>
  </si>
  <si>
    <t>妊娠・出産</t>
    <phoneticPr fontId="1"/>
  </si>
  <si>
    <t>病気など</t>
    <phoneticPr fontId="1"/>
  </si>
  <si>
    <t>介護・看護</t>
    <phoneticPr fontId="1"/>
  </si>
  <si>
    <t>求職活動</t>
    <phoneticPr fontId="1"/>
  </si>
  <si>
    <t>育児休業</t>
    <phoneticPr fontId="1"/>
  </si>
  <si>
    <t>保育の代替手段</t>
    <phoneticPr fontId="1"/>
  </si>
  <si>
    <t>おもに2歳児クラスで卒園となる保育施設を卒園する場合</t>
    <phoneticPr fontId="1"/>
  </si>
  <si>
    <t>就労等を理由に認可外保育施設等を利用している場合</t>
    <phoneticPr fontId="1"/>
  </si>
  <si>
    <t>育児休業等からの復職に伴い、保育施設の利用を希望する場合</t>
    <phoneticPr fontId="1"/>
  </si>
  <si>
    <t>育児休業のため上の児童が保育施設を退所し、復職時に育児休業対象の児童が申込みをする場合</t>
    <phoneticPr fontId="1"/>
  </si>
  <si>
    <t>転園</t>
    <rPh sb="0" eb="2">
      <t>テンエン</t>
    </rPh>
    <phoneticPr fontId="1"/>
  </si>
  <si>
    <t>市内在住児が転居に伴う転所を希望する場合</t>
    <phoneticPr fontId="1"/>
  </si>
  <si>
    <t>市外在住児が転入に伴う転所を希望する場合</t>
    <phoneticPr fontId="1"/>
  </si>
  <si>
    <t>きょうだいと同じ保育施設へ転所希望する場合</t>
    <phoneticPr fontId="1"/>
  </si>
  <si>
    <t>きょうだいが同時に新規又は転所希望する場合</t>
    <phoneticPr fontId="1"/>
  </si>
  <si>
    <t>世帯・子どもの状況</t>
    <phoneticPr fontId="1"/>
  </si>
  <si>
    <t>生計中心者が失業して求職活動する場合</t>
    <phoneticPr fontId="1"/>
  </si>
  <si>
    <t>保護者のいずれかが別居している場合</t>
    <phoneticPr fontId="1"/>
  </si>
  <si>
    <t>市内の保育施設で保育士として勤務する場合</t>
    <phoneticPr fontId="1"/>
  </si>
  <si>
    <t>同居親族に障害者がいる場合</t>
    <phoneticPr fontId="1"/>
  </si>
  <si>
    <t>要介護1以上の親族を介護している場合</t>
    <phoneticPr fontId="1"/>
  </si>
  <si>
    <t>前年度の当初から待機中の場合</t>
    <phoneticPr fontId="1"/>
  </si>
  <si>
    <t>きょうだいの状況</t>
    <phoneticPr fontId="1"/>
  </si>
  <si>
    <t>きょうだいと同じ保育施設を希望する場合</t>
    <phoneticPr fontId="1"/>
  </si>
  <si>
    <t>きょうだいと別の保育施設を希望する場合</t>
    <phoneticPr fontId="1"/>
  </si>
  <si>
    <t>きょうだいが新規で同時申込する場合</t>
    <phoneticPr fontId="1"/>
  </si>
  <si>
    <t>多胎児の場合</t>
    <phoneticPr fontId="1"/>
  </si>
  <si>
    <t>同居世帯に児童(18歳未満)が3人以上いる場合</t>
    <phoneticPr fontId="1"/>
  </si>
  <si>
    <t>待機となった場合に、育児休業の延長を許容すると意思表示した場合</t>
    <phoneticPr fontId="1"/>
  </si>
  <si>
    <t>その他</t>
    <rPh sb="2" eb="3">
      <t>タ</t>
    </rPh>
    <phoneticPr fontId="1"/>
  </si>
  <si>
    <t>10点</t>
    <rPh sb="2" eb="3">
      <t>テン</t>
    </rPh>
    <phoneticPr fontId="1"/>
  </si>
  <si>
    <t>3点</t>
    <rPh sb="1" eb="2">
      <t>テン</t>
    </rPh>
    <phoneticPr fontId="1"/>
  </si>
  <si>
    <t>2点</t>
    <rPh sb="1" eb="2">
      <t>テン</t>
    </rPh>
    <phoneticPr fontId="1"/>
  </si>
  <si>
    <t>6点</t>
    <rPh sb="1" eb="2">
      <t>テン</t>
    </rPh>
    <phoneticPr fontId="1"/>
  </si>
  <si>
    <t>4点</t>
    <rPh sb="1" eb="2">
      <t>テン</t>
    </rPh>
    <phoneticPr fontId="1"/>
  </si>
  <si>
    <t>1点</t>
    <rPh sb="1" eb="2">
      <t>テン</t>
    </rPh>
    <phoneticPr fontId="1"/>
  </si>
  <si>
    <t>-30点</t>
    <rPh sb="3" eb="4">
      <t>テン</t>
    </rPh>
    <phoneticPr fontId="1"/>
  </si>
  <si>
    <t>概要</t>
    <rPh sb="0" eb="2">
      <t>ガイヨウ</t>
    </rPh>
    <phoneticPr fontId="1"/>
  </si>
  <si>
    <t>点数</t>
    <rPh sb="0" eb="2">
      <t>テンスウ</t>
    </rPh>
    <phoneticPr fontId="1"/>
  </si>
  <si>
    <t>該当</t>
    <rPh sb="0" eb="2">
      <t>ガイトウ</t>
    </rPh>
    <phoneticPr fontId="1"/>
  </si>
  <si>
    <t>月１６０時間以上労働している</t>
    <phoneticPr fontId="1"/>
  </si>
  <si>
    <t>月１４０時間以上１６０時間未満労働している</t>
    <phoneticPr fontId="1"/>
  </si>
  <si>
    <t>月１２０時間以上１４０時間未満労働している</t>
    <phoneticPr fontId="1"/>
  </si>
  <si>
    <t>月１００時間以上１２０時間未満労働している</t>
    <phoneticPr fontId="1"/>
  </si>
  <si>
    <t>月８０時間以上１００時間未満労働している</t>
    <phoneticPr fontId="1"/>
  </si>
  <si>
    <t>月６４時間以上８０時間未満労働している</t>
    <phoneticPr fontId="1"/>
  </si>
  <si>
    <t>就労予定（内定）</t>
    <rPh sb="2" eb="4">
      <t>ヨテイ</t>
    </rPh>
    <rPh sb="5" eb="7">
      <t>ナイテイ</t>
    </rPh>
    <phoneticPr fontId="1"/>
  </si>
  <si>
    <t>就労</t>
    <rPh sb="0" eb="2">
      <t>シュウロウ</t>
    </rPh>
    <phoneticPr fontId="1"/>
  </si>
  <si>
    <t>月１６０時間以上労働予定</t>
  </si>
  <si>
    <t>月１４０時間以上１６０時間未満労働予定</t>
  </si>
  <si>
    <t>月１２０時間以上１４０時間未満労働予定</t>
  </si>
  <si>
    <t>月１００時間以上１２０時間未満労働予定</t>
  </si>
  <si>
    <t>月８０時間以上１００時間未満労働予定</t>
  </si>
  <si>
    <t>月６４時間以上８０時間未満労働予定</t>
  </si>
  <si>
    <t>妊娠中であるか、または出産後間がない場合</t>
    <phoneticPr fontId="1"/>
  </si>
  <si>
    <t>求職活動（起業準備を含む）を継続的に行っている場合</t>
    <phoneticPr fontId="1"/>
  </si>
  <si>
    <t>既に保育施設を利用している子どもがおり、育児休業を取得する場合</t>
    <phoneticPr fontId="1"/>
  </si>
  <si>
    <t>就学中</t>
    <rPh sb="2" eb="3">
      <t>ナカ</t>
    </rPh>
    <phoneticPr fontId="1"/>
  </si>
  <si>
    <t>就労中</t>
    <rPh sb="2" eb="3">
      <t>ナカ</t>
    </rPh>
    <phoneticPr fontId="1"/>
  </si>
  <si>
    <t>就学予定</t>
    <rPh sb="2" eb="4">
      <t>ヨテイ</t>
    </rPh>
    <phoneticPr fontId="1"/>
  </si>
  <si>
    <t>月１６０時間以上</t>
    <phoneticPr fontId="1"/>
  </si>
  <si>
    <t>入院又は常時床についている</t>
    <phoneticPr fontId="1"/>
  </si>
  <si>
    <t>１箇月以上にわたって加療</t>
    <phoneticPr fontId="1"/>
  </si>
  <si>
    <t>身体障害者手帳１・２級、精神障害者保健福祉手帳１・２級、療育手帳</t>
    <phoneticPr fontId="1"/>
  </si>
  <si>
    <t>身体障害者手帳３級、精神障害者保健福祉手帳３級</t>
    <phoneticPr fontId="1"/>
  </si>
  <si>
    <t>身体障害者手帳４級</t>
    <phoneticPr fontId="1"/>
  </si>
  <si>
    <t>月１６０時間以上就学している</t>
  </si>
  <si>
    <t>月１４０時間以上１６０時間未満就学している</t>
  </si>
  <si>
    <t>月１２０時間以上１４０時間未満就学している</t>
  </si>
  <si>
    <t>月１００時間以上１２０時間未満就学している</t>
  </si>
  <si>
    <t>月８０時間以上１００時間未満就学している</t>
  </si>
  <si>
    <t>月６４時間以上８０時間未満就学している</t>
  </si>
  <si>
    <t>月１６０時間以上就学予定</t>
  </si>
  <si>
    <t>月１４０時間以上１６０時間未満就学予定</t>
  </si>
  <si>
    <t>月１２０時間以上１４０時間未満就学予定</t>
  </si>
  <si>
    <t>月１００時間以上１２０時間未満就学予定</t>
  </si>
  <si>
    <t>月８０時間以上１００時間未満就学予定</t>
  </si>
  <si>
    <t>月６４時間以上８０時間未満就学予定</t>
  </si>
  <si>
    <t>要件</t>
    <rPh sb="0" eb="2">
      <t>ヨウケン</t>
    </rPh>
    <phoneticPr fontId="1"/>
  </si>
  <si>
    <t>詳細</t>
    <rPh sb="0" eb="2">
      <t>ショウサイ</t>
    </rPh>
    <phoneticPr fontId="1"/>
  </si>
  <si>
    <t>20点</t>
    <phoneticPr fontId="1"/>
  </si>
  <si>
    <t>18点</t>
    <phoneticPr fontId="1"/>
  </si>
  <si>
    <t>16点</t>
    <phoneticPr fontId="1"/>
  </si>
  <si>
    <t>14点</t>
    <phoneticPr fontId="1"/>
  </si>
  <si>
    <t>12点</t>
    <phoneticPr fontId="1"/>
  </si>
  <si>
    <t>10点</t>
    <phoneticPr fontId="1"/>
  </si>
  <si>
    <t>8点</t>
    <phoneticPr fontId="1"/>
  </si>
  <si>
    <t>6点</t>
    <phoneticPr fontId="1"/>
  </si>
  <si>
    <t>１箇月以上にわたって加療（安静を要するとき又は通院が週３日以上のとき）</t>
    <phoneticPr fontId="1"/>
  </si>
  <si>
    <t>14点</t>
    <rPh sb="2" eb="3">
      <t>テン</t>
    </rPh>
    <phoneticPr fontId="1"/>
  </si>
  <si>
    <t>加点</t>
    <rPh sb="0" eb="2">
      <t>カテン</t>
    </rPh>
    <phoneticPr fontId="1"/>
  </si>
  <si>
    <t>合計</t>
    <rPh sb="0" eb="2">
      <t>ゴウケイ</t>
    </rPh>
    <phoneticPr fontId="1"/>
  </si>
  <si>
    <t>分類</t>
    <rPh sb="0" eb="2">
      <t>ブンルイ</t>
    </rPh>
    <phoneticPr fontId="1"/>
  </si>
  <si>
    <t>月８０時間以上１００時間未満労働している</t>
    <phoneticPr fontId="1"/>
  </si>
  <si>
    <t>妊娠・出産</t>
  </si>
  <si>
    <t>病気など</t>
  </si>
  <si>
    <t>介護・看護</t>
  </si>
  <si>
    <t>求職活動</t>
  </si>
  <si>
    <t>育児休業</t>
  </si>
  <si>
    <t>月１６０時間以上労働している</t>
  </si>
  <si>
    <t>月１４０時間以上１６０時間未満労働している</t>
  </si>
  <si>
    <t>月１２０時間以上１４０時間未満労働している</t>
  </si>
  <si>
    <t>月１００時間以上１２０時間未満労働している</t>
  </si>
  <si>
    <t>月８０時間以上１００時間未満労働している</t>
  </si>
  <si>
    <t>月６４時間以上８０時間未満労働している</t>
  </si>
  <si>
    <t>妊娠中であるか、または出産後間がない場合</t>
  </si>
  <si>
    <t>求職活動（起業準備を含む）を継続的に行っている場合</t>
  </si>
  <si>
    <t>既に保育施設を利用している子どもがおり、育児休業を取得する場合</t>
  </si>
  <si>
    <t>就労予定_内定</t>
    <rPh sb="2" eb="4">
      <t>ヨテイ</t>
    </rPh>
    <rPh sb="5" eb="7">
      <t>ナイテイ</t>
    </rPh>
    <phoneticPr fontId="1"/>
  </si>
  <si>
    <t>①要件</t>
    <rPh sb="1" eb="3">
      <t>ヨウケン</t>
    </rPh>
    <phoneticPr fontId="1"/>
  </si>
  <si>
    <t>②詳細</t>
    <rPh sb="1" eb="3">
      <t>ショウサイ</t>
    </rPh>
    <phoneticPr fontId="1"/>
  </si>
  <si>
    <t>入院又は常時床についている</t>
  </si>
  <si>
    <t>１箇月以上にわたって加療</t>
  </si>
  <si>
    <t>１箇月以上にわたって加療（安静を要するとき又は通院が週３日以上のとき）</t>
  </si>
  <si>
    <t>身体障害者手帳１・２級、精神障害者保健福祉手帳１・２級、療育手帳</t>
  </si>
  <si>
    <t>身体障害者手帳３級、精神障害者保健福祉手帳３級</t>
  </si>
  <si>
    <t>身体障害者手帳４級</t>
  </si>
  <si>
    <t>月１６０時間以上介護又は看護している</t>
    <phoneticPr fontId="1"/>
  </si>
  <si>
    <t>月１４０時間以上１６０時間未満介護又は看護している</t>
    <phoneticPr fontId="1"/>
  </si>
  <si>
    <t>月１２０時間以上１４０時間未満介護又は看護している</t>
    <phoneticPr fontId="1"/>
  </si>
  <si>
    <t>月１００時間以上１２０時間未満介護又は看護している</t>
    <phoneticPr fontId="1"/>
  </si>
  <si>
    <t>月８０時間以上１００時間未満介護又は看護している</t>
    <phoneticPr fontId="1"/>
  </si>
  <si>
    <t>月６４時間以上８０時間未満介護又は看護している</t>
    <phoneticPr fontId="1"/>
  </si>
  <si>
    <t>月１６０時間以上介護又は看護している</t>
    <phoneticPr fontId="1"/>
  </si>
  <si>
    <t>基準点</t>
    <rPh sb="0" eb="3">
      <t>キジュンテン</t>
    </rPh>
    <phoneticPr fontId="1"/>
  </si>
  <si>
    <t>加点</t>
    <rPh sb="0" eb="2">
      <t>カテン</t>
    </rPh>
    <phoneticPr fontId="1"/>
  </si>
  <si>
    <t>該当する項目を選択してください。重複できない項目があります。</t>
    <rPh sb="0" eb="2">
      <t>ガイトウ</t>
    </rPh>
    <rPh sb="4" eb="6">
      <t>コウモク</t>
    </rPh>
    <rPh sb="7" eb="9">
      <t>センタク</t>
    </rPh>
    <phoneticPr fontId="1"/>
  </si>
  <si>
    <t>「①要件」と「②詳細」の該当する項目を選択してください。</t>
    <rPh sb="2" eb="4">
      <t>ヨウケン</t>
    </rPh>
    <rPh sb="8" eb="10">
      <t>ショウサイ</t>
    </rPh>
    <rPh sb="12" eb="14">
      <t>ガイトウ</t>
    </rPh>
    <rPh sb="16" eb="18">
      <t>コウモク</t>
    </rPh>
    <rPh sb="19" eb="21">
      <t>センタク</t>
    </rPh>
    <phoneticPr fontId="1"/>
  </si>
  <si>
    <t>点数合計</t>
    <rPh sb="0" eb="2">
      <t>テンスウ</t>
    </rPh>
    <rPh sb="2" eb="4">
      <t>ゴウケイ</t>
    </rPh>
    <phoneticPr fontId="1"/>
  </si>
  <si>
    <t>基準点（父）</t>
    <rPh sb="0" eb="3">
      <t>キジュンテン</t>
    </rPh>
    <rPh sb="4" eb="5">
      <t>チチ</t>
    </rPh>
    <phoneticPr fontId="1"/>
  </si>
  <si>
    <t>基準点（母）</t>
    <rPh sb="0" eb="3">
      <t>キジュンテン</t>
    </rPh>
    <rPh sb="4" eb="5">
      <t>ハハ</t>
    </rPh>
    <phoneticPr fontId="1"/>
  </si>
  <si>
    <t>加点</t>
    <rPh sb="0" eb="2">
      <t>カテン</t>
    </rPh>
    <phoneticPr fontId="1"/>
  </si>
  <si>
    <t>合計</t>
    <rPh sb="0" eb="2">
      <t>ゴウケイ</t>
    </rPh>
    <phoneticPr fontId="1"/>
  </si>
  <si>
    <t>保育の点数シュミレーション</t>
    <rPh sb="0" eb="2">
      <t>ホイク</t>
    </rPh>
    <rPh sb="3" eb="5">
      <t>テンスウ</t>
    </rPh>
    <phoneticPr fontId="1"/>
  </si>
  <si>
    <t>⑱同居世帯に児童(18歳未満)が3人以上いる場合</t>
    <phoneticPr fontId="1"/>
  </si>
  <si>
    <t>⑫要介護1以上の親族を介護している場合（介護施設等へ入所している場合は除く）</t>
    <rPh sb="20" eb="22">
      <t>カイゴ</t>
    </rPh>
    <rPh sb="22" eb="24">
      <t>シセツ</t>
    </rPh>
    <rPh sb="24" eb="25">
      <t>トウ</t>
    </rPh>
    <rPh sb="26" eb="28">
      <t>ニュウショ</t>
    </rPh>
    <rPh sb="32" eb="34">
      <t>バアイ</t>
    </rPh>
    <rPh sb="35" eb="36">
      <t>ノゾ</t>
    </rPh>
    <phoneticPr fontId="1"/>
  </si>
  <si>
    <t>⑧生計中心者が申込期限の属する月初から遡って１年以内に失業して求職活動する場合</t>
    <rPh sb="7" eb="9">
      <t>モウシコミ</t>
    </rPh>
    <rPh sb="9" eb="11">
      <t>キゲン</t>
    </rPh>
    <rPh sb="12" eb="13">
      <t>ゾク</t>
    </rPh>
    <rPh sb="15" eb="17">
      <t>ゲッショ</t>
    </rPh>
    <rPh sb="19" eb="20">
      <t>サカノボ</t>
    </rPh>
    <rPh sb="23" eb="24">
      <t>ネン</t>
    </rPh>
    <rPh sb="24" eb="26">
      <t>イナイ</t>
    </rPh>
    <phoneticPr fontId="1"/>
  </si>
  <si>
    <t>①おもに2歳児クラスで卒園となる市内の保育施設を卒園する場合</t>
    <rPh sb="16" eb="18">
      <t>シナイ</t>
    </rPh>
    <phoneticPr fontId="1"/>
  </si>
  <si>
    <t>②就労等を理由に認可外保育施設等を月64時間以上利用している場合</t>
    <rPh sb="17" eb="18">
      <t>ツキ</t>
    </rPh>
    <rPh sb="20" eb="22">
      <t>ジカン</t>
    </rPh>
    <rPh sb="22" eb="24">
      <t>イジョウ</t>
    </rPh>
    <phoneticPr fontId="1"/>
  </si>
  <si>
    <t>③市内在住児が転居に伴う転所を希望する場合</t>
    <phoneticPr fontId="1"/>
  </si>
  <si>
    <t>④市外在住児が転入に伴い、市内の保育施設等を希望する場合</t>
    <rPh sb="13" eb="15">
      <t>シナイ</t>
    </rPh>
    <rPh sb="16" eb="18">
      <t>ホイク</t>
    </rPh>
    <rPh sb="18" eb="20">
      <t>シセツ</t>
    </rPh>
    <rPh sb="20" eb="21">
      <t>トウ</t>
    </rPh>
    <phoneticPr fontId="1"/>
  </si>
  <si>
    <t>⑤きょうだいと同じ保育施設へ転所希望する場合</t>
    <phoneticPr fontId="1"/>
  </si>
  <si>
    <t>⑥育児休業等からの復職に伴い、保育施設の利用を新規で希望する場合</t>
    <rPh sb="23" eb="25">
      <t>シンキ</t>
    </rPh>
    <phoneticPr fontId="1"/>
  </si>
  <si>
    <t>⑩保護者が市内の保育施設で保育士として勤務している（勤務することが決定している）場合</t>
    <rPh sb="1" eb="4">
      <t>ホゴシャ</t>
    </rPh>
    <rPh sb="26" eb="28">
      <t>キンム</t>
    </rPh>
    <rPh sb="33" eb="35">
      <t>ケッテイ</t>
    </rPh>
    <phoneticPr fontId="1"/>
  </si>
  <si>
    <t>⑭きょうだいと同じ保育施設を新規で希望する場合</t>
    <rPh sb="14" eb="16">
      <t>シンキ</t>
    </rPh>
    <phoneticPr fontId="1"/>
  </si>
  <si>
    <t>⑮きょうだいと別の保育施設を新規で希望する場合</t>
    <rPh sb="14" eb="16">
      <t>シンキ</t>
    </rPh>
    <phoneticPr fontId="1"/>
  </si>
  <si>
    <t>⑯きょうだいが同時に新規・転所申込する場合</t>
    <rPh sb="7" eb="9">
      <t>ドウジ</t>
    </rPh>
    <rPh sb="13" eb="15">
      <t>テンショ</t>
    </rPh>
    <rPh sb="15" eb="17">
      <t>モウシコミ</t>
    </rPh>
    <phoneticPr fontId="1"/>
  </si>
  <si>
    <t>⑳待機となった場合に、育児休業の延長を許容すると意思表示した場合</t>
    <phoneticPr fontId="1"/>
  </si>
  <si>
    <t>⑦育児休業のため上の児童が市内の保育施設を退所し、復職時に育児休業対象の児童が申込みをする場合</t>
    <rPh sb="13" eb="15">
      <t>シナイ</t>
    </rPh>
    <phoneticPr fontId="1"/>
  </si>
  <si>
    <t>⑰新規申込み又は転所申込みをする児童が多胎児の場合</t>
    <rPh sb="1" eb="3">
      <t>シンキ</t>
    </rPh>
    <rPh sb="3" eb="5">
      <t>モウシコ</t>
    </rPh>
    <rPh sb="6" eb="7">
      <t>マタ</t>
    </rPh>
    <rPh sb="8" eb="10">
      <t>テンショ</t>
    </rPh>
    <rPh sb="10" eb="12">
      <t>モウシコ</t>
    </rPh>
    <rPh sb="16" eb="18">
      <t>ジドウ</t>
    </rPh>
    <phoneticPr fontId="1"/>
  </si>
  <si>
    <t>加点の最大値は２０点です。該当する加点の合計が２０点を超えた場合でも点数は２０点となります。</t>
  </si>
  <si>
    <t>就学決定</t>
    <rPh sb="2" eb="4">
      <t>ケッテイ</t>
    </rPh>
    <phoneticPr fontId="1"/>
  </si>
  <si>
    <t>就学予定_決定</t>
    <rPh sb="2" eb="4">
      <t>ヨテイ</t>
    </rPh>
    <rPh sb="5" eb="7">
      <t>ケッテイ</t>
    </rPh>
    <phoneticPr fontId="1"/>
  </si>
  <si>
    <t>※項目の内容は概略のため、詳細は令和8年度堺市保育施設等利用調整基準をご確認ください。</t>
    <rPh sb="1" eb="3">
      <t>コウモク</t>
    </rPh>
    <rPh sb="4" eb="6">
      <t>ナイヨウ</t>
    </rPh>
    <phoneticPr fontId="1"/>
  </si>
  <si>
    <t>⑨保護者のいずれかが就労等のために堺市外にて別居している又は別居することが決定している場合</t>
    <rPh sb="10" eb="12">
      <t>シュウロウ</t>
    </rPh>
    <rPh sb="12" eb="13">
      <t>トウ</t>
    </rPh>
    <rPh sb="17" eb="19">
      <t>サカイシ</t>
    </rPh>
    <rPh sb="19" eb="20">
      <t>ガイ</t>
    </rPh>
    <rPh sb="28" eb="29">
      <t>マタ</t>
    </rPh>
    <rPh sb="30" eb="32">
      <t>ベッキョ</t>
    </rPh>
    <rPh sb="37" eb="39">
      <t>ケッテイ</t>
    </rPh>
    <phoneticPr fontId="1"/>
  </si>
  <si>
    <t>⑪同居親族に障害者、障害児又は指定難病の診断を受けている親族がいる場合</t>
    <rPh sb="10" eb="13">
      <t>ショウガイジ</t>
    </rPh>
    <rPh sb="13" eb="14">
      <t>マタ</t>
    </rPh>
    <rPh sb="15" eb="17">
      <t>シテイ</t>
    </rPh>
    <rPh sb="17" eb="19">
      <t>ナンビョウ</t>
    </rPh>
    <rPh sb="20" eb="22">
      <t>シンダン</t>
    </rPh>
    <rPh sb="23" eb="24">
      <t>ウ</t>
    </rPh>
    <rPh sb="28" eb="30">
      <t>シンゾク</t>
    </rPh>
    <phoneticPr fontId="1"/>
  </si>
  <si>
    <t>⑬前年度の当初から待機中の場合（年度内に利用を辞退した場合、⑳に該当する場合を除く）</t>
    <rPh sb="16" eb="19">
      <t>ネンドナイ</t>
    </rPh>
    <rPh sb="20" eb="22">
      <t>リヨウ</t>
    </rPh>
    <rPh sb="23" eb="25">
      <t>ジタイ</t>
    </rPh>
    <rPh sb="27" eb="29">
      <t>バアイ</t>
    </rPh>
    <rPh sb="32" eb="34">
      <t>ガイトウ</t>
    </rPh>
    <rPh sb="36" eb="38">
      <t>バアイ</t>
    </rPh>
    <rPh sb="39" eb="40">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</si>
</sst>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80" formatCode="0_ ;[Red]\-0\ "/>
  </numFmts>
  <fonts count="16" x14ac:knownFonts="1">
    <font>
      <sz val="11"/>
      <color theme="1"/>
      <name val="ＭＳ Ｐゴシック"/>
      <family val="2"/>
      <charset val="128"/>
    </font>
    <font>
      <sz val="6"/>
      <name val="ＭＳ Ｐゴシック"/>
      <family val="2"/>
      <charset val="128"/>
    </font>
    <font>
      <sz val="11"/>
      <color theme="1"/>
      <name val="游ゴシック"/>
      <family val="3"/>
      <charset val="128"/>
    </font>
    <font>
      <sz val="10"/>
      <color theme="1"/>
      <name val="游ゴシック"/>
      <family val="3"/>
      <charset val="128"/>
    </font>
    <font>
      <sz val="10.5"/>
      <color theme="1"/>
      <name val="游ゴシック"/>
      <family val="3"/>
      <charset val="128"/>
    </font>
    <font>
      <b/>
      <sz val="18"/>
      <color theme="1"/>
      <name val="メイリオ"/>
      <family val="3"/>
      <charset val="128"/>
    </font>
    <font>
      <sz val="11"/>
      <color theme="1"/>
      <name val="メイリオ"/>
      <family val="3"/>
      <charset val="128"/>
    </font>
    <font>
      <sz val="11"/>
      <color rgb="FFFF0000"/>
      <name val="メイリオ"/>
      <family val="3"/>
      <charset val="128"/>
    </font>
    <font>
      <b/>
      <sz val="14"/>
      <color theme="1"/>
      <name val="メイリオ"/>
      <family val="3"/>
      <charset val="128"/>
    </font>
    <font>
      <sz val="10"/>
      <color theme="1"/>
      <name val="メイリオ"/>
      <family val="3"/>
      <charset val="128"/>
    </font>
    <font>
      <sz val="10"/>
      <color rgb="FFFF0000"/>
      <name val="メイリオ"/>
      <family val="3"/>
      <charset val="128"/>
    </font>
    <font>
      <b/>
      <sz val="11"/>
      <color theme="1"/>
      <name val="メイリオ"/>
      <family val="3"/>
      <charset val="128"/>
    </font>
    <font>
      <b/>
      <sz val="10"/>
      <color theme="1"/>
      <name val="メイリオ"/>
      <family val="3"/>
      <charset val="128"/>
    </font>
    <font>
      <sz val="11"/>
      <color theme="0"/>
      <name val="メイリオ"/>
      <family val="3"/>
      <charset val="128"/>
    </font>
    <font>
      <sz val="18"/>
      <color theme="1"/>
      <name val="メイリオ"/>
      <family val="3"/>
      <charset val="128"/>
    </font>
    <font>
      <sz val="10"/>
      <color theme="0"/>
      <name val="メイリオ"/>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4" tint="0.59999389629810485"/>
        <bgColor indexed="64"/>
      </patternFill>
    </fill>
    <fill>
      <patternFill patternType="solid">
        <fgColor rgb="FF0070C0"/>
        <bgColor indexed="64"/>
      </patternFill>
    </fill>
    <fill>
      <patternFill patternType="solid">
        <fgColor theme="0" tint="-4.9989318521683403E-2"/>
        <bgColor indexed="64"/>
      </patternFill>
    </fill>
  </fills>
  <borders count="23">
    <border>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diagonal/>
    </border>
    <border>
      <left/>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s>
  <cellStyleXfs count="1">
    <xf numFmtId="0" fontId="0" fillId="0" borderId="0">
      <alignment vertical="center"/>
    </xf>
  </cellStyleXfs>
  <cellXfs count="7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lignment vertical="center"/>
    </xf>
    <xf numFmtId="0" fontId="3" fillId="0" borderId="1" xfId="0" applyFont="1" applyBorder="1" applyAlignment="1">
      <alignment horizontal="left" vertical="center"/>
    </xf>
    <xf numFmtId="0" fontId="4" fillId="0" borderId="1" xfId="0" applyFont="1" applyBorder="1" applyAlignment="1">
      <alignment horizontal="left" vertical="center" wrapText="1"/>
    </xf>
    <xf numFmtId="0" fontId="3" fillId="0" borderId="1" xfId="0" quotePrefix="1" applyFont="1" applyBorder="1" applyAlignment="1">
      <alignment horizontal="left" vertical="center"/>
    </xf>
    <xf numFmtId="0" fontId="3" fillId="2" borderId="1" xfId="0" applyFont="1" applyFill="1" applyBorder="1" applyAlignment="1">
      <alignment horizontal="center" vertical="center"/>
    </xf>
    <xf numFmtId="0" fontId="3" fillId="0" borderId="1" xfId="0" applyFont="1" applyBorder="1" applyAlignment="1">
      <alignment vertical="center" shrinkToFit="1"/>
    </xf>
    <xf numFmtId="0" fontId="3" fillId="0" borderId="1" xfId="0" applyFont="1" applyBorder="1">
      <alignment vertical="center"/>
    </xf>
    <xf numFmtId="0" fontId="3" fillId="2" borderId="1" xfId="0" applyFont="1" applyFill="1" applyBorder="1" applyAlignment="1">
      <alignment horizontal="center" vertical="center"/>
    </xf>
    <xf numFmtId="0" fontId="3" fillId="0" borderId="1" xfId="0" applyFont="1" applyBorder="1" applyAlignment="1">
      <alignment vertical="center"/>
    </xf>
    <xf numFmtId="0" fontId="0" fillId="3" borderId="0" xfId="0" applyFill="1">
      <alignment vertical="center"/>
    </xf>
    <xf numFmtId="176" fontId="0" fillId="0" borderId="0" xfId="0" applyNumberFormat="1">
      <alignment vertical="center"/>
    </xf>
    <xf numFmtId="0" fontId="3" fillId="0" borderId="1" xfId="0" applyFont="1" applyBorder="1" applyAlignment="1">
      <alignment vertical="center"/>
    </xf>
    <xf numFmtId="0" fontId="0" fillId="0" borderId="1" xfId="0" applyBorder="1" applyAlignment="1">
      <alignment vertical="center"/>
    </xf>
    <xf numFmtId="0" fontId="3" fillId="2" borderId="1" xfId="0" applyFont="1" applyFill="1" applyBorder="1" applyAlignment="1">
      <alignment horizontal="center" vertical="center"/>
    </xf>
    <xf numFmtId="0" fontId="0" fillId="2" borderId="1" xfId="0" applyFill="1" applyBorder="1" applyAlignment="1">
      <alignment horizontal="center" vertical="center"/>
    </xf>
    <xf numFmtId="0" fontId="3" fillId="0" borderId="1" xfId="0" applyFont="1" applyBorder="1">
      <alignment vertical="center"/>
    </xf>
    <xf numFmtId="0" fontId="3" fillId="0" borderId="1" xfId="0" applyFont="1" applyBorder="1" applyAlignment="1">
      <alignment vertical="center" shrinkToFit="1"/>
    </xf>
    <xf numFmtId="0" fontId="0" fillId="0" borderId="1" xfId="0" applyBorder="1" applyAlignment="1">
      <alignment vertical="center" shrinkToFit="1"/>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2" borderId="2" xfId="0" applyFont="1" applyFill="1" applyBorder="1">
      <alignment vertical="center"/>
    </xf>
    <xf numFmtId="0" fontId="6" fillId="2" borderId="3" xfId="0" applyFont="1" applyFill="1" applyBorder="1" applyAlignment="1">
      <alignment horizontal="center" vertical="center"/>
    </xf>
    <xf numFmtId="0" fontId="6" fillId="2" borderId="10" xfId="0" applyFont="1" applyFill="1" applyBorder="1" applyAlignment="1">
      <alignment horizontal="center" vertical="center"/>
    </xf>
    <xf numFmtId="0" fontId="6" fillId="0" borderId="13" xfId="0" applyFont="1" applyBorder="1" applyAlignment="1">
      <alignment horizontal="center" vertical="center"/>
    </xf>
    <xf numFmtId="0" fontId="6" fillId="2" borderId="4" xfId="0" applyFont="1" applyFill="1" applyBorder="1" applyAlignment="1">
      <alignment horizontal="center" vertical="center"/>
    </xf>
    <xf numFmtId="0" fontId="9" fillId="0" borderId="0" xfId="0" applyFont="1">
      <alignment vertical="center"/>
    </xf>
    <xf numFmtId="0" fontId="10" fillId="0" borderId="0" xfId="0" applyFont="1">
      <alignment vertical="center"/>
    </xf>
    <xf numFmtId="0" fontId="11" fillId="2" borderId="5" xfId="0" applyFont="1" applyFill="1" applyBorder="1" applyAlignment="1">
      <alignment horizontal="center" vertical="center"/>
    </xf>
    <xf numFmtId="0" fontId="6" fillId="0" borderId="1" xfId="0" applyFont="1" applyBorder="1" applyAlignment="1" applyProtection="1">
      <alignment vertical="center" shrinkToFit="1"/>
      <protection locked="0"/>
    </xf>
    <xf numFmtId="0" fontId="6" fillId="0" borderId="11" xfId="0" applyFont="1" applyBorder="1" applyAlignment="1" applyProtection="1">
      <alignment vertical="center" shrinkToFit="1"/>
      <protection locked="0"/>
    </xf>
    <xf numFmtId="0" fontId="6" fillId="0" borderId="14" xfId="0" applyFont="1" applyBorder="1" applyAlignment="1" applyProtection="1">
      <alignment vertical="center" shrinkToFit="1"/>
      <protection locked="0"/>
    </xf>
    <xf numFmtId="176" fontId="6" fillId="5" borderId="6" xfId="0" applyNumberFormat="1" applyFont="1" applyFill="1" applyBorder="1" applyAlignment="1">
      <alignment horizontal="center" vertical="center"/>
    </xf>
    <xf numFmtId="0" fontId="11" fillId="2" borderId="7" xfId="0" applyFont="1" applyFill="1" applyBorder="1" applyAlignment="1">
      <alignment horizontal="center" vertical="center"/>
    </xf>
    <xf numFmtId="0" fontId="6" fillId="0" borderId="8" xfId="0" applyFont="1" applyBorder="1" applyAlignment="1" applyProtection="1">
      <alignment vertical="center" shrinkToFit="1"/>
      <protection locked="0"/>
    </xf>
    <xf numFmtId="0" fontId="6" fillId="0" borderId="12" xfId="0" applyFont="1" applyBorder="1" applyAlignment="1" applyProtection="1">
      <alignment vertical="center" shrinkToFit="1"/>
      <protection locked="0"/>
    </xf>
    <xf numFmtId="0" fontId="6" fillId="0" borderId="15" xfId="0" applyFont="1" applyBorder="1" applyAlignment="1" applyProtection="1">
      <alignment vertical="center" shrinkToFit="1"/>
      <protection locked="0"/>
    </xf>
    <xf numFmtId="176" fontId="6" fillId="5" borderId="9" xfId="0" applyNumberFormat="1" applyFont="1" applyFill="1" applyBorder="1" applyAlignment="1">
      <alignment horizontal="center" vertical="center"/>
    </xf>
    <xf numFmtId="0" fontId="12" fillId="0" borderId="0" xfId="0" applyFont="1">
      <alignmen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6" fillId="2" borderId="3"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5" borderId="20" xfId="0" applyFont="1" applyFill="1" applyBorder="1" applyAlignment="1">
      <alignment horizontal="center" vertical="center" shrinkToFit="1"/>
    </xf>
    <xf numFmtId="0" fontId="9" fillId="5" borderId="1" xfId="0" applyFont="1" applyFill="1" applyBorder="1" applyAlignment="1">
      <alignment vertical="center" shrinkToFit="1"/>
    </xf>
    <xf numFmtId="0" fontId="6" fillId="5" borderId="1" xfId="0" applyFont="1" applyFill="1" applyBorder="1" applyAlignment="1">
      <alignment vertical="center" shrinkToFit="1"/>
    </xf>
    <xf numFmtId="0" fontId="9" fillId="5" borderId="1" xfId="0" applyFont="1" applyFill="1" applyBorder="1" applyAlignment="1">
      <alignment horizontal="center" vertical="center"/>
    </xf>
    <xf numFmtId="0" fontId="9" fillId="0" borderId="6" xfId="0" applyFont="1" applyBorder="1" applyAlignment="1" applyProtection="1">
      <alignment horizontal="center" vertical="center"/>
      <protection locked="0"/>
    </xf>
    <xf numFmtId="0" fontId="7" fillId="0" borderId="18" xfId="0" applyFont="1" applyBorder="1" applyAlignment="1">
      <alignment vertical="center" shrinkToFit="1"/>
    </xf>
    <xf numFmtId="0" fontId="7" fillId="0" borderId="0" xfId="0" applyFont="1" applyAlignment="1">
      <alignment vertical="center" shrinkToFit="1"/>
    </xf>
    <xf numFmtId="0" fontId="9" fillId="5" borderId="21" xfId="0" applyFont="1" applyFill="1" applyBorder="1" applyAlignment="1">
      <alignment horizontal="center" vertical="center" shrinkToFit="1"/>
    </xf>
    <xf numFmtId="0" fontId="9" fillId="5" borderId="11" xfId="0" applyFont="1" applyFill="1" applyBorder="1" applyAlignment="1">
      <alignment horizontal="left" vertical="center" shrinkToFit="1"/>
    </xf>
    <xf numFmtId="0" fontId="9" fillId="5" borderId="19" xfId="0" applyFont="1" applyFill="1" applyBorder="1" applyAlignment="1">
      <alignment horizontal="left" vertical="center" shrinkToFit="1"/>
    </xf>
    <xf numFmtId="0" fontId="9" fillId="5" borderId="14" xfId="0" applyFont="1" applyFill="1" applyBorder="1" applyAlignment="1">
      <alignment horizontal="left" vertical="center" shrinkToFit="1"/>
    </xf>
    <xf numFmtId="0" fontId="9" fillId="5" borderId="22" xfId="0" applyFont="1" applyFill="1" applyBorder="1" applyAlignment="1">
      <alignment horizontal="center" vertical="center" shrinkToFit="1"/>
    </xf>
    <xf numFmtId="0" fontId="9" fillId="5" borderId="7" xfId="0" applyFont="1" applyFill="1" applyBorder="1" applyAlignment="1">
      <alignment horizontal="center" vertical="center" shrinkToFit="1"/>
    </xf>
    <xf numFmtId="0" fontId="9" fillId="5" borderId="8" xfId="0" applyFont="1" applyFill="1" applyBorder="1" applyAlignment="1">
      <alignment vertical="center" shrinkToFit="1"/>
    </xf>
    <xf numFmtId="0" fontId="9" fillId="5" borderId="8" xfId="0" quotePrefix="1" applyFont="1" applyFill="1" applyBorder="1" applyAlignment="1">
      <alignment horizontal="center" vertical="center"/>
    </xf>
    <xf numFmtId="0" fontId="9" fillId="0" borderId="9" xfId="0" applyFont="1" applyBorder="1" applyAlignment="1" applyProtection="1">
      <alignment horizontal="center" vertical="center"/>
      <protection locked="0"/>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6" xfId="0" applyFont="1" applyFill="1" applyBorder="1" applyAlignment="1">
      <alignment horizontal="center" vertical="center"/>
    </xf>
    <xf numFmtId="176" fontId="14" fillId="5" borderId="7" xfId="0" applyNumberFormat="1" applyFont="1" applyFill="1" applyBorder="1">
      <alignment vertical="center"/>
    </xf>
    <xf numFmtId="176" fontId="14" fillId="5" borderId="8" xfId="0" applyNumberFormat="1" applyFont="1" applyFill="1" applyBorder="1">
      <alignment vertical="center"/>
    </xf>
    <xf numFmtId="0" fontId="14" fillId="5" borderId="12" xfId="0" applyFont="1" applyFill="1" applyBorder="1">
      <alignment vertical="center"/>
    </xf>
    <xf numFmtId="180" fontId="14" fillId="5" borderId="17" xfId="0" applyNumberFormat="1" applyFont="1" applyFill="1" applyBorder="1">
      <alignment vertical="center"/>
    </xf>
    <xf numFmtId="0" fontId="13" fillId="0" borderId="0" xfId="0" applyFont="1">
      <alignment vertical="center"/>
    </xf>
    <xf numFmtId="0" fontId="15" fillId="0" borderId="0" xfId="0" applyFont="1">
      <alignment vertical="center"/>
    </xf>
  </cellXfs>
  <cellStyles count="1">
    <cellStyle name="標準" xfId="0" builtinId="0"/>
  </cellStyles>
  <dxfs count="4">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M35"/>
  <sheetViews>
    <sheetView showGridLines="0" tabSelected="1" workbookViewId="0">
      <selection activeCell="B6" sqref="B6"/>
    </sheetView>
  </sheetViews>
  <sheetFormatPr defaultRowHeight="18.75" x14ac:dyDescent="0.15"/>
  <cols>
    <col min="1" max="2" width="14.25" style="23" customWidth="1"/>
    <col min="3" max="4" width="15.125" style="23" customWidth="1"/>
    <col min="5" max="5" width="14.125" style="23" customWidth="1"/>
    <col min="6" max="6" width="5.75" style="23" customWidth="1"/>
    <col min="7" max="7" width="9" style="23"/>
    <col min="8" max="11" width="9" style="24"/>
    <col min="12" max="12" width="9" style="23"/>
    <col min="13" max="13" width="9" style="73"/>
    <col min="14" max="16384" width="9" style="23"/>
  </cols>
  <sheetData>
    <row r="1" spans="1:13" ht="28.5" x14ac:dyDescent="0.15">
      <c r="A1" s="22" t="s">
        <v>136</v>
      </c>
    </row>
    <row r="3" spans="1:13" ht="22.5" x14ac:dyDescent="0.15">
      <c r="A3" s="25" t="s">
        <v>127</v>
      </c>
    </row>
    <row r="4" spans="1:13" ht="19.5" thickBot="1" x14ac:dyDescent="0.2">
      <c r="A4" s="23" t="s">
        <v>130</v>
      </c>
    </row>
    <row r="5" spans="1:13" s="31" customFormat="1" ht="21" customHeight="1" x14ac:dyDescent="0.15">
      <c r="A5" s="26"/>
      <c r="B5" s="27" t="s">
        <v>112</v>
      </c>
      <c r="C5" s="28" t="s">
        <v>113</v>
      </c>
      <c r="D5" s="29"/>
      <c r="E5" s="30" t="s">
        <v>41</v>
      </c>
      <c r="H5" s="32"/>
      <c r="I5" s="32"/>
      <c r="J5" s="32"/>
      <c r="K5" s="32"/>
      <c r="M5" s="74"/>
    </row>
    <row r="6" spans="1:13" s="31" customFormat="1" ht="21" customHeight="1" x14ac:dyDescent="0.15">
      <c r="A6" s="33" t="s">
        <v>0</v>
      </c>
      <c r="B6" s="34"/>
      <c r="C6" s="35"/>
      <c r="D6" s="36"/>
      <c r="E6" s="37" t="str">
        <f>IFERROR(VLOOKUP(C6,計算表!$B$2:$H$41,7,FALSE),"")</f>
        <v/>
      </c>
      <c r="H6" s="32"/>
      <c r="I6" s="32"/>
      <c r="J6" s="32"/>
      <c r="K6" s="32"/>
      <c r="M6" s="74"/>
    </row>
    <row r="7" spans="1:13" s="31" customFormat="1" ht="21" customHeight="1" thickBot="1" x14ac:dyDescent="0.2">
      <c r="A7" s="38" t="s">
        <v>1</v>
      </c>
      <c r="B7" s="39"/>
      <c r="C7" s="40"/>
      <c r="D7" s="41"/>
      <c r="E7" s="42" t="str">
        <f>IFERROR(VLOOKUP(C7,計算表!$B$2:$H$41,7,FALSE),"")</f>
        <v/>
      </c>
      <c r="H7" s="32"/>
      <c r="I7" s="32"/>
      <c r="J7" s="32"/>
      <c r="K7" s="32"/>
      <c r="M7" s="74"/>
    </row>
    <row r="8" spans="1:13" ht="9.75" customHeight="1" x14ac:dyDescent="0.15"/>
    <row r="9" spans="1:13" ht="22.5" x14ac:dyDescent="0.15">
      <c r="A9" s="25" t="s">
        <v>128</v>
      </c>
    </row>
    <row r="10" spans="1:13" x14ac:dyDescent="0.15">
      <c r="A10" s="23" t="s">
        <v>129</v>
      </c>
    </row>
    <row r="11" spans="1:13" x14ac:dyDescent="0.15">
      <c r="A11" s="23" t="s">
        <v>153</v>
      </c>
    </row>
    <row r="12" spans="1:13" ht="19.5" thickBot="1" x14ac:dyDescent="0.2">
      <c r="A12" s="43" t="s">
        <v>156</v>
      </c>
    </row>
    <row r="13" spans="1:13" x14ac:dyDescent="0.15">
      <c r="A13" s="44" t="s">
        <v>95</v>
      </c>
      <c r="B13" s="45" t="s">
        <v>40</v>
      </c>
      <c r="C13" s="46"/>
      <c r="D13" s="46"/>
      <c r="E13" s="46"/>
      <c r="F13" s="47" t="s">
        <v>41</v>
      </c>
      <c r="G13" s="48" t="s">
        <v>42</v>
      </c>
    </row>
    <row r="14" spans="1:13" x14ac:dyDescent="0.15">
      <c r="A14" s="49" t="s">
        <v>8</v>
      </c>
      <c r="B14" s="50" t="s">
        <v>140</v>
      </c>
      <c r="C14" s="51"/>
      <c r="D14" s="51"/>
      <c r="E14" s="51"/>
      <c r="F14" s="52">
        <v>10</v>
      </c>
      <c r="G14" s="53"/>
      <c r="H14" s="54"/>
      <c r="I14" s="55"/>
      <c r="J14" s="55"/>
      <c r="K14" s="55"/>
      <c r="M14" s="73" t="str">
        <f>IF(G14="✔",F14,"")</f>
        <v/>
      </c>
    </row>
    <row r="15" spans="1:13" x14ac:dyDescent="0.15">
      <c r="A15" s="56"/>
      <c r="B15" s="50" t="s">
        <v>141</v>
      </c>
      <c r="C15" s="50"/>
      <c r="D15" s="50"/>
      <c r="E15" s="50"/>
      <c r="F15" s="52">
        <v>3</v>
      </c>
      <c r="G15" s="53"/>
      <c r="H15" s="54" t="str">
        <f>IF($G$14="✔",IF(G15="✔","①の加点と重複できない項目です。「✔」を消してください。",""),"")</f>
        <v/>
      </c>
      <c r="I15" s="55"/>
      <c r="J15" s="55"/>
      <c r="K15" s="55"/>
      <c r="L15" s="24"/>
      <c r="M15" s="73" t="str">
        <f t="shared" ref="M15:M32" si="0">IF(G15="✔",F15,"")</f>
        <v/>
      </c>
    </row>
    <row r="16" spans="1:13" x14ac:dyDescent="0.15">
      <c r="A16" s="56"/>
      <c r="B16" s="57" t="s">
        <v>142</v>
      </c>
      <c r="C16" s="58"/>
      <c r="D16" s="58"/>
      <c r="E16" s="59"/>
      <c r="F16" s="52">
        <v>3</v>
      </c>
      <c r="G16" s="53"/>
      <c r="H16" s="54" t="str">
        <f>IF($G$14="✔",IF(G16="✔","①の加点と重複できない項目です。「✔」を消してください。",""),"")</f>
        <v/>
      </c>
      <c r="I16" s="55"/>
      <c r="J16" s="55"/>
      <c r="K16" s="55"/>
      <c r="L16" s="24"/>
      <c r="M16" s="73" t="str">
        <f>IF(G16="✔",F16,"")</f>
        <v/>
      </c>
    </row>
    <row r="17" spans="1:13" x14ac:dyDescent="0.15">
      <c r="A17" s="56"/>
      <c r="B17" s="57" t="s">
        <v>143</v>
      </c>
      <c r="C17" s="58"/>
      <c r="D17" s="58"/>
      <c r="E17" s="59"/>
      <c r="F17" s="52">
        <v>3</v>
      </c>
      <c r="G17" s="53"/>
      <c r="H17" s="54"/>
      <c r="I17" s="55"/>
      <c r="J17" s="55"/>
      <c r="K17" s="55"/>
      <c r="M17" s="73" t="str">
        <f>IF(G17="✔",F17,"")</f>
        <v/>
      </c>
    </row>
    <row r="18" spans="1:13" x14ac:dyDescent="0.15">
      <c r="A18" s="60"/>
      <c r="B18" s="57" t="s">
        <v>144</v>
      </c>
      <c r="C18" s="58"/>
      <c r="D18" s="58"/>
      <c r="E18" s="59"/>
      <c r="F18" s="52">
        <v>4</v>
      </c>
      <c r="G18" s="53"/>
      <c r="H18" s="54"/>
      <c r="I18" s="55"/>
      <c r="J18" s="55"/>
      <c r="K18" s="55"/>
      <c r="M18" s="73" t="str">
        <f t="shared" si="0"/>
        <v/>
      </c>
    </row>
    <row r="19" spans="1:13" x14ac:dyDescent="0.15">
      <c r="A19" s="49" t="s">
        <v>18</v>
      </c>
      <c r="B19" s="50" t="s">
        <v>145</v>
      </c>
      <c r="C19" s="50"/>
      <c r="D19" s="50"/>
      <c r="E19" s="50"/>
      <c r="F19" s="52">
        <v>2</v>
      </c>
      <c r="G19" s="53"/>
      <c r="H19" s="54" t="str">
        <f>IF($G$14="✔",IF(G19="✔","①の加点と重複できない項目です。「✔」を消してください。",""),"")</f>
        <v/>
      </c>
      <c r="I19" s="55"/>
      <c r="J19" s="55"/>
      <c r="K19" s="55"/>
      <c r="L19" s="24"/>
      <c r="M19" s="73" t="str">
        <f>IF(G19="✔",F19,"")</f>
        <v/>
      </c>
    </row>
    <row r="20" spans="1:13" x14ac:dyDescent="0.15">
      <c r="A20" s="56"/>
      <c r="B20" s="50" t="s">
        <v>151</v>
      </c>
      <c r="C20" s="50"/>
      <c r="D20" s="50"/>
      <c r="E20" s="50"/>
      <c r="F20" s="52">
        <v>6</v>
      </c>
      <c r="G20" s="53"/>
      <c r="H20" s="54"/>
      <c r="I20" s="55"/>
      <c r="J20" s="55"/>
      <c r="K20" s="55"/>
      <c r="M20" s="73" t="str">
        <f>IF(G20="✔",F20,"")</f>
        <v/>
      </c>
    </row>
    <row r="21" spans="1:13" x14ac:dyDescent="0.15">
      <c r="A21" s="56"/>
      <c r="B21" s="50" t="s">
        <v>139</v>
      </c>
      <c r="C21" s="50"/>
      <c r="D21" s="50"/>
      <c r="E21" s="50"/>
      <c r="F21" s="52">
        <v>4</v>
      </c>
      <c r="G21" s="53"/>
      <c r="H21" s="54"/>
      <c r="I21" s="55"/>
      <c r="J21" s="55"/>
      <c r="K21" s="55"/>
      <c r="M21" s="73" t="str">
        <f t="shared" si="0"/>
        <v/>
      </c>
    </row>
    <row r="22" spans="1:13" x14ac:dyDescent="0.15">
      <c r="A22" s="56"/>
      <c r="B22" s="50" t="s">
        <v>157</v>
      </c>
      <c r="C22" s="50"/>
      <c r="D22" s="50"/>
      <c r="E22" s="50"/>
      <c r="F22" s="52">
        <v>3</v>
      </c>
      <c r="G22" s="53"/>
      <c r="H22" s="54"/>
      <c r="I22" s="55"/>
      <c r="J22" s="55"/>
      <c r="K22" s="55"/>
      <c r="M22" s="73" t="str">
        <f t="shared" si="0"/>
        <v/>
      </c>
    </row>
    <row r="23" spans="1:13" x14ac:dyDescent="0.15">
      <c r="A23" s="56"/>
      <c r="B23" s="50" t="s">
        <v>146</v>
      </c>
      <c r="C23" s="50"/>
      <c r="D23" s="50"/>
      <c r="E23" s="50"/>
      <c r="F23" s="52">
        <v>2</v>
      </c>
      <c r="G23" s="53"/>
      <c r="H23" s="54"/>
      <c r="I23" s="55"/>
      <c r="J23" s="55"/>
      <c r="K23" s="55"/>
      <c r="M23" s="73" t="str">
        <f t="shared" si="0"/>
        <v/>
      </c>
    </row>
    <row r="24" spans="1:13" x14ac:dyDescent="0.15">
      <c r="A24" s="56"/>
      <c r="B24" s="50" t="s">
        <v>158</v>
      </c>
      <c r="C24" s="50"/>
      <c r="D24" s="50"/>
      <c r="E24" s="50"/>
      <c r="F24" s="52">
        <v>2</v>
      </c>
      <c r="G24" s="53"/>
      <c r="H24" s="54"/>
      <c r="I24" s="55"/>
      <c r="J24" s="55"/>
      <c r="K24" s="55"/>
      <c r="M24" s="73" t="str">
        <f t="shared" si="0"/>
        <v/>
      </c>
    </row>
    <row r="25" spans="1:13" x14ac:dyDescent="0.15">
      <c r="A25" s="56"/>
      <c r="B25" s="50" t="s">
        <v>138</v>
      </c>
      <c r="C25" s="50"/>
      <c r="D25" s="50"/>
      <c r="E25" s="50"/>
      <c r="F25" s="52">
        <v>2</v>
      </c>
      <c r="G25" s="53"/>
      <c r="H25" s="54"/>
      <c r="I25" s="55"/>
      <c r="J25" s="55"/>
      <c r="K25" s="55"/>
      <c r="M25" s="73" t="str">
        <f t="shared" si="0"/>
        <v/>
      </c>
    </row>
    <row r="26" spans="1:13" x14ac:dyDescent="0.15">
      <c r="A26" s="60"/>
      <c r="B26" s="50" t="s">
        <v>159</v>
      </c>
      <c r="C26" s="50"/>
      <c r="D26" s="50"/>
      <c r="E26" s="50"/>
      <c r="F26" s="52">
        <v>2</v>
      </c>
      <c r="G26" s="53"/>
      <c r="H26" s="54"/>
      <c r="I26" s="55"/>
      <c r="J26" s="55"/>
      <c r="K26" s="55"/>
      <c r="M26" s="73" t="str">
        <f t="shared" si="0"/>
        <v/>
      </c>
    </row>
    <row r="27" spans="1:13" x14ac:dyDescent="0.15">
      <c r="A27" s="49" t="s">
        <v>25</v>
      </c>
      <c r="B27" s="50" t="s">
        <v>147</v>
      </c>
      <c r="C27" s="50"/>
      <c r="D27" s="50"/>
      <c r="E27" s="50"/>
      <c r="F27" s="52">
        <v>4</v>
      </c>
      <c r="G27" s="53"/>
      <c r="H27" s="54"/>
      <c r="I27" s="55"/>
      <c r="J27" s="55"/>
      <c r="K27" s="55"/>
      <c r="M27" s="73" t="str">
        <f t="shared" si="0"/>
        <v/>
      </c>
    </row>
    <row r="28" spans="1:13" x14ac:dyDescent="0.15">
      <c r="A28" s="56"/>
      <c r="B28" s="50" t="s">
        <v>148</v>
      </c>
      <c r="C28" s="50"/>
      <c r="D28" s="50"/>
      <c r="E28" s="50"/>
      <c r="F28" s="52">
        <v>2</v>
      </c>
      <c r="G28" s="53"/>
      <c r="H28" s="54"/>
      <c r="I28" s="55"/>
      <c r="J28" s="55"/>
      <c r="K28" s="55"/>
      <c r="M28" s="73" t="str">
        <f t="shared" si="0"/>
        <v/>
      </c>
    </row>
    <row r="29" spans="1:13" x14ac:dyDescent="0.15">
      <c r="A29" s="56"/>
      <c r="B29" s="50" t="s">
        <v>149</v>
      </c>
      <c r="C29" s="50"/>
      <c r="D29" s="50"/>
      <c r="E29" s="50"/>
      <c r="F29" s="52">
        <v>1</v>
      </c>
      <c r="G29" s="53"/>
      <c r="H29" s="54"/>
      <c r="I29" s="55"/>
      <c r="J29" s="55"/>
      <c r="K29" s="55"/>
      <c r="M29" s="73" t="str">
        <f t="shared" si="0"/>
        <v/>
      </c>
    </row>
    <row r="30" spans="1:13" x14ac:dyDescent="0.15">
      <c r="A30" s="56"/>
      <c r="B30" s="50" t="s">
        <v>152</v>
      </c>
      <c r="C30" s="50"/>
      <c r="D30" s="50"/>
      <c r="E30" s="50"/>
      <c r="F30" s="52">
        <v>3</v>
      </c>
      <c r="G30" s="53"/>
      <c r="H30" s="54"/>
      <c r="I30" s="55"/>
      <c r="J30" s="55"/>
      <c r="K30" s="55"/>
      <c r="M30" s="73" t="str">
        <f t="shared" si="0"/>
        <v/>
      </c>
    </row>
    <row r="31" spans="1:13" x14ac:dyDescent="0.15">
      <c r="A31" s="60"/>
      <c r="B31" s="50" t="s">
        <v>137</v>
      </c>
      <c r="C31" s="50"/>
      <c r="D31" s="50"/>
      <c r="E31" s="50"/>
      <c r="F31" s="52">
        <v>2</v>
      </c>
      <c r="G31" s="53"/>
      <c r="H31" s="54"/>
      <c r="I31" s="55"/>
      <c r="J31" s="55"/>
      <c r="K31" s="55"/>
      <c r="M31" s="73" t="str">
        <f t="shared" si="0"/>
        <v/>
      </c>
    </row>
    <row r="32" spans="1:13" ht="19.5" thickBot="1" x14ac:dyDescent="0.2">
      <c r="A32" s="61" t="s">
        <v>32</v>
      </c>
      <c r="B32" s="62" t="s">
        <v>150</v>
      </c>
      <c r="C32" s="62"/>
      <c r="D32" s="62"/>
      <c r="E32" s="62"/>
      <c r="F32" s="63">
        <v>-50</v>
      </c>
      <c r="G32" s="64"/>
      <c r="H32" s="54"/>
      <c r="I32" s="55"/>
      <c r="J32" s="55"/>
      <c r="K32" s="55"/>
      <c r="M32" s="73" t="str">
        <f>IF(G32="✔",F32,"")</f>
        <v/>
      </c>
    </row>
    <row r="33" spans="1:4" ht="23.25" thickBot="1" x14ac:dyDescent="0.2">
      <c r="A33" s="25" t="s">
        <v>131</v>
      </c>
    </row>
    <row r="34" spans="1:4" x14ac:dyDescent="0.15">
      <c r="A34" s="65" t="s">
        <v>132</v>
      </c>
      <c r="B34" s="66" t="s">
        <v>133</v>
      </c>
      <c r="C34" s="67" t="s">
        <v>134</v>
      </c>
      <c r="D34" s="68" t="s">
        <v>135</v>
      </c>
    </row>
    <row r="35" spans="1:4" ht="58.5" customHeight="1" thickBot="1" x14ac:dyDescent="0.2">
      <c r="A35" s="69" t="str">
        <f>E6</f>
        <v/>
      </c>
      <c r="B35" s="70" t="str">
        <f>E7</f>
        <v/>
      </c>
      <c r="C35" s="71">
        <f>IF(SUM(M14:M32)&gt;20,20,SUM(M14:M32))</f>
        <v>0</v>
      </c>
      <c r="D35" s="72">
        <f>SUM(A35:C35)</f>
        <v>0</v>
      </c>
    </row>
  </sheetData>
  <sheetProtection algorithmName="SHA-512" hashValue="HYZ4UyPkbc8ZazPvqolAxBQ3wJRcvuwNS5KZ0o3op+ywmf0x6v1WEV6Qlk4cIlBbxOUXGthGsD8CQ5QuNQW1UA==" saltValue="isPRYh985qJJFvr04UuA/g==" spinCount="100000" sheet="1" selectLockedCells="1"/>
  <mergeCells count="45">
    <mergeCell ref="H28:K28"/>
    <mergeCell ref="H29:K29"/>
    <mergeCell ref="H30:K30"/>
    <mergeCell ref="H31:K31"/>
    <mergeCell ref="H32:K32"/>
    <mergeCell ref="H23:K23"/>
    <mergeCell ref="H24:K24"/>
    <mergeCell ref="H25:K25"/>
    <mergeCell ref="H26:K26"/>
    <mergeCell ref="H27:K27"/>
    <mergeCell ref="H17:K17"/>
    <mergeCell ref="H18:K18"/>
    <mergeCell ref="H21:K21"/>
    <mergeCell ref="H22:K22"/>
    <mergeCell ref="H14:K14"/>
    <mergeCell ref="H15:K15"/>
    <mergeCell ref="H19:K19"/>
    <mergeCell ref="H20:K20"/>
    <mergeCell ref="H16:K16"/>
    <mergeCell ref="B19:E19"/>
    <mergeCell ref="B20:E20"/>
    <mergeCell ref="B16:E16"/>
    <mergeCell ref="B17:E17"/>
    <mergeCell ref="B18:E18"/>
    <mergeCell ref="C5:D5"/>
    <mergeCell ref="C6:D6"/>
    <mergeCell ref="C7:D7"/>
    <mergeCell ref="B13:E13"/>
    <mergeCell ref="B14:E14"/>
    <mergeCell ref="A14:A18"/>
    <mergeCell ref="A19:A26"/>
    <mergeCell ref="A27:A31"/>
    <mergeCell ref="B32:E32"/>
    <mergeCell ref="B27:E27"/>
    <mergeCell ref="B28:E28"/>
    <mergeCell ref="B29:E29"/>
    <mergeCell ref="B30:E30"/>
    <mergeCell ref="B31:E31"/>
    <mergeCell ref="B21:E21"/>
    <mergeCell ref="B22:E22"/>
    <mergeCell ref="B23:E23"/>
    <mergeCell ref="B24:E24"/>
    <mergeCell ref="B25:E25"/>
    <mergeCell ref="B26:E26"/>
    <mergeCell ref="B15:E15"/>
  </mergeCells>
  <phoneticPr fontId="1"/>
  <conditionalFormatting sqref="G15:G16">
    <cfRule type="expression" dxfId="3" priority="6">
      <formula>$G$14="✔"</formula>
    </cfRule>
  </conditionalFormatting>
  <conditionalFormatting sqref="G19">
    <cfRule type="expression" dxfId="2" priority="5">
      <formula>$G$14="✔"</formula>
    </cfRule>
  </conditionalFormatting>
  <conditionalFormatting sqref="G16">
    <cfRule type="expression" dxfId="1" priority="4">
      <formula>$G$14="✔"</formula>
    </cfRule>
  </conditionalFormatting>
  <conditionalFormatting sqref="G28">
    <cfRule type="expression" dxfId="0" priority="1">
      <formula>$G$27="✔"</formula>
    </cfRule>
  </conditionalFormatting>
  <dataValidations count="2">
    <dataValidation type="list" allowBlank="1" showInputMessage="1" showErrorMessage="1" sqref="C6:C7" xr:uid="{00000000-0002-0000-0000-000000000000}">
      <formula1>INDIRECT(B6)</formula1>
    </dataValidation>
    <dataValidation type="list" allowBlank="1" showInputMessage="1" showErrorMessage="1" sqref="G14:G32" xr:uid="{00000000-0002-0000-0000-000001000000}">
      <formula1>"✔"</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選択表!$A$1:$K$1</xm:f>
          </x14:formula1>
          <xm:sqref>B6:B7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
  <sheetViews>
    <sheetView workbookViewId="0">
      <selection activeCell="B2" sqref="B2:F2"/>
    </sheetView>
  </sheetViews>
  <sheetFormatPr defaultRowHeight="13.5" x14ac:dyDescent="0.15"/>
  <cols>
    <col min="1" max="1" width="39" bestFit="1" customWidth="1"/>
    <col min="2" max="2" width="35.875" bestFit="1" customWidth="1"/>
    <col min="3" max="3" width="40.25" bestFit="1" customWidth="1"/>
    <col min="4" max="4" width="66.75" bestFit="1" customWidth="1"/>
    <col min="5" max="5" width="35.875" bestFit="1" customWidth="1"/>
    <col min="6" max="6" width="48.5" bestFit="1" customWidth="1"/>
    <col min="7" max="7" width="39" bestFit="1" customWidth="1"/>
    <col min="8" max="8" width="35.875" bestFit="1" customWidth="1"/>
    <col min="9" max="9" width="60.375" bestFit="1" customWidth="1"/>
  </cols>
  <sheetData>
    <row r="1" spans="1:9" s="13" customFormat="1" x14ac:dyDescent="0.15">
      <c r="A1" s="13" t="s">
        <v>61</v>
      </c>
      <c r="B1" s="13" t="s">
        <v>111</v>
      </c>
      <c r="C1" s="13" t="s">
        <v>97</v>
      </c>
      <c r="D1" s="13" t="s">
        <v>98</v>
      </c>
      <c r="E1" s="13" t="s">
        <v>99</v>
      </c>
      <c r="F1" s="13" t="s">
        <v>100</v>
      </c>
      <c r="G1" s="13" t="s">
        <v>60</v>
      </c>
      <c r="H1" s="13" t="s">
        <v>155</v>
      </c>
      <c r="I1" s="13" t="s">
        <v>101</v>
      </c>
    </row>
    <row r="2" spans="1:9" x14ac:dyDescent="0.15">
      <c r="A2" t="s">
        <v>102</v>
      </c>
      <c r="B2" t="s">
        <v>51</v>
      </c>
      <c r="C2" t="s">
        <v>108</v>
      </c>
      <c r="D2" t="s">
        <v>114</v>
      </c>
      <c r="E2" t="s">
        <v>120</v>
      </c>
      <c r="F2" t="s">
        <v>109</v>
      </c>
      <c r="G2" t="s">
        <v>69</v>
      </c>
      <c r="H2" t="s">
        <v>75</v>
      </c>
      <c r="I2" t="s">
        <v>110</v>
      </c>
    </row>
    <row r="3" spans="1:9" x14ac:dyDescent="0.15">
      <c r="A3" t="s">
        <v>103</v>
      </c>
      <c r="B3" t="s">
        <v>52</v>
      </c>
      <c r="D3" t="s">
        <v>115</v>
      </c>
      <c r="E3" t="s">
        <v>121</v>
      </c>
      <c r="G3" t="s">
        <v>70</v>
      </c>
      <c r="H3" t="s">
        <v>76</v>
      </c>
    </row>
    <row r="4" spans="1:9" x14ac:dyDescent="0.15">
      <c r="A4" t="s">
        <v>104</v>
      </c>
      <c r="B4" t="s">
        <v>53</v>
      </c>
      <c r="D4" t="s">
        <v>116</v>
      </c>
      <c r="E4" t="s">
        <v>122</v>
      </c>
      <c r="G4" t="s">
        <v>71</v>
      </c>
      <c r="H4" t="s">
        <v>77</v>
      </c>
    </row>
    <row r="5" spans="1:9" x14ac:dyDescent="0.15">
      <c r="A5" t="s">
        <v>105</v>
      </c>
      <c r="B5" t="s">
        <v>54</v>
      </c>
      <c r="D5" t="s">
        <v>117</v>
      </c>
      <c r="E5" t="s">
        <v>123</v>
      </c>
      <c r="G5" t="s">
        <v>72</v>
      </c>
      <c r="H5" t="s">
        <v>78</v>
      </c>
    </row>
    <row r="6" spans="1:9" x14ac:dyDescent="0.15">
      <c r="A6" t="s">
        <v>106</v>
      </c>
      <c r="B6" t="s">
        <v>55</v>
      </c>
      <c r="D6" t="s">
        <v>118</v>
      </c>
      <c r="E6" t="s">
        <v>124</v>
      </c>
      <c r="G6" t="s">
        <v>73</v>
      </c>
      <c r="H6" t="s">
        <v>79</v>
      </c>
    </row>
    <row r="7" spans="1:9" x14ac:dyDescent="0.15">
      <c r="A7" t="s">
        <v>107</v>
      </c>
      <c r="B7" t="s">
        <v>56</v>
      </c>
      <c r="D7" t="s">
        <v>119</v>
      </c>
      <c r="E7" t="s">
        <v>125</v>
      </c>
      <c r="G7" t="s">
        <v>74</v>
      </c>
      <c r="H7" t="s">
        <v>80</v>
      </c>
    </row>
  </sheetData>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41"/>
  <sheetViews>
    <sheetView workbookViewId="0">
      <selection activeCell="B2" sqref="B2:F2"/>
    </sheetView>
  </sheetViews>
  <sheetFormatPr defaultRowHeight="13.5" x14ac:dyDescent="0.15"/>
  <sheetData>
    <row r="1" spans="1:8" ht="16.5" x14ac:dyDescent="0.15">
      <c r="A1" s="2" t="s">
        <v>2</v>
      </c>
      <c r="B1" s="2"/>
      <c r="C1" s="2"/>
      <c r="D1" s="2"/>
      <c r="E1" s="2"/>
      <c r="F1" s="2"/>
      <c r="G1" s="3"/>
    </row>
    <row r="2" spans="1:8" ht="16.5" x14ac:dyDescent="0.15">
      <c r="A2" s="11" t="s">
        <v>81</v>
      </c>
      <c r="B2" s="17" t="s">
        <v>82</v>
      </c>
      <c r="C2" s="18"/>
      <c r="D2" s="18"/>
      <c r="E2" s="18"/>
      <c r="F2" s="18"/>
      <c r="G2" s="11" t="s">
        <v>41</v>
      </c>
    </row>
    <row r="3" spans="1:8" ht="17.25" x14ac:dyDescent="0.15">
      <c r="A3" s="12" t="s">
        <v>61</v>
      </c>
      <c r="B3" s="15" t="s">
        <v>43</v>
      </c>
      <c r="C3" s="16"/>
      <c r="D3" s="16"/>
      <c r="E3" s="16"/>
      <c r="F3" s="16"/>
      <c r="G3" s="6" t="s">
        <v>83</v>
      </c>
      <c r="H3" s="14">
        <f>VALUE(LEFT(G3,LEN(G3)-1))</f>
        <v>20</v>
      </c>
    </row>
    <row r="4" spans="1:8" ht="17.25" x14ac:dyDescent="0.15">
      <c r="A4" s="12" t="s">
        <v>61</v>
      </c>
      <c r="B4" s="15" t="s">
        <v>44</v>
      </c>
      <c r="C4" s="16"/>
      <c r="D4" s="16"/>
      <c r="E4" s="16"/>
      <c r="F4" s="16"/>
      <c r="G4" s="6" t="s">
        <v>84</v>
      </c>
      <c r="H4" s="14">
        <f t="shared" ref="H4:H41" si="0">VALUE(LEFT(G4,LEN(G4)-1))</f>
        <v>18</v>
      </c>
    </row>
    <row r="5" spans="1:8" ht="17.25" x14ac:dyDescent="0.15">
      <c r="A5" s="12" t="s">
        <v>61</v>
      </c>
      <c r="B5" s="15" t="s">
        <v>45</v>
      </c>
      <c r="C5" s="16"/>
      <c r="D5" s="16"/>
      <c r="E5" s="16"/>
      <c r="F5" s="16"/>
      <c r="G5" s="6" t="s">
        <v>85</v>
      </c>
      <c r="H5" s="14">
        <f t="shared" si="0"/>
        <v>16</v>
      </c>
    </row>
    <row r="6" spans="1:8" ht="17.25" x14ac:dyDescent="0.15">
      <c r="A6" s="12" t="s">
        <v>61</v>
      </c>
      <c r="B6" s="15" t="s">
        <v>46</v>
      </c>
      <c r="C6" s="16"/>
      <c r="D6" s="16"/>
      <c r="E6" s="16"/>
      <c r="F6" s="16"/>
      <c r="G6" s="6" t="s">
        <v>86</v>
      </c>
      <c r="H6" s="14">
        <f t="shared" si="0"/>
        <v>14</v>
      </c>
    </row>
    <row r="7" spans="1:8" ht="17.25" x14ac:dyDescent="0.15">
      <c r="A7" s="12" t="s">
        <v>61</v>
      </c>
      <c r="B7" s="15" t="s">
        <v>96</v>
      </c>
      <c r="C7" s="16"/>
      <c r="D7" s="16"/>
      <c r="E7" s="16"/>
      <c r="F7" s="16"/>
      <c r="G7" s="6" t="s">
        <v>87</v>
      </c>
      <c r="H7" s="14">
        <f t="shared" si="0"/>
        <v>12</v>
      </c>
    </row>
    <row r="8" spans="1:8" ht="17.25" x14ac:dyDescent="0.15">
      <c r="A8" s="12" t="s">
        <v>61</v>
      </c>
      <c r="B8" s="15" t="s">
        <v>48</v>
      </c>
      <c r="C8" s="16"/>
      <c r="D8" s="16"/>
      <c r="E8" s="16"/>
      <c r="F8" s="16"/>
      <c r="G8" s="6" t="s">
        <v>88</v>
      </c>
      <c r="H8" s="14">
        <f t="shared" si="0"/>
        <v>10</v>
      </c>
    </row>
    <row r="9" spans="1:8" ht="17.25" x14ac:dyDescent="0.15">
      <c r="A9" s="12" t="s">
        <v>49</v>
      </c>
      <c r="B9" s="15" t="s">
        <v>51</v>
      </c>
      <c r="C9" s="16"/>
      <c r="D9" s="16"/>
      <c r="E9" s="16"/>
      <c r="F9" s="16"/>
      <c r="G9" s="6" t="s">
        <v>83</v>
      </c>
      <c r="H9" s="14">
        <f t="shared" si="0"/>
        <v>20</v>
      </c>
    </row>
    <row r="10" spans="1:8" ht="17.25" x14ac:dyDescent="0.15">
      <c r="A10" s="12" t="s">
        <v>49</v>
      </c>
      <c r="B10" s="15" t="s">
        <v>52</v>
      </c>
      <c r="C10" s="16"/>
      <c r="D10" s="16"/>
      <c r="E10" s="16"/>
      <c r="F10" s="16"/>
      <c r="G10" s="6" t="s">
        <v>84</v>
      </c>
      <c r="H10" s="14">
        <f>VALUE(LEFT(G10,LEN(G10)-1))</f>
        <v>18</v>
      </c>
    </row>
    <row r="11" spans="1:8" ht="17.25" x14ac:dyDescent="0.15">
      <c r="A11" s="12" t="s">
        <v>49</v>
      </c>
      <c r="B11" s="15" t="s">
        <v>53</v>
      </c>
      <c r="C11" s="16"/>
      <c r="D11" s="16"/>
      <c r="E11" s="16"/>
      <c r="F11" s="16"/>
      <c r="G11" s="6" t="s">
        <v>85</v>
      </c>
      <c r="H11" s="14">
        <f t="shared" si="0"/>
        <v>16</v>
      </c>
    </row>
    <row r="12" spans="1:8" ht="17.25" x14ac:dyDescent="0.15">
      <c r="A12" s="12" t="s">
        <v>49</v>
      </c>
      <c r="B12" s="15" t="s">
        <v>54</v>
      </c>
      <c r="C12" s="16"/>
      <c r="D12" s="16"/>
      <c r="E12" s="16"/>
      <c r="F12" s="16"/>
      <c r="G12" s="6" t="s">
        <v>86</v>
      </c>
      <c r="H12" s="14">
        <f t="shared" si="0"/>
        <v>14</v>
      </c>
    </row>
    <row r="13" spans="1:8" ht="17.25" x14ac:dyDescent="0.15">
      <c r="A13" s="12" t="s">
        <v>49</v>
      </c>
      <c r="B13" s="15" t="s">
        <v>55</v>
      </c>
      <c r="C13" s="16"/>
      <c r="D13" s="16"/>
      <c r="E13" s="16"/>
      <c r="F13" s="16"/>
      <c r="G13" s="6" t="s">
        <v>87</v>
      </c>
      <c r="H13" s="14">
        <f t="shared" si="0"/>
        <v>12</v>
      </c>
    </row>
    <row r="14" spans="1:8" ht="17.25" x14ac:dyDescent="0.15">
      <c r="A14" s="12" t="s">
        <v>49</v>
      </c>
      <c r="B14" s="15" t="s">
        <v>56</v>
      </c>
      <c r="C14" s="16"/>
      <c r="D14" s="16"/>
      <c r="E14" s="16"/>
      <c r="F14" s="16"/>
      <c r="G14" s="6" t="s">
        <v>88</v>
      </c>
      <c r="H14" s="14">
        <f t="shared" si="0"/>
        <v>10</v>
      </c>
    </row>
    <row r="15" spans="1:8" ht="16.5" x14ac:dyDescent="0.15">
      <c r="A15" s="10" t="s">
        <v>3</v>
      </c>
      <c r="B15" s="15" t="s">
        <v>57</v>
      </c>
      <c r="C15" s="16"/>
      <c r="D15" s="16"/>
      <c r="E15" s="16"/>
      <c r="F15" s="16"/>
      <c r="G15" s="5" t="s">
        <v>85</v>
      </c>
      <c r="H15" s="14">
        <f t="shared" si="0"/>
        <v>16</v>
      </c>
    </row>
    <row r="16" spans="1:8" ht="16.5" x14ac:dyDescent="0.15">
      <c r="A16" s="12" t="s">
        <v>4</v>
      </c>
      <c r="B16" s="15" t="s">
        <v>64</v>
      </c>
      <c r="C16" s="15"/>
      <c r="D16" s="15"/>
      <c r="E16" s="15"/>
      <c r="F16" s="15"/>
      <c r="G16" s="5" t="s">
        <v>83</v>
      </c>
      <c r="H16" s="14">
        <f t="shared" si="0"/>
        <v>20</v>
      </c>
    </row>
    <row r="17" spans="1:8" ht="16.5" x14ac:dyDescent="0.15">
      <c r="A17" s="12" t="s">
        <v>4</v>
      </c>
      <c r="B17" s="15" t="s">
        <v>65</v>
      </c>
      <c r="C17" s="15"/>
      <c r="D17" s="15"/>
      <c r="E17" s="15"/>
      <c r="F17" s="15"/>
      <c r="G17" s="5" t="s">
        <v>88</v>
      </c>
      <c r="H17" s="14">
        <f t="shared" si="0"/>
        <v>10</v>
      </c>
    </row>
    <row r="18" spans="1:8" ht="16.5" x14ac:dyDescent="0.15">
      <c r="A18" s="12" t="s">
        <v>4</v>
      </c>
      <c r="B18" s="15" t="s">
        <v>91</v>
      </c>
      <c r="C18" s="15"/>
      <c r="D18" s="15"/>
      <c r="E18" s="15"/>
      <c r="F18" s="15"/>
      <c r="G18" s="5" t="s">
        <v>92</v>
      </c>
      <c r="H18" s="14">
        <f t="shared" si="0"/>
        <v>14</v>
      </c>
    </row>
    <row r="19" spans="1:8" ht="16.5" x14ac:dyDescent="0.15">
      <c r="A19" s="12" t="s">
        <v>4</v>
      </c>
      <c r="B19" s="15" t="s">
        <v>66</v>
      </c>
      <c r="C19" s="15"/>
      <c r="D19" s="15"/>
      <c r="E19" s="15"/>
      <c r="F19" s="15"/>
      <c r="G19" s="5" t="s">
        <v>83</v>
      </c>
      <c r="H19" s="14">
        <f t="shared" si="0"/>
        <v>20</v>
      </c>
    </row>
    <row r="20" spans="1:8" ht="16.5" x14ac:dyDescent="0.15">
      <c r="A20" s="12" t="s">
        <v>4</v>
      </c>
      <c r="B20" s="15" t="s">
        <v>67</v>
      </c>
      <c r="C20" s="15"/>
      <c r="D20" s="15"/>
      <c r="E20" s="15"/>
      <c r="F20" s="15"/>
      <c r="G20" s="5" t="s">
        <v>85</v>
      </c>
      <c r="H20" s="14">
        <f t="shared" si="0"/>
        <v>16</v>
      </c>
    </row>
    <row r="21" spans="1:8" ht="16.5" x14ac:dyDescent="0.15">
      <c r="A21" s="12" t="s">
        <v>4</v>
      </c>
      <c r="B21" s="15" t="s">
        <v>68</v>
      </c>
      <c r="C21" s="15"/>
      <c r="D21" s="15"/>
      <c r="E21" s="15"/>
      <c r="F21" s="15"/>
      <c r="G21" s="5" t="s">
        <v>87</v>
      </c>
      <c r="H21" s="14">
        <f t="shared" si="0"/>
        <v>12</v>
      </c>
    </row>
    <row r="22" spans="1:8" ht="17.25" x14ac:dyDescent="0.15">
      <c r="A22" s="12" t="s">
        <v>5</v>
      </c>
      <c r="B22" s="15" t="s">
        <v>126</v>
      </c>
      <c r="C22" s="16"/>
      <c r="D22" s="16"/>
      <c r="E22" s="16"/>
      <c r="F22" s="16"/>
      <c r="G22" s="6" t="s">
        <v>83</v>
      </c>
      <c r="H22" s="14">
        <f t="shared" si="0"/>
        <v>20</v>
      </c>
    </row>
    <row r="23" spans="1:8" ht="17.25" x14ac:dyDescent="0.15">
      <c r="A23" s="12" t="s">
        <v>5</v>
      </c>
      <c r="B23" s="15" t="s">
        <v>121</v>
      </c>
      <c r="C23" s="16"/>
      <c r="D23" s="16"/>
      <c r="E23" s="16"/>
      <c r="F23" s="16"/>
      <c r="G23" s="6" t="s">
        <v>84</v>
      </c>
      <c r="H23" s="14">
        <f t="shared" si="0"/>
        <v>18</v>
      </c>
    </row>
    <row r="24" spans="1:8" ht="17.25" x14ac:dyDescent="0.15">
      <c r="A24" s="12" t="s">
        <v>5</v>
      </c>
      <c r="B24" s="15" t="s">
        <v>122</v>
      </c>
      <c r="C24" s="16"/>
      <c r="D24" s="16"/>
      <c r="E24" s="16"/>
      <c r="F24" s="16"/>
      <c r="G24" s="6" t="s">
        <v>85</v>
      </c>
      <c r="H24" s="14">
        <f t="shared" si="0"/>
        <v>16</v>
      </c>
    </row>
    <row r="25" spans="1:8" ht="17.25" x14ac:dyDescent="0.15">
      <c r="A25" s="12" t="s">
        <v>5</v>
      </c>
      <c r="B25" s="15" t="s">
        <v>123</v>
      </c>
      <c r="C25" s="16"/>
      <c r="D25" s="16"/>
      <c r="E25" s="16"/>
      <c r="F25" s="16"/>
      <c r="G25" s="6" t="s">
        <v>86</v>
      </c>
      <c r="H25" s="14">
        <f t="shared" si="0"/>
        <v>14</v>
      </c>
    </row>
    <row r="26" spans="1:8" ht="17.25" x14ac:dyDescent="0.15">
      <c r="A26" s="12" t="s">
        <v>5</v>
      </c>
      <c r="B26" s="15" t="s">
        <v>124</v>
      </c>
      <c r="C26" s="16"/>
      <c r="D26" s="16"/>
      <c r="E26" s="16"/>
      <c r="F26" s="16"/>
      <c r="G26" s="6" t="s">
        <v>87</v>
      </c>
      <c r="H26" s="14">
        <f t="shared" si="0"/>
        <v>12</v>
      </c>
    </row>
    <row r="27" spans="1:8" ht="17.25" x14ac:dyDescent="0.15">
      <c r="A27" s="12" t="s">
        <v>5</v>
      </c>
      <c r="B27" s="15" t="s">
        <v>125</v>
      </c>
      <c r="C27" s="16"/>
      <c r="D27" s="16"/>
      <c r="E27" s="16"/>
      <c r="F27" s="16"/>
      <c r="G27" s="6" t="s">
        <v>88</v>
      </c>
      <c r="H27" s="14">
        <f t="shared" si="0"/>
        <v>10</v>
      </c>
    </row>
    <row r="28" spans="1:8" ht="16.5" x14ac:dyDescent="0.15">
      <c r="A28" s="10" t="s">
        <v>6</v>
      </c>
      <c r="B28" s="15" t="s">
        <v>58</v>
      </c>
      <c r="C28" s="16"/>
      <c r="D28" s="16"/>
      <c r="E28" s="16"/>
      <c r="F28" s="16"/>
      <c r="G28" s="5" t="s">
        <v>37</v>
      </c>
      <c r="H28" s="14">
        <f t="shared" si="0"/>
        <v>4</v>
      </c>
    </row>
    <row r="29" spans="1:8" ht="17.25" x14ac:dyDescent="0.15">
      <c r="A29" s="12" t="s">
        <v>60</v>
      </c>
      <c r="B29" s="15" t="s">
        <v>69</v>
      </c>
      <c r="C29" s="16"/>
      <c r="D29" s="16"/>
      <c r="E29" s="16"/>
      <c r="F29" s="16"/>
      <c r="G29" s="6" t="s">
        <v>83</v>
      </c>
      <c r="H29" s="14">
        <f t="shared" si="0"/>
        <v>20</v>
      </c>
    </row>
    <row r="30" spans="1:8" ht="17.25" x14ac:dyDescent="0.15">
      <c r="A30" s="12" t="s">
        <v>60</v>
      </c>
      <c r="B30" s="15" t="s">
        <v>70</v>
      </c>
      <c r="C30" s="16"/>
      <c r="D30" s="16"/>
      <c r="E30" s="16"/>
      <c r="F30" s="16"/>
      <c r="G30" s="6" t="s">
        <v>84</v>
      </c>
      <c r="H30" s="14">
        <f t="shared" si="0"/>
        <v>18</v>
      </c>
    </row>
    <row r="31" spans="1:8" ht="17.25" x14ac:dyDescent="0.15">
      <c r="A31" s="12" t="s">
        <v>60</v>
      </c>
      <c r="B31" s="15" t="s">
        <v>71</v>
      </c>
      <c r="C31" s="16"/>
      <c r="D31" s="16"/>
      <c r="E31" s="16"/>
      <c r="F31" s="16"/>
      <c r="G31" s="6" t="s">
        <v>85</v>
      </c>
      <c r="H31" s="14">
        <f t="shared" si="0"/>
        <v>16</v>
      </c>
    </row>
    <row r="32" spans="1:8" ht="17.25" x14ac:dyDescent="0.15">
      <c r="A32" s="12" t="s">
        <v>60</v>
      </c>
      <c r="B32" s="15" t="s">
        <v>72</v>
      </c>
      <c r="C32" s="16"/>
      <c r="D32" s="16"/>
      <c r="E32" s="16"/>
      <c r="F32" s="16"/>
      <c r="G32" s="6" t="s">
        <v>86</v>
      </c>
      <c r="H32" s="14">
        <f t="shared" si="0"/>
        <v>14</v>
      </c>
    </row>
    <row r="33" spans="1:8" ht="17.25" x14ac:dyDescent="0.15">
      <c r="A33" s="12" t="s">
        <v>60</v>
      </c>
      <c r="B33" s="15" t="s">
        <v>73</v>
      </c>
      <c r="C33" s="16"/>
      <c r="D33" s="16"/>
      <c r="E33" s="16"/>
      <c r="F33" s="16"/>
      <c r="G33" s="6" t="s">
        <v>87</v>
      </c>
      <c r="H33" s="14">
        <f t="shared" si="0"/>
        <v>12</v>
      </c>
    </row>
    <row r="34" spans="1:8" ht="17.25" x14ac:dyDescent="0.15">
      <c r="A34" s="12" t="s">
        <v>60</v>
      </c>
      <c r="B34" s="15" t="s">
        <v>74</v>
      </c>
      <c r="C34" s="16"/>
      <c r="D34" s="16"/>
      <c r="E34" s="16"/>
      <c r="F34" s="16"/>
      <c r="G34" s="6" t="s">
        <v>88</v>
      </c>
      <c r="H34" s="14">
        <f t="shared" si="0"/>
        <v>10</v>
      </c>
    </row>
    <row r="35" spans="1:8" ht="17.25" x14ac:dyDescent="0.15">
      <c r="A35" s="12" t="s">
        <v>154</v>
      </c>
      <c r="B35" s="15" t="s">
        <v>75</v>
      </c>
      <c r="C35" s="16"/>
      <c r="D35" s="16"/>
      <c r="E35" s="16"/>
      <c r="F35" s="16"/>
      <c r="G35" s="6" t="s">
        <v>83</v>
      </c>
      <c r="H35" s="14">
        <f t="shared" si="0"/>
        <v>20</v>
      </c>
    </row>
    <row r="36" spans="1:8" ht="17.25" x14ac:dyDescent="0.15">
      <c r="A36" s="12" t="s">
        <v>154</v>
      </c>
      <c r="B36" s="15" t="s">
        <v>76</v>
      </c>
      <c r="C36" s="16"/>
      <c r="D36" s="16"/>
      <c r="E36" s="16"/>
      <c r="F36" s="16"/>
      <c r="G36" s="6" t="s">
        <v>84</v>
      </c>
      <c r="H36" s="14">
        <f t="shared" si="0"/>
        <v>18</v>
      </c>
    </row>
    <row r="37" spans="1:8" ht="17.25" x14ac:dyDescent="0.15">
      <c r="A37" s="12" t="s">
        <v>154</v>
      </c>
      <c r="B37" s="15" t="s">
        <v>77</v>
      </c>
      <c r="C37" s="16"/>
      <c r="D37" s="16"/>
      <c r="E37" s="16"/>
      <c r="F37" s="16"/>
      <c r="G37" s="6" t="s">
        <v>85</v>
      </c>
      <c r="H37" s="14">
        <f t="shared" si="0"/>
        <v>16</v>
      </c>
    </row>
    <row r="38" spans="1:8" ht="17.25" x14ac:dyDescent="0.15">
      <c r="A38" s="12" t="s">
        <v>154</v>
      </c>
      <c r="B38" s="15" t="s">
        <v>78</v>
      </c>
      <c r="C38" s="16"/>
      <c r="D38" s="16"/>
      <c r="E38" s="16"/>
      <c r="F38" s="16"/>
      <c r="G38" s="6" t="s">
        <v>86</v>
      </c>
      <c r="H38" s="14">
        <f t="shared" si="0"/>
        <v>14</v>
      </c>
    </row>
    <row r="39" spans="1:8" ht="17.25" x14ac:dyDescent="0.15">
      <c r="A39" s="12" t="s">
        <v>154</v>
      </c>
      <c r="B39" s="15" t="s">
        <v>79</v>
      </c>
      <c r="C39" s="16"/>
      <c r="D39" s="16"/>
      <c r="E39" s="16"/>
      <c r="F39" s="16"/>
      <c r="G39" s="6" t="s">
        <v>87</v>
      </c>
      <c r="H39" s="14">
        <f t="shared" si="0"/>
        <v>12</v>
      </c>
    </row>
    <row r="40" spans="1:8" ht="17.25" x14ac:dyDescent="0.15">
      <c r="A40" s="12" t="s">
        <v>154</v>
      </c>
      <c r="B40" s="15" t="s">
        <v>80</v>
      </c>
      <c r="C40" s="16"/>
      <c r="D40" s="16"/>
      <c r="E40" s="16"/>
      <c r="F40" s="16"/>
      <c r="G40" s="6" t="s">
        <v>88</v>
      </c>
      <c r="H40" s="14">
        <f t="shared" si="0"/>
        <v>10</v>
      </c>
    </row>
    <row r="41" spans="1:8" ht="16.5" x14ac:dyDescent="0.15">
      <c r="A41" s="10" t="s">
        <v>7</v>
      </c>
      <c r="B41" s="15" t="s">
        <v>59</v>
      </c>
      <c r="C41" s="16"/>
      <c r="D41" s="16"/>
      <c r="E41" s="16"/>
      <c r="F41" s="16"/>
      <c r="G41" s="5" t="s">
        <v>85</v>
      </c>
      <c r="H41" s="14">
        <f t="shared" si="0"/>
        <v>16</v>
      </c>
    </row>
  </sheetData>
  <mergeCells count="40">
    <mergeCell ref="B7:F7"/>
    <mergeCell ref="B8:F8"/>
    <mergeCell ref="B2:F2"/>
    <mergeCell ref="B3:F3"/>
    <mergeCell ref="B4:F4"/>
    <mergeCell ref="B5:F5"/>
    <mergeCell ref="B6:F6"/>
    <mergeCell ref="B20:F20"/>
    <mergeCell ref="B21:F21"/>
    <mergeCell ref="B9:F9"/>
    <mergeCell ref="B10:F10"/>
    <mergeCell ref="B11:F11"/>
    <mergeCell ref="B12:F12"/>
    <mergeCell ref="B13:F13"/>
    <mergeCell ref="B14:F14"/>
    <mergeCell ref="B15:F15"/>
    <mergeCell ref="B16:F16"/>
    <mergeCell ref="B17:F17"/>
    <mergeCell ref="B18:F18"/>
    <mergeCell ref="B19:F19"/>
    <mergeCell ref="B33:F33"/>
    <mergeCell ref="B34:F34"/>
    <mergeCell ref="B22:F22"/>
    <mergeCell ref="B23:F23"/>
    <mergeCell ref="B24:F24"/>
    <mergeCell ref="B25:F25"/>
    <mergeCell ref="B26:F26"/>
    <mergeCell ref="B27:F27"/>
    <mergeCell ref="B28:F28"/>
    <mergeCell ref="B29:F29"/>
    <mergeCell ref="B30:F30"/>
    <mergeCell ref="B31:F31"/>
    <mergeCell ref="B32:F32"/>
    <mergeCell ref="B41:F41"/>
    <mergeCell ref="B35:F35"/>
    <mergeCell ref="B36:F36"/>
    <mergeCell ref="B37:F37"/>
    <mergeCell ref="B38:F38"/>
    <mergeCell ref="B39:F39"/>
    <mergeCell ref="B40:F40"/>
  </mergeCells>
  <phoneticPr fontId="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67"/>
  <sheetViews>
    <sheetView showGridLines="0" topLeftCell="A25" workbookViewId="0">
      <selection activeCell="A19" sqref="A19:A24"/>
    </sheetView>
  </sheetViews>
  <sheetFormatPr defaultRowHeight="16.5" x14ac:dyDescent="0.15"/>
  <cols>
    <col min="1" max="6" width="13.625" style="2" customWidth="1"/>
    <col min="7" max="7" width="9" style="3"/>
    <col min="8" max="16384" width="9" style="2"/>
  </cols>
  <sheetData>
    <row r="1" spans="1:9" x14ac:dyDescent="0.15">
      <c r="A1" s="8" t="s">
        <v>0</v>
      </c>
      <c r="B1" s="8" t="s">
        <v>1</v>
      </c>
      <c r="C1" s="8" t="s">
        <v>93</v>
      </c>
      <c r="D1" s="8" t="s">
        <v>94</v>
      </c>
    </row>
    <row r="2" spans="1:9" x14ac:dyDescent="0.15">
      <c r="A2" s="4"/>
      <c r="B2" s="4"/>
      <c r="C2" s="4"/>
      <c r="D2" s="4"/>
    </row>
    <row r="4" spans="1:9" x14ac:dyDescent="0.15">
      <c r="A4" s="2" t="s">
        <v>2</v>
      </c>
    </row>
    <row r="5" spans="1:9" x14ac:dyDescent="0.15">
      <c r="A5" s="8" t="s">
        <v>81</v>
      </c>
      <c r="B5" s="17" t="s">
        <v>82</v>
      </c>
      <c r="C5" s="18"/>
      <c r="D5" s="18"/>
      <c r="E5" s="18"/>
      <c r="F5" s="18"/>
      <c r="G5" s="8" t="s">
        <v>41</v>
      </c>
      <c r="H5" s="8" t="s">
        <v>0</v>
      </c>
      <c r="I5" s="8" t="s">
        <v>1</v>
      </c>
    </row>
    <row r="6" spans="1:9" ht="17.25" x14ac:dyDescent="0.15">
      <c r="A6" s="19" t="s">
        <v>61</v>
      </c>
      <c r="B6" s="15" t="s">
        <v>43</v>
      </c>
      <c r="C6" s="16"/>
      <c r="D6" s="16"/>
      <c r="E6" s="16"/>
      <c r="F6" s="16"/>
      <c r="G6" s="6" t="s">
        <v>83</v>
      </c>
      <c r="H6" s="4"/>
      <c r="I6" s="4"/>
    </row>
    <row r="7" spans="1:9" ht="17.25" x14ac:dyDescent="0.15">
      <c r="A7" s="19"/>
      <c r="B7" s="15" t="s">
        <v>44</v>
      </c>
      <c r="C7" s="16"/>
      <c r="D7" s="16"/>
      <c r="E7" s="16"/>
      <c r="F7" s="16"/>
      <c r="G7" s="6" t="s">
        <v>84</v>
      </c>
      <c r="H7" s="4"/>
      <c r="I7" s="4"/>
    </row>
    <row r="8" spans="1:9" ht="17.25" x14ac:dyDescent="0.15">
      <c r="A8" s="19"/>
      <c r="B8" s="15" t="s">
        <v>45</v>
      </c>
      <c r="C8" s="16"/>
      <c r="D8" s="16"/>
      <c r="E8" s="16"/>
      <c r="F8" s="16"/>
      <c r="G8" s="6" t="s">
        <v>85</v>
      </c>
      <c r="H8" s="4"/>
      <c r="I8" s="4"/>
    </row>
    <row r="9" spans="1:9" ht="17.25" x14ac:dyDescent="0.15">
      <c r="A9" s="19"/>
      <c r="B9" s="15" t="s">
        <v>46</v>
      </c>
      <c r="C9" s="16"/>
      <c r="D9" s="16"/>
      <c r="E9" s="16"/>
      <c r="F9" s="16"/>
      <c r="G9" s="6" t="s">
        <v>86</v>
      </c>
      <c r="H9" s="4"/>
      <c r="I9" s="4"/>
    </row>
    <row r="10" spans="1:9" ht="17.25" x14ac:dyDescent="0.15">
      <c r="A10" s="19"/>
      <c r="B10" s="15" t="s">
        <v>96</v>
      </c>
      <c r="C10" s="16"/>
      <c r="D10" s="16"/>
      <c r="E10" s="16"/>
      <c r="F10" s="16"/>
      <c r="G10" s="6" t="s">
        <v>87</v>
      </c>
      <c r="H10" s="4"/>
      <c r="I10" s="4"/>
    </row>
    <row r="11" spans="1:9" ht="17.25" x14ac:dyDescent="0.15">
      <c r="A11" s="19"/>
      <c r="B11" s="15" t="s">
        <v>48</v>
      </c>
      <c r="C11" s="16"/>
      <c r="D11" s="16"/>
      <c r="E11" s="16"/>
      <c r="F11" s="16"/>
      <c r="G11" s="6" t="s">
        <v>88</v>
      </c>
      <c r="H11" s="4"/>
      <c r="I11" s="4"/>
    </row>
    <row r="12" spans="1:9" ht="17.25" x14ac:dyDescent="0.15">
      <c r="A12" s="19" t="s">
        <v>49</v>
      </c>
      <c r="B12" s="15" t="s">
        <v>51</v>
      </c>
      <c r="C12" s="16"/>
      <c r="D12" s="16"/>
      <c r="E12" s="16"/>
      <c r="F12" s="16"/>
      <c r="G12" s="6" t="s">
        <v>85</v>
      </c>
      <c r="H12" s="4"/>
      <c r="I12" s="4"/>
    </row>
    <row r="13" spans="1:9" x14ac:dyDescent="0.15">
      <c r="A13" s="19"/>
      <c r="B13" s="15" t="s">
        <v>52</v>
      </c>
      <c r="C13" s="16"/>
      <c r="D13" s="16"/>
      <c r="E13" s="16"/>
      <c r="F13" s="16"/>
      <c r="G13" s="5" t="s">
        <v>86</v>
      </c>
      <c r="H13" s="4"/>
      <c r="I13" s="4"/>
    </row>
    <row r="14" spans="1:9" x14ac:dyDescent="0.15">
      <c r="A14" s="19"/>
      <c r="B14" s="15" t="s">
        <v>53</v>
      </c>
      <c r="C14" s="16"/>
      <c r="D14" s="16"/>
      <c r="E14" s="16"/>
      <c r="F14" s="16"/>
      <c r="G14" s="5" t="s">
        <v>87</v>
      </c>
      <c r="H14" s="4"/>
      <c r="I14" s="4"/>
    </row>
    <row r="15" spans="1:9" x14ac:dyDescent="0.15">
      <c r="A15" s="19"/>
      <c r="B15" s="15" t="s">
        <v>54</v>
      </c>
      <c r="C15" s="16"/>
      <c r="D15" s="16"/>
      <c r="E15" s="16"/>
      <c r="F15" s="16"/>
      <c r="G15" s="5" t="s">
        <v>88</v>
      </c>
      <c r="H15" s="4"/>
      <c r="I15" s="4"/>
    </row>
    <row r="16" spans="1:9" x14ac:dyDescent="0.15">
      <c r="A16" s="19"/>
      <c r="B16" s="15" t="s">
        <v>55</v>
      </c>
      <c r="C16" s="16"/>
      <c r="D16" s="16"/>
      <c r="E16" s="16"/>
      <c r="F16" s="16"/>
      <c r="G16" s="5" t="s">
        <v>89</v>
      </c>
      <c r="H16" s="4"/>
      <c r="I16" s="4"/>
    </row>
    <row r="17" spans="1:9" x14ac:dyDescent="0.15">
      <c r="A17" s="19"/>
      <c r="B17" s="15" t="s">
        <v>56</v>
      </c>
      <c r="C17" s="16"/>
      <c r="D17" s="16"/>
      <c r="E17" s="16"/>
      <c r="F17" s="16"/>
      <c r="G17" s="5" t="s">
        <v>90</v>
      </c>
      <c r="H17" s="4"/>
      <c r="I17" s="4"/>
    </row>
    <row r="18" spans="1:9" x14ac:dyDescent="0.15">
      <c r="A18" s="4" t="s">
        <v>3</v>
      </c>
      <c r="B18" s="15" t="s">
        <v>57</v>
      </c>
      <c r="C18" s="16"/>
      <c r="D18" s="16"/>
      <c r="E18" s="16"/>
      <c r="F18" s="16"/>
      <c r="G18" s="5" t="s">
        <v>85</v>
      </c>
      <c r="H18" s="4"/>
      <c r="I18" s="4"/>
    </row>
    <row r="19" spans="1:9" x14ac:dyDescent="0.15">
      <c r="A19" s="19" t="s">
        <v>4</v>
      </c>
      <c r="B19" s="15" t="s">
        <v>64</v>
      </c>
      <c r="C19" s="15"/>
      <c r="D19" s="15"/>
      <c r="E19" s="15"/>
      <c r="F19" s="15"/>
      <c r="G19" s="5" t="s">
        <v>83</v>
      </c>
      <c r="H19" s="4"/>
      <c r="I19" s="4"/>
    </row>
    <row r="20" spans="1:9" x14ac:dyDescent="0.15">
      <c r="A20" s="19"/>
      <c r="B20" s="15" t="s">
        <v>65</v>
      </c>
      <c r="C20" s="15"/>
      <c r="D20" s="15"/>
      <c r="E20" s="15"/>
      <c r="F20" s="15"/>
      <c r="G20" s="5" t="s">
        <v>88</v>
      </c>
      <c r="H20" s="4"/>
      <c r="I20" s="4"/>
    </row>
    <row r="21" spans="1:9" x14ac:dyDescent="0.15">
      <c r="A21" s="19"/>
      <c r="B21" s="15" t="s">
        <v>91</v>
      </c>
      <c r="C21" s="15"/>
      <c r="D21" s="15"/>
      <c r="E21" s="15"/>
      <c r="F21" s="15"/>
      <c r="G21" s="5" t="s">
        <v>92</v>
      </c>
      <c r="H21" s="4"/>
      <c r="I21" s="4"/>
    </row>
    <row r="22" spans="1:9" x14ac:dyDescent="0.15">
      <c r="A22" s="19"/>
      <c r="B22" s="15" t="s">
        <v>66</v>
      </c>
      <c r="C22" s="15"/>
      <c r="D22" s="15"/>
      <c r="E22" s="15"/>
      <c r="F22" s="15"/>
      <c r="G22" s="5" t="s">
        <v>83</v>
      </c>
      <c r="H22" s="4"/>
      <c r="I22" s="4"/>
    </row>
    <row r="23" spans="1:9" x14ac:dyDescent="0.15">
      <c r="A23" s="19"/>
      <c r="B23" s="15" t="s">
        <v>67</v>
      </c>
      <c r="C23" s="15"/>
      <c r="D23" s="15"/>
      <c r="E23" s="15"/>
      <c r="F23" s="15"/>
      <c r="G23" s="5" t="s">
        <v>85</v>
      </c>
      <c r="H23" s="4"/>
      <c r="I23" s="4"/>
    </row>
    <row r="24" spans="1:9" x14ac:dyDescent="0.15">
      <c r="A24" s="19"/>
      <c r="B24" s="15" t="s">
        <v>68</v>
      </c>
      <c r="C24" s="15"/>
      <c r="D24" s="15"/>
      <c r="E24" s="15"/>
      <c r="F24" s="15"/>
      <c r="G24" s="5" t="s">
        <v>87</v>
      </c>
      <c r="H24" s="4"/>
      <c r="I24" s="4"/>
    </row>
    <row r="25" spans="1:9" ht="17.25" x14ac:dyDescent="0.15">
      <c r="A25" s="19" t="s">
        <v>5</v>
      </c>
      <c r="B25" s="15" t="s">
        <v>63</v>
      </c>
      <c r="C25" s="16"/>
      <c r="D25" s="16"/>
      <c r="E25" s="16"/>
      <c r="F25" s="16"/>
      <c r="G25" s="6" t="s">
        <v>83</v>
      </c>
      <c r="H25" s="4"/>
      <c r="I25" s="4"/>
    </row>
    <row r="26" spans="1:9" ht="17.25" x14ac:dyDescent="0.15">
      <c r="A26" s="19"/>
      <c r="B26" s="15" t="s">
        <v>52</v>
      </c>
      <c r="C26" s="16"/>
      <c r="D26" s="16"/>
      <c r="E26" s="16"/>
      <c r="F26" s="16"/>
      <c r="G26" s="6" t="s">
        <v>84</v>
      </c>
      <c r="H26" s="4"/>
      <c r="I26" s="4"/>
    </row>
    <row r="27" spans="1:9" ht="17.25" x14ac:dyDescent="0.15">
      <c r="A27" s="19"/>
      <c r="B27" s="15" t="s">
        <v>53</v>
      </c>
      <c r="C27" s="16"/>
      <c r="D27" s="16"/>
      <c r="E27" s="16"/>
      <c r="F27" s="16"/>
      <c r="G27" s="6" t="s">
        <v>85</v>
      </c>
      <c r="H27" s="4"/>
      <c r="I27" s="4"/>
    </row>
    <row r="28" spans="1:9" ht="17.25" x14ac:dyDescent="0.15">
      <c r="A28" s="19"/>
      <c r="B28" s="15" t="s">
        <v>54</v>
      </c>
      <c r="C28" s="16"/>
      <c r="D28" s="16"/>
      <c r="E28" s="16"/>
      <c r="F28" s="16"/>
      <c r="G28" s="6" t="s">
        <v>86</v>
      </c>
      <c r="H28" s="4"/>
      <c r="I28" s="4"/>
    </row>
    <row r="29" spans="1:9" ht="17.25" x14ac:dyDescent="0.15">
      <c r="A29" s="19"/>
      <c r="B29" s="15" t="s">
        <v>55</v>
      </c>
      <c r="C29" s="16"/>
      <c r="D29" s="16"/>
      <c r="E29" s="16"/>
      <c r="F29" s="16"/>
      <c r="G29" s="6" t="s">
        <v>87</v>
      </c>
      <c r="H29" s="4"/>
      <c r="I29" s="4"/>
    </row>
    <row r="30" spans="1:9" ht="17.25" x14ac:dyDescent="0.15">
      <c r="A30" s="19"/>
      <c r="B30" s="15" t="s">
        <v>56</v>
      </c>
      <c r="C30" s="16"/>
      <c r="D30" s="16"/>
      <c r="E30" s="16"/>
      <c r="F30" s="16"/>
      <c r="G30" s="6" t="s">
        <v>88</v>
      </c>
      <c r="H30" s="4"/>
      <c r="I30" s="4"/>
    </row>
    <row r="31" spans="1:9" x14ac:dyDescent="0.15">
      <c r="A31" s="4" t="s">
        <v>6</v>
      </c>
      <c r="B31" s="15" t="s">
        <v>58</v>
      </c>
      <c r="C31" s="16"/>
      <c r="D31" s="16"/>
      <c r="E31" s="16"/>
      <c r="F31" s="16"/>
      <c r="G31" s="5" t="s">
        <v>37</v>
      </c>
      <c r="H31" s="4"/>
      <c r="I31" s="4"/>
    </row>
    <row r="32" spans="1:9" ht="17.25" x14ac:dyDescent="0.15">
      <c r="A32" s="19" t="s">
        <v>60</v>
      </c>
      <c r="B32" s="15" t="s">
        <v>69</v>
      </c>
      <c r="C32" s="16"/>
      <c r="D32" s="16"/>
      <c r="E32" s="16"/>
      <c r="F32" s="16"/>
      <c r="G32" s="6" t="s">
        <v>83</v>
      </c>
      <c r="H32" s="4"/>
      <c r="I32" s="4"/>
    </row>
    <row r="33" spans="1:9" ht="17.25" x14ac:dyDescent="0.15">
      <c r="A33" s="19"/>
      <c r="B33" s="15" t="s">
        <v>70</v>
      </c>
      <c r="C33" s="16"/>
      <c r="D33" s="16"/>
      <c r="E33" s="16"/>
      <c r="F33" s="16"/>
      <c r="G33" s="6" t="s">
        <v>84</v>
      </c>
      <c r="H33" s="4"/>
      <c r="I33" s="4"/>
    </row>
    <row r="34" spans="1:9" ht="17.25" x14ac:dyDescent="0.15">
      <c r="A34" s="19"/>
      <c r="B34" s="15" t="s">
        <v>71</v>
      </c>
      <c r="C34" s="16"/>
      <c r="D34" s="16"/>
      <c r="E34" s="16"/>
      <c r="F34" s="16"/>
      <c r="G34" s="6" t="s">
        <v>85</v>
      </c>
      <c r="H34" s="4"/>
      <c r="I34" s="4"/>
    </row>
    <row r="35" spans="1:9" ht="17.25" x14ac:dyDescent="0.15">
      <c r="A35" s="19"/>
      <c r="B35" s="15" t="s">
        <v>72</v>
      </c>
      <c r="C35" s="16"/>
      <c r="D35" s="16"/>
      <c r="E35" s="16"/>
      <c r="F35" s="16"/>
      <c r="G35" s="6" t="s">
        <v>86</v>
      </c>
      <c r="H35" s="4"/>
      <c r="I35" s="4"/>
    </row>
    <row r="36" spans="1:9" ht="17.25" x14ac:dyDescent="0.15">
      <c r="A36" s="19"/>
      <c r="B36" s="15" t="s">
        <v>73</v>
      </c>
      <c r="C36" s="16"/>
      <c r="D36" s="16"/>
      <c r="E36" s="16"/>
      <c r="F36" s="16"/>
      <c r="G36" s="6" t="s">
        <v>87</v>
      </c>
      <c r="H36" s="4"/>
      <c r="I36" s="4"/>
    </row>
    <row r="37" spans="1:9" ht="17.25" x14ac:dyDescent="0.15">
      <c r="A37" s="19"/>
      <c r="B37" s="15" t="s">
        <v>74</v>
      </c>
      <c r="C37" s="16"/>
      <c r="D37" s="16"/>
      <c r="E37" s="16"/>
      <c r="F37" s="16"/>
      <c r="G37" s="6" t="s">
        <v>88</v>
      </c>
      <c r="H37" s="4"/>
      <c r="I37" s="4"/>
    </row>
    <row r="38" spans="1:9" ht="17.25" x14ac:dyDescent="0.15">
      <c r="A38" s="19" t="s">
        <v>62</v>
      </c>
      <c r="B38" s="15" t="s">
        <v>75</v>
      </c>
      <c r="C38" s="16"/>
      <c r="D38" s="16"/>
      <c r="E38" s="16"/>
      <c r="F38" s="16"/>
      <c r="G38" s="6" t="s">
        <v>85</v>
      </c>
      <c r="H38" s="4"/>
      <c r="I38" s="4"/>
    </row>
    <row r="39" spans="1:9" x14ac:dyDescent="0.15">
      <c r="A39" s="19"/>
      <c r="B39" s="15" t="s">
        <v>76</v>
      </c>
      <c r="C39" s="16"/>
      <c r="D39" s="16"/>
      <c r="E39" s="16"/>
      <c r="F39" s="16"/>
      <c r="G39" s="5" t="s">
        <v>86</v>
      </c>
      <c r="H39" s="4"/>
      <c r="I39" s="4"/>
    </row>
    <row r="40" spans="1:9" x14ac:dyDescent="0.15">
      <c r="A40" s="19"/>
      <c r="B40" s="15" t="s">
        <v>77</v>
      </c>
      <c r="C40" s="16"/>
      <c r="D40" s="16"/>
      <c r="E40" s="16"/>
      <c r="F40" s="16"/>
      <c r="G40" s="5" t="s">
        <v>87</v>
      </c>
      <c r="H40" s="4"/>
      <c r="I40" s="4"/>
    </row>
    <row r="41" spans="1:9" x14ac:dyDescent="0.15">
      <c r="A41" s="19"/>
      <c r="B41" s="15" t="s">
        <v>78</v>
      </c>
      <c r="C41" s="16"/>
      <c r="D41" s="16"/>
      <c r="E41" s="16"/>
      <c r="F41" s="16"/>
      <c r="G41" s="5" t="s">
        <v>88</v>
      </c>
      <c r="H41" s="4"/>
      <c r="I41" s="4"/>
    </row>
    <row r="42" spans="1:9" x14ac:dyDescent="0.15">
      <c r="A42" s="19"/>
      <c r="B42" s="15" t="s">
        <v>79</v>
      </c>
      <c r="C42" s="16"/>
      <c r="D42" s="16"/>
      <c r="E42" s="16"/>
      <c r="F42" s="16"/>
      <c r="G42" s="5" t="s">
        <v>89</v>
      </c>
      <c r="H42" s="4"/>
      <c r="I42" s="4"/>
    </row>
    <row r="43" spans="1:9" x14ac:dyDescent="0.15">
      <c r="A43" s="19"/>
      <c r="B43" s="15" t="s">
        <v>80</v>
      </c>
      <c r="C43" s="16"/>
      <c r="D43" s="16"/>
      <c r="E43" s="16"/>
      <c r="F43" s="16"/>
      <c r="G43" s="5" t="s">
        <v>90</v>
      </c>
      <c r="H43" s="4"/>
      <c r="I43" s="4"/>
    </row>
    <row r="44" spans="1:9" x14ac:dyDescent="0.15">
      <c r="A44" s="4" t="s">
        <v>7</v>
      </c>
      <c r="B44" s="15" t="s">
        <v>59</v>
      </c>
      <c r="C44" s="16"/>
      <c r="D44" s="16"/>
      <c r="E44" s="16"/>
      <c r="F44" s="16"/>
      <c r="G44" s="5" t="s">
        <v>85</v>
      </c>
      <c r="H44" s="4"/>
      <c r="I44" s="4"/>
    </row>
    <row r="46" spans="1:9" x14ac:dyDescent="0.15">
      <c r="A46" s="2" t="s">
        <v>93</v>
      </c>
    </row>
    <row r="47" spans="1:9" x14ac:dyDescent="0.15">
      <c r="A47" s="8" t="s">
        <v>95</v>
      </c>
      <c r="B47" s="17" t="s">
        <v>40</v>
      </c>
      <c r="C47" s="18"/>
      <c r="D47" s="18"/>
      <c r="E47" s="18"/>
      <c r="F47" s="18"/>
      <c r="G47" s="8" t="s">
        <v>41</v>
      </c>
      <c r="H47" s="8" t="s">
        <v>42</v>
      </c>
    </row>
    <row r="48" spans="1:9" x14ac:dyDescent="0.15">
      <c r="A48" s="20" t="s">
        <v>8</v>
      </c>
      <c r="B48" s="15" t="s">
        <v>9</v>
      </c>
      <c r="C48" s="16"/>
      <c r="D48" s="16"/>
      <c r="E48" s="16"/>
      <c r="F48" s="16"/>
      <c r="G48" s="5" t="s">
        <v>33</v>
      </c>
      <c r="H48" s="4"/>
    </row>
    <row r="49" spans="1:8" x14ac:dyDescent="0.15">
      <c r="A49" s="21"/>
      <c r="B49" s="15" t="s">
        <v>10</v>
      </c>
      <c r="C49" s="15"/>
      <c r="D49" s="15"/>
      <c r="E49" s="15"/>
      <c r="F49" s="15"/>
      <c r="G49" s="5" t="s">
        <v>34</v>
      </c>
      <c r="H49" s="4"/>
    </row>
    <row r="50" spans="1:8" x14ac:dyDescent="0.15">
      <c r="A50" s="21"/>
      <c r="B50" s="15" t="s">
        <v>11</v>
      </c>
      <c r="C50" s="15"/>
      <c r="D50" s="15"/>
      <c r="E50" s="15"/>
      <c r="F50" s="15"/>
      <c r="G50" s="5" t="s">
        <v>35</v>
      </c>
      <c r="H50" s="4"/>
    </row>
    <row r="51" spans="1:8" x14ac:dyDescent="0.15">
      <c r="A51" s="21"/>
      <c r="B51" s="20" t="s">
        <v>12</v>
      </c>
      <c r="C51" s="20"/>
      <c r="D51" s="20"/>
      <c r="E51" s="20"/>
      <c r="F51" s="20"/>
      <c r="G51" s="5" t="s">
        <v>36</v>
      </c>
      <c r="H51" s="4"/>
    </row>
    <row r="52" spans="1:8" x14ac:dyDescent="0.15">
      <c r="A52" s="21"/>
      <c r="B52" s="15" t="s">
        <v>13</v>
      </c>
      <c r="C52" s="15" t="s">
        <v>14</v>
      </c>
      <c r="D52" s="16"/>
      <c r="E52" s="16"/>
      <c r="F52" s="16"/>
      <c r="G52" s="5" t="s">
        <v>34</v>
      </c>
      <c r="H52" s="4"/>
    </row>
    <row r="53" spans="1:8" x14ac:dyDescent="0.15">
      <c r="A53" s="21"/>
      <c r="B53" s="16"/>
      <c r="C53" s="15" t="s">
        <v>15</v>
      </c>
      <c r="D53" s="16"/>
      <c r="E53" s="16"/>
      <c r="F53" s="16"/>
      <c r="G53" s="5" t="s">
        <v>34</v>
      </c>
      <c r="H53" s="4"/>
    </row>
    <row r="54" spans="1:8" x14ac:dyDescent="0.15">
      <c r="A54" s="21"/>
      <c r="B54" s="16"/>
      <c r="C54" s="15" t="s">
        <v>16</v>
      </c>
      <c r="D54" s="16"/>
      <c r="E54" s="16"/>
      <c r="F54" s="16"/>
      <c r="G54" s="5" t="s">
        <v>37</v>
      </c>
      <c r="H54" s="4"/>
    </row>
    <row r="55" spans="1:8" x14ac:dyDescent="0.15">
      <c r="A55" s="21"/>
      <c r="B55" s="16"/>
      <c r="C55" s="15" t="s">
        <v>17</v>
      </c>
      <c r="D55" s="16"/>
      <c r="E55" s="16"/>
      <c r="F55" s="16"/>
      <c r="G55" s="5" t="s">
        <v>38</v>
      </c>
      <c r="H55" s="4"/>
    </row>
    <row r="56" spans="1:8" x14ac:dyDescent="0.15">
      <c r="A56" s="20" t="s">
        <v>18</v>
      </c>
      <c r="B56" s="15" t="s">
        <v>19</v>
      </c>
      <c r="C56" s="15"/>
      <c r="D56" s="15"/>
      <c r="E56" s="15"/>
      <c r="F56" s="15"/>
      <c r="G56" s="5" t="s">
        <v>37</v>
      </c>
      <c r="H56" s="4"/>
    </row>
    <row r="57" spans="1:8" x14ac:dyDescent="0.15">
      <c r="A57" s="21"/>
      <c r="B57" s="15" t="s">
        <v>20</v>
      </c>
      <c r="C57" s="15"/>
      <c r="D57" s="15"/>
      <c r="E57" s="15"/>
      <c r="F57" s="15"/>
      <c r="G57" s="5" t="s">
        <v>34</v>
      </c>
      <c r="H57" s="4"/>
    </row>
    <row r="58" spans="1:8" x14ac:dyDescent="0.15">
      <c r="A58" s="21"/>
      <c r="B58" s="15" t="s">
        <v>21</v>
      </c>
      <c r="C58" s="15"/>
      <c r="D58" s="15"/>
      <c r="E58" s="15"/>
      <c r="F58" s="15"/>
      <c r="G58" s="5" t="s">
        <v>35</v>
      </c>
      <c r="H58" s="4"/>
    </row>
    <row r="59" spans="1:8" x14ac:dyDescent="0.15">
      <c r="A59" s="21"/>
      <c r="B59" s="15" t="s">
        <v>22</v>
      </c>
      <c r="C59" s="15"/>
      <c r="D59" s="15"/>
      <c r="E59" s="15"/>
      <c r="F59" s="15"/>
      <c r="G59" s="5" t="s">
        <v>35</v>
      </c>
      <c r="H59" s="4"/>
    </row>
    <row r="60" spans="1:8" x14ac:dyDescent="0.15">
      <c r="A60" s="21"/>
      <c r="B60" s="19" t="s">
        <v>23</v>
      </c>
      <c r="C60" s="19"/>
      <c r="D60" s="19"/>
      <c r="E60" s="19"/>
      <c r="F60" s="19"/>
      <c r="G60" s="5" t="s">
        <v>35</v>
      </c>
      <c r="H60" s="4"/>
    </row>
    <row r="61" spans="1:8" x14ac:dyDescent="0.15">
      <c r="A61" s="21"/>
      <c r="B61" s="19" t="s">
        <v>24</v>
      </c>
      <c r="C61" s="19"/>
      <c r="D61" s="19"/>
      <c r="E61" s="19"/>
      <c r="F61" s="19"/>
      <c r="G61" s="5" t="s">
        <v>35</v>
      </c>
      <c r="H61" s="4"/>
    </row>
    <row r="62" spans="1:8" x14ac:dyDescent="0.15">
      <c r="A62" s="20" t="s">
        <v>25</v>
      </c>
      <c r="B62" s="19" t="s">
        <v>26</v>
      </c>
      <c r="C62" s="19"/>
      <c r="D62" s="19"/>
      <c r="E62" s="19"/>
      <c r="F62" s="19"/>
      <c r="G62" s="5" t="s">
        <v>37</v>
      </c>
      <c r="H62" s="4"/>
    </row>
    <row r="63" spans="1:8" x14ac:dyDescent="0.15">
      <c r="A63" s="21"/>
      <c r="B63" s="19" t="s">
        <v>27</v>
      </c>
      <c r="C63" s="19"/>
      <c r="D63" s="19"/>
      <c r="E63" s="19"/>
      <c r="F63" s="19"/>
      <c r="G63" s="5" t="s">
        <v>35</v>
      </c>
      <c r="H63" s="4"/>
    </row>
    <row r="64" spans="1:8" x14ac:dyDescent="0.15">
      <c r="A64" s="21"/>
      <c r="B64" s="19" t="s">
        <v>28</v>
      </c>
      <c r="C64" s="19"/>
      <c r="D64" s="19"/>
      <c r="E64" s="19"/>
      <c r="F64" s="19"/>
      <c r="G64" s="5" t="s">
        <v>38</v>
      </c>
      <c r="H64" s="4"/>
    </row>
    <row r="65" spans="1:8" x14ac:dyDescent="0.15">
      <c r="A65" s="21"/>
      <c r="B65" s="19" t="s">
        <v>29</v>
      </c>
      <c r="C65" s="19"/>
      <c r="D65" s="19"/>
      <c r="E65" s="19"/>
      <c r="F65" s="19"/>
      <c r="G65" s="5" t="s">
        <v>34</v>
      </c>
      <c r="H65" s="4"/>
    </row>
    <row r="66" spans="1:8" x14ac:dyDescent="0.15">
      <c r="A66" s="21"/>
      <c r="B66" s="19" t="s">
        <v>30</v>
      </c>
      <c r="C66" s="19"/>
      <c r="D66" s="19"/>
      <c r="E66" s="19"/>
      <c r="F66" s="19"/>
      <c r="G66" s="5" t="s">
        <v>35</v>
      </c>
      <c r="H66" s="4"/>
    </row>
    <row r="67" spans="1:8" x14ac:dyDescent="0.15">
      <c r="A67" s="9" t="s">
        <v>32</v>
      </c>
      <c r="B67" s="19" t="s">
        <v>31</v>
      </c>
      <c r="C67" s="19"/>
      <c r="D67" s="19"/>
      <c r="E67" s="19"/>
      <c r="F67" s="19"/>
      <c r="G67" s="7" t="s">
        <v>39</v>
      </c>
      <c r="H67" s="4"/>
    </row>
  </sheetData>
  <mergeCells count="71">
    <mergeCell ref="A48:A55"/>
    <mergeCell ref="A56:A61"/>
    <mergeCell ref="A62:A66"/>
    <mergeCell ref="B52:B55"/>
    <mergeCell ref="B48:F48"/>
    <mergeCell ref="B49:F49"/>
    <mergeCell ref="B50:F50"/>
    <mergeCell ref="B51:F51"/>
    <mergeCell ref="B56:F56"/>
    <mergeCell ref="B57:F57"/>
    <mergeCell ref="B64:F64"/>
    <mergeCell ref="B65:F65"/>
    <mergeCell ref="B66:F66"/>
    <mergeCell ref="B67:F67"/>
    <mergeCell ref="C52:F52"/>
    <mergeCell ref="C53:F53"/>
    <mergeCell ref="C54:F54"/>
    <mergeCell ref="C55:F55"/>
    <mergeCell ref="B58:F58"/>
    <mergeCell ref="B59:F59"/>
    <mergeCell ref="B60:F60"/>
    <mergeCell ref="B61:F61"/>
    <mergeCell ref="B62:F62"/>
    <mergeCell ref="B63:F63"/>
    <mergeCell ref="B47:F47"/>
    <mergeCell ref="B18:F18"/>
    <mergeCell ref="B19:F19"/>
    <mergeCell ref="B25:F25"/>
    <mergeCell ref="B31:F31"/>
    <mergeCell ref="B32:F32"/>
    <mergeCell ref="B44:F44"/>
    <mergeCell ref="B39:F39"/>
    <mergeCell ref="B26:F26"/>
    <mergeCell ref="B27:F27"/>
    <mergeCell ref="B28:F28"/>
    <mergeCell ref="B29:F29"/>
    <mergeCell ref="B30:F30"/>
    <mergeCell ref="B33:F33"/>
    <mergeCell ref="B34:F34"/>
    <mergeCell ref="B35:F35"/>
    <mergeCell ref="B12:F12"/>
    <mergeCell ref="B13:F13"/>
    <mergeCell ref="B14:F14"/>
    <mergeCell ref="B15:F15"/>
    <mergeCell ref="B16:F16"/>
    <mergeCell ref="B7:F7"/>
    <mergeCell ref="B8:F8"/>
    <mergeCell ref="B9:F9"/>
    <mergeCell ref="B10:F10"/>
    <mergeCell ref="B11:F11"/>
    <mergeCell ref="B38:F38"/>
    <mergeCell ref="A38:A43"/>
    <mergeCell ref="B5:F5"/>
    <mergeCell ref="B21:F21"/>
    <mergeCell ref="A6:A11"/>
    <mergeCell ref="A12:A17"/>
    <mergeCell ref="A19:A24"/>
    <mergeCell ref="A25:A30"/>
    <mergeCell ref="A32:A37"/>
    <mergeCell ref="B40:F40"/>
    <mergeCell ref="B41:F41"/>
    <mergeCell ref="B42:F42"/>
    <mergeCell ref="B43:F43"/>
    <mergeCell ref="B20:F20"/>
    <mergeCell ref="B17:F17"/>
    <mergeCell ref="B6:F6"/>
    <mergeCell ref="B22:F22"/>
    <mergeCell ref="B23:F23"/>
    <mergeCell ref="B24:F24"/>
    <mergeCell ref="B36:F36"/>
    <mergeCell ref="B37:F37"/>
  </mergeCells>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15"/>
  <sheetViews>
    <sheetView workbookViewId="0">
      <selection activeCell="A22" sqref="A22"/>
    </sheetView>
  </sheetViews>
  <sheetFormatPr defaultRowHeight="18.75" x14ac:dyDescent="0.15"/>
  <cols>
    <col min="1" max="16384" width="9" style="1"/>
  </cols>
  <sheetData>
    <row r="1" spans="1:1" x14ac:dyDescent="0.15">
      <c r="A1" s="1" t="s">
        <v>50</v>
      </c>
    </row>
    <row r="2" spans="1:1" x14ac:dyDescent="0.15">
      <c r="A2" s="2" t="s">
        <v>43</v>
      </c>
    </row>
    <row r="3" spans="1:1" x14ac:dyDescent="0.15">
      <c r="A3" s="2" t="s">
        <v>44</v>
      </c>
    </row>
    <row r="4" spans="1:1" x14ac:dyDescent="0.15">
      <c r="A4" s="2" t="s">
        <v>45</v>
      </c>
    </row>
    <row r="5" spans="1:1" x14ac:dyDescent="0.15">
      <c r="A5" s="2" t="s">
        <v>46</v>
      </c>
    </row>
    <row r="6" spans="1:1" x14ac:dyDescent="0.15">
      <c r="A6" s="2" t="s">
        <v>47</v>
      </c>
    </row>
    <row r="7" spans="1:1" x14ac:dyDescent="0.15">
      <c r="A7" s="2" t="s">
        <v>48</v>
      </c>
    </row>
    <row r="9" spans="1:1" x14ac:dyDescent="0.15">
      <c r="A9" s="2" t="s">
        <v>49</v>
      </c>
    </row>
    <row r="10" spans="1:1" x14ac:dyDescent="0.15">
      <c r="A10" s="2" t="s">
        <v>51</v>
      </c>
    </row>
    <row r="11" spans="1:1" x14ac:dyDescent="0.15">
      <c r="A11" s="2" t="s">
        <v>52</v>
      </c>
    </row>
    <row r="12" spans="1:1" x14ac:dyDescent="0.15">
      <c r="A12" s="2" t="s">
        <v>53</v>
      </c>
    </row>
    <row r="13" spans="1:1" x14ac:dyDescent="0.15">
      <c r="A13" s="2" t="s">
        <v>54</v>
      </c>
    </row>
    <row r="14" spans="1:1" x14ac:dyDescent="0.15">
      <c r="A14" s="2" t="s">
        <v>55</v>
      </c>
    </row>
    <row r="15" spans="1:1" x14ac:dyDescent="0.15">
      <c r="A15" s="2" t="s">
        <v>56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シミュレーション</vt:lpstr>
      <vt:lpstr>選択表</vt:lpstr>
      <vt:lpstr>計算表</vt:lpstr>
      <vt:lpstr>Sheet1</vt:lpstr>
      <vt:lpstr>Sheet2</vt:lpstr>
      <vt:lpstr>シミュレーション!Print_Area</vt:lpstr>
      <vt:lpstr>育児休業</vt:lpstr>
      <vt:lpstr>介護・看護</vt:lpstr>
      <vt:lpstr>求職活動</vt:lpstr>
      <vt:lpstr>就学中</vt:lpstr>
      <vt:lpstr>就学予定_決定</vt:lpstr>
      <vt:lpstr>就労中</vt:lpstr>
      <vt:lpstr>就労予定_内定</vt:lpstr>
      <vt:lpstr>妊娠・出産</vt:lpstr>
      <vt:lpstr>病気など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高原</cp:lastModifiedBy>
  <cp:lastPrinted>2021-09-30T04:30:19Z</cp:lastPrinted>
  <dcterms:created xsi:type="dcterms:W3CDTF">2021-09-24T08:57:38Z</dcterms:created>
  <dcterms:modified xsi:type="dcterms:W3CDTF">2025-08-06T05:16:36Z</dcterms:modified>
</cp:coreProperties>
</file>