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幼保推進課\☆企画係\R060401 旧待機児童対策室\■ワーキング（保護者満足度）\■年間空き\★公表作業\R0604～R0703\"/>
    </mc:Choice>
  </mc:AlternateContent>
  <xr:revisionPtr revIDLastSave="0" documentId="13_ncr:1_{4AEA29C3-ABEE-4C46-AB3C-A533585B2883}" xr6:coauthVersionLast="47" xr6:coauthVersionMax="47" xr10:uidLastSave="{00000000-0000-0000-0000-000000000000}"/>
  <bookViews>
    <workbookView xWindow="-120" yWindow="-120" windowWidth="20730" windowHeight="11040" xr2:uid="{39772C39-81AF-4E16-8FE1-FAD439698C90}"/>
  </bookViews>
  <sheets>
    <sheet name="０歳児" sheetId="1" r:id="rId1"/>
    <sheet name="１歳児" sheetId="2" r:id="rId2"/>
    <sheet name="２歳児" sheetId="3" r:id="rId3"/>
    <sheet name="３歳児" sheetId="4" r:id="rId4"/>
    <sheet name="４歳児" sheetId="5" r:id="rId5"/>
    <sheet name="５歳児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" i="4" l="1"/>
  <c r="O29" i="4"/>
  <c r="N29" i="4"/>
  <c r="M29" i="4"/>
  <c r="L29" i="4"/>
  <c r="K29" i="4"/>
  <c r="J29" i="4"/>
  <c r="I29" i="4"/>
  <c r="H29" i="4"/>
  <c r="G29" i="4"/>
  <c r="F29" i="4"/>
  <c r="P28" i="4"/>
  <c r="O28" i="4"/>
  <c r="N28" i="4"/>
  <c r="M28" i="4"/>
  <c r="L28" i="4"/>
  <c r="K28" i="4"/>
  <c r="J28" i="4"/>
  <c r="I28" i="4"/>
  <c r="H28" i="4"/>
  <c r="G28" i="4"/>
  <c r="F28" i="4"/>
  <c r="P27" i="4"/>
  <c r="O27" i="4"/>
  <c r="N27" i="4"/>
  <c r="M27" i="4"/>
  <c r="L27" i="4"/>
  <c r="K27" i="4"/>
  <c r="J27" i="4"/>
  <c r="I27" i="4"/>
  <c r="H27" i="4"/>
  <c r="G27" i="4"/>
  <c r="F27" i="4"/>
  <c r="P26" i="4"/>
  <c r="O26" i="4"/>
  <c r="N26" i="4"/>
  <c r="M26" i="4"/>
  <c r="L26" i="4"/>
  <c r="K26" i="4"/>
  <c r="J26" i="4"/>
  <c r="I26" i="4"/>
  <c r="H26" i="4"/>
  <c r="G26" i="4"/>
  <c r="F26" i="4"/>
  <c r="P25" i="4"/>
  <c r="O25" i="4"/>
  <c r="N25" i="4"/>
  <c r="M25" i="4"/>
  <c r="L25" i="4"/>
  <c r="K25" i="4"/>
  <c r="J25" i="4"/>
  <c r="I25" i="4"/>
  <c r="H25" i="4"/>
  <c r="G25" i="4"/>
  <c r="F25" i="4"/>
  <c r="P24" i="4"/>
  <c r="O24" i="4"/>
  <c r="N24" i="4"/>
  <c r="M24" i="4"/>
  <c r="L24" i="4"/>
  <c r="K24" i="4"/>
  <c r="J24" i="4"/>
  <c r="I24" i="4"/>
  <c r="H24" i="4"/>
  <c r="G24" i="4"/>
  <c r="F24" i="4"/>
  <c r="P23" i="4"/>
  <c r="O23" i="4"/>
  <c r="N23" i="4"/>
  <c r="M23" i="4"/>
  <c r="L23" i="4"/>
  <c r="K23" i="4"/>
  <c r="J23" i="4"/>
  <c r="I23" i="4"/>
  <c r="H23" i="4"/>
  <c r="G23" i="4"/>
  <c r="F23" i="4"/>
  <c r="P22" i="4"/>
  <c r="O22" i="4"/>
  <c r="N22" i="4"/>
  <c r="M22" i="4"/>
  <c r="L22" i="4"/>
  <c r="K22" i="4"/>
  <c r="J22" i="4"/>
  <c r="I22" i="4"/>
  <c r="H22" i="4"/>
  <c r="G22" i="4"/>
  <c r="F22" i="4"/>
  <c r="P21" i="4"/>
  <c r="O21" i="4"/>
  <c r="N21" i="4"/>
  <c r="M21" i="4"/>
  <c r="L21" i="4"/>
  <c r="K21" i="4"/>
  <c r="J21" i="4"/>
  <c r="I21" i="4"/>
  <c r="H21" i="4"/>
  <c r="G21" i="4"/>
  <c r="F21" i="4"/>
  <c r="P20" i="4"/>
  <c r="O20" i="4"/>
  <c r="N20" i="4"/>
  <c r="M20" i="4"/>
  <c r="L20" i="4"/>
  <c r="K20" i="4"/>
  <c r="J20" i="4"/>
  <c r="I20" i="4"/>
  <c r="H20" i="4"/>
  <c r="G20" i="4"/>
  <c r="F20" i="4"/>
  <c r="P17" i="4"/>
  <c r="N17" i="4"/>
  <c r="M17" i="4"/>
  <c r="L17" i="4"/>
  <c r="K17" i="4"/>
  <c r="J17" i="4"/>
  <c r="I17" i="4"/>
  <c r="H17" i="4"/>
  <c r="G17" i="4"/>
  <c r="F17" i="4"/>
  <c r="P16" i="4"/>
  <c r="O16" i="4"/>
  <c r="N16" i="4"/>
  <c r="M16" i="4"/>
  <c r="L16" i="4"/>
  <c r="K16" i="4"/>
  <c r="J16" i="4"/>
  <c r="I16" i="4"/>
  <c r="H16" i="4"/>
  <c r="G16" i="4"/>
  <c r="F16" i="4"/>
  <c r="P14" i="4"/>
  <c r="O14" i="4"/>
  <c r="N14" i="4"/>
  <c r="M14" i="4"/>
  <c r="L14" i="4"/>
  <c r="K14" i="4"/>
  <c r="J14" i="4"/>
  <c r="I14" i="4"/>
  <c r="H14" i="4"/>
  <c r="G14" i="4"/>
  <c r="F14" i="4"/>
  <c r="P13" i="4"/>
  <c r="O13" i="4"/>
  <c r="N13" i="4"/>
  <c r="M13" i="4"/>
  <c r="L13" i="4"/>
  <c r="K13" i="4"/>
  <c r="J13" i="4"/>
  <c r="I13" i="4"/>
  <c r="H13" i="4"/>
  <c r="G13" i="4"/>
  <c r="F13" i="4"/>
  <c r="P12" i="4"/>
  <c r="O12" i="4"/>
  <c r="N12" i="4"/>
  <c r="M12" i="4"/>
  <c r="L12" i="4"/>
  <c r="K12" i="4"/>
  <c r="J12" i="4"/>
  <c r="I12" i="4"/>
  <c r="H12" i="4"/>
  <c r="G12" i="4"/>
  <c r="F12" i="4"/>
  <c r="P11" i="4"/>
  <c r="O11" i="4"/>
  <c r="N11" i="4"/>
  <c r="M11" i="4"/>
  <c r="L11" i="4"/>
  <c r="K11" i="4"/>
  <c r="J11" i="4"/>
  <c r="I11" i="4"/>
  <c r="H11" i="4"/>
  <c r="G11" i="4"/>
  <c r="F11" i="4"/>
  <c r="P10" i="4"/>
  <c r="O10" i="4"/>
  <c r="N10" i="4"/>
  <c r="M10" i="4"/>
  <c r="L10" i="4"/>
  <c r="K10" i="4"/>
  <c r="J10" i="4"/>
  <c r="I10" i="4"/>
  <c r="H10" i="4"/>
  <c r="G10" i="4"/>
  <c r="F10" i="4"/>
  <c r="P8" i="4"/>
  <c r="O8" i="4"/>
  <c r="N8" i="4"/>
  <c r="M8" i="4"/>
  <c r="L8" i="4"/>
  <c r="K8" i="4"/>
  <c r="J8" i="4"/>
  <c r="I8" i="4"/>
  <c r="H8" i="4"/>
  <c r="G8" i="4"/>
  <c r="F8" i="4"/>
  <c r="P7" i="4"/>
  <c r="O7" i="4"/>
  <c r="N7" i="4"/>
  <c r="M7" i="4"/>
  <c r="L7" i="4"/>
  <c r="K7" i="4"/>
  <c r="J7" i="4"/>
  <c r="I7" i="4"/>
  <c r="H7" i="4"/>
  <c r="G7" i="4"/>
  <c r="F7" i="4"/>
  <c r="P6" i="4"/>
  <c r="O6" i="4"/>
  <c r="N6" i="4"/>
  <c r="M6" i="4"/>
  <c r="L6" i="4"/>
  <c r="K6" i="4"/>
  <c r="J6" i="4"/>
  <c r="I6" i="4"/>
  <c r="H6" i="4"/>
  <c r="G6" i="4"/>
  <c r="F6" i="4"/>
  <c r="P5" i="4"/>
  <c r="O5" i="4"/>
  <c r="N5" i="4"/>
  <c r="M5" i="4"/>
  <c r="L5" i="4"/>
  <c r="K5" i="4"/>
  <c r="J5" i="4"/>
  <c r="I5" i="4"/>
  <c r="H5" i="4"/>
  <c r="G5" i="4"/>
  <c r="F5" i="4"/>
  <c r="P4" i="4"/>
  <c r="O4" i="4"/>
  <c r="N4" i="4"/>
  <c r="M4" i="4"/>
  <c r="L4" i="4"/>
  <c r="K4" i="4"/>
  <c r="J4" i="4"/>
  <c r="I4" i="4"/>
  <c r="H4" i="4"/>
  <c r="G4" i="4"/>
  <c r="F4" i="4"/>
  <c r="P3" i="4"/>
  <c r="O3" i="4"/>
  <c r="N3" i="4"/>
  <c r="M3" i="4"/>
  <c r="L3" i="4"/>
  <c r="K3" i="4"/>
  <c r="J3" i="4"/>
  <c r="I3" i="4"/>
  <c r="H3" i="4"/>
  <c r="G3" i="4"/>
  <c r="F3" i="4"/>
</calcChain>
</file>

<file path=xl/sharedStrings.xml><?xml version="1.0" encoding="utf-8"?>
<sst xmlns="http://schemas.openxmlformats.org/spreadsheetml/2006/main" count="597" uniqueCount="120">
  <si>
    <t>４月</t>
    <rPh sb="1" eb="2">
      <t>ガツ</t>
    </rPh>
    <phoneticPr fontId="5"/>
  </si>
  <si>
    <t>5月</t>
    <rPh sb="1" eb="2">
      <t>ガツ</t>
    </rPh>
    <phoneticPr fontId="7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</si>
  <si>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</si>
  <si>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</si>
  <si>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</si>
  <si>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</si>
  <si>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</si>
  <si>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</si>
  <si>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</si>
  <si>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</si>
  <si>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</si>
  <si>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</si>
  <si>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種別</t>
    <rPh sb="0" eb="2">
      <t>シュベツ</t>
    </rPh>
    <phoneticPr fontId="5"/>
  </si>
  <si>
    <t>施設名</t>
    <rPh sb="0" eb="2">
      <t>シセツ</t>
    </rPh>
    <rPh sb="2" eb="3">
      <t>メイ</t>
    </rPh>
    <phoneticPr fontId="5"/>
  </si>
  <si>
    <t>２次向け
空き状況</t>
    <rPh sb="1" eb="2">
      <t>ジ</t>
    </rPh>
    <rPh sb="2" eb="3">
      <t>ム</t>
    </rPh>
    <rPh sb="5" eb="6">
      <t>ア</t>
    </rPh>
    <rPh sb="7" eb="9">
      <t>ジョウキョウ</t>
    </rPh>
    <phoneticPr fontId="9"/>
  </si>
  <si>
    <t>３次向け
空き状況</t>
    <rPh sb="1" eb="2">
      <t>ジ</t>
    </rPh>
    <rPh sb="2" eb="3">
      <t>ム</t>
    </rPh>
    <rPh sb="5" eb="6">
      <t>ア</t>
    </rPh>
    <rPh sb="7" eb="9">
      <t>ジョウキョウ</t>
    </rPh>
    <phoneticPr fontId="9"/>
  </si>
  <si>
    <t>5月1日
入所向け</t>
    <rPh sb="1" eb="2">
      <t>ガツ</t>
    </rPh>
    <rPh sb="3" eb="4">
      <t>ニチ</t>
    </rPh>
    <rPh sb="5" eb="7">
      <t>ニュウショ</t>
    </rPh>
    <rPh sb="7" eb="8">
      <t>ム</t>
    </rPh>
    <phoneticPr fontId="5"/>
  </si>
  <si>
    <t>6月1日
入所向け</t>
    <rPh sb="1" eb="2">
      <t>ガツ</t>
    </rPh>
    <rPh sb="3" eb="4">
      <t>ニチ</t>
    </rPh>
    <rPh sb="5" eb="7">
      <t>ニュウショ</t>
    </rPh>
    <rPh sb="7" eb="8">
      <t>ム</t>
    </rPh>
    <phoneticPr fontId="5"/>
  </si>
  <si>
    <t>7月1日
入所向け</t>
    <rPh sb="1" eb="2">
      <t>ガツ</t>
    </rPh>
    <rPh sb="3" eb="4">
      <t>ニチ</t>
    </rPh>
    <rPh sb="5" eb="7">
      <t>ニュウショ</t>
    </rPh>
    <rPh sb="7" eb="8">
      <t>ム</t>
    </rPh>
    <phoneticPr fontId="5"/>
  </si>
  <si>
    <t>8月1日
入所向け</t>
    <rPh sb="1" eb="2">
      <t>ガツ</t>
    </rPh>
    <rPh sb="3" eb="4">
      <t>ニチ</t>
    </rPh>
    <rPh sb="5" eb="7">
      <t>ニュウショ</t>
    </rPh>
    <rPh sb="7" eb="8">
      <t>ム</t>
    </rPh>
    <phoneticPr fontId="5"/>
  </si>
  <si>
    <t>9月1日
入所向け</t>
    <rPh sb="1" eb="2">
      <t>ガツ</t>
    </rPh>
    <rPh sb="3" eb="4">
      <t>ニチ</t>
    </rPh>
    <rPh sb="5" eb="7">
      <t>ニュウショ</t>
    </rPh>
    <rPh sb="7" eb="8">
      <t>ム</t>
    </rPh>
    <phoneticPr fontId="5"/>
  </si>
  <si>
    <t>10月1日
入所向け</t>
    <rPh sb="2" eb="3">
      <t>ガツ</t>
    </rPh>
    <rPh sb="4" eb="5">
      <t>ニチ</t>
    </rPh>
    <rPh sb="6" eb="8">
      <t>ニュウショ</t>
    </rPh>
    <rPh sb="8" eb="9">
      <t>ム</t>
    </rPh>
    <phoneticPr fontId="5"/>
  </si>
  <si>
    <t>11月1日
入所向け</t>
    <rPh sb="2" eb="3">
      <t>ガツ</t>
    </rPh>
    <rPh sb="4" eb="5">
      <t>ニチ</t>
    </rPh>
    <rPh sb="6" eb="8">
      <t>ニュウショ</t>
    </rPh>
    <rPh sb="8" eb="9">
      <t>ム</t>
    </rPh>
    <phoneticPr fontId="5"/>
  </si>
  <si>
    <t>12月1日
入所向け</t>
    <rPh sb="2" eb="3">
      <t>ガツ</t>
    </rPh>
    <rPh sb="4" eb="5">
      <t>ニチ</t>
    </rPh>
    <rPh sb="6" eb="8">
      <t>ニュウショ</t>
    </rPh>
    <rPh sb="8" eb="9">
      <t>ム</t>
    </rPh>
    <phoneticPr fontId="5"/>
  </si>
  <si>
    <t>1月1日
入所向け</t>
    <rPh sb="1" eb="2">
      <t>ガツ</t>
    </rPh>
    <rPh sb="3" eb="4">
      <t>ニチ</t>
    </rPh>
    <rPh sb="5" eb="7">
      <t>ニュウショ</t>
    </rPh>
    <rPh sb="7" eb="8">
      <t>ム</t>
    </rPh>
    <phoneticPr fontId="5"/>
  </si>
  <si>
    <t>2月1日
入所向け</t>
    <rPh sb="1" eb="2">
      <t>ガツ</t>
    </rPh>
    <rPh sb="3" eb="4">
      <t>ニチ</t>
    </rPh>
    <rPh sb="5" eb="7">
      <t>ニュウショ</t>
    </rPh>
    <rPh sb="7" eb="8">
      <t>ム</t>
    </rPh>
    <phoneticPr fontId="5"/>
  </si>
  <si>
    <t>3月1日
入所向け</t>
    <rPh sb="1" eb="2">
      <t>ガツ</t>
    </rPh>
    <rPh sb="3" eb="4">
      <t>ニチ</t>
    </rPh>
    <rPh sb="5" eb="7">
      <t>ニュウショ</t>
    </rPh>
    <rPh sb="7" eb="8">
      <t>ム</t>
    </rPh>
    <phoneticPr fontId="5"/>
  </si>
  <si>
    <t>保育所</t>
    <rPh sb="0" eb="3">
      <t>ホイクショ</t>
    </rPh>
    <phoneticPr fontId="7"/>
  </si>
  <si>
    <t>小規模</t>
    <rPh sb="0" eb="3">
      <t>ショウキボ</t>
    </rPh>
    <phoneticPr fontId="7"/>
  </si>
  <si>
    <t>１次受入
可能数</t>
    <rPh sb="1" eb="2">
      <t>ジ</t>
    </rPh>
    <rPh sb="2" eb="4">
      <t>ウケイレ</t>
    </rPh>
    <rPh sb="5" eb="7">
      <t>カノウ</t>
    </rPh>
    <rPh sb="7" eb="8">
      <t>スウ</t>
    </rPh>
    <phoneticPr fontId="5"/>
  </si>
  <si>
    <t>幼保認</t>
    <phoneticPr fontId="7"/>
  </si>
  <si>
    <t>あおい幼稚園</t>
    <rPh sb="3" eb="6">
      <t>ヨウチエン</t>
    </rPh>
    <phoneticPr fontId="7"/>
  </si>
  <si>
    <t>久世こども園</t>
    <rPh sb="0" eb="2">
      <t>クゼ</t>
    </rPh>
    <rPh sb="5" eb="6">
      <t>エン</t>
    </rPh>
    <phoneticPr fontId="7"/>
  </si>
  <si>
    <t>こども園うえの</t>
    <rPh sb="3" eb="4">
      <t>エン</t>
    </rPh>
    <phoneticPr fontId="7"/>
  </si>
  <si>
    <t>さかい・つくしこども園</t>
    <rPh sb="10" eb="11">
      <t>エン</t>
    </rPh>
    <phoneticPr fontId="7"/>
  </si>
  <si>
    <t>鈴の宮幼稚園</t>
    <rPh sb="0" eb="1">
      <t>スズ</t>
    </rPh>
    <rPh sb="2" eb="3">
      <t>ミヤ</t>
    </rPh>
    <rPh sb="3" eb="6">
      <t>ヨウチエン</t>
    </rPh>
    <phoneticPr fontId="7"/>
  </si>
  <si>
    <t>青英学園幼稚園（2歳以上児受入園舎）</t>
    <rPh sb="0" eb="1">
      <t>アオ</t>
    </rPh>
    <rPh sb="1" eb="2">
      <t>エイ</t>
    </rPh>
    <rPh sb="2" eb="4">
      <t>ガクエン</t>
    </rPh>
    <rPh sb="4" eb="7">
      <t>ヨウチエン</t>
    </rPh>
    <phoneticPr fontId="7"/>
  </si>
  <si>
    <t>青英学園幼稚園（0・1歳児受入園舎）</t>
    <phoneticPr fontId="7"/>
  </si>
  <si>
    <t>成和子供園</t>
    <rPh sb="0" eb="2">
      <t>セイワ</t>
    </rPh>
    <rPh sb="2" eb="4">
      <t>コドモ</t>
    </rPh>
    <rPh sb="4" eb="5">
      <t>エン</t>
    </rPh>
    <phoneticPr fontId="12"/>
  </si>
  <si>
    <t>せんこう幼稚園</t>
    <rPh sb="4" eb="7">
      <t>ヨウチエン</t>
    </rPh>
    <phoneticPr fontId="7"/>
  </si>
  <si>
    <t>陶器北こども園</t>
    <rPh sb="0" eb="2">
      <t>トウキ</t>
    </rPh>
    <rPh sb="2" eb="3">
      <t>キタ</t>
    </rPh>
    <rPh sb="6" eb="7">
      <t>エン</t>
    </rPh>
    <phoneticPr fontId="7"/>
  </si>
  <si>
    <t>中町こども園</t>
    <phoneticPr fontId="12"/>
  </si>
  <si>
    <t>西陶器こども園</t>
    <phoneticPr fontId="7"/>
  </si>
  <si>
    <t>西陶器こども園分園</t>
  </si>
  <si>
    <t>西陶器こども園第２分園</t>
    <phoneticPr fontId="12"/>
  </si>
  <si>
    <t>八田荘こども園</t>
    <rPh sb="0" eb="2">
      <t>ハッタ</t>
    </rPh>
    <rPh sb="2" eb="3">
      <t>ソウ</t>
    </rPh>
    <rPh sb="6" eb="7">
      <t>エン</t>
    </rPh>
    <phoneticPr fontId="7"/>
  </si>
  <si>
    <t>八田荘こども園第１分園</t>
    <phoneticPr fontId="12"/>
  </si>
  <si>
    <t>八田荘こども園第２分園</t>
    <phoneticPr fontId="12"/>
  </si>
  <si>
    <t>八田荘第二こども園</t>
    <rPh sb="0" eb="2">
      <t>ハッタ</t>
    </rPh>
    <rPh sb="2" eb="3">
      <t>ショウ</t>
    </rPh>
    <rPh sb="3" eb="5">
      <t>ダイニ</t>
    </rPh>
    <rPh sb="8" eb="9">
      <t>エン</t>
    </rPh>
    <phoneticPr fontId="7"/>
  </si>
  <si>
    <t>東百舌鳥保育園</t>
    <rPh sb="0" eb="1">
      <t>ヒガシ</t>
    </rPh>
    <rPh sb="1" eb="4">
      <t>モズ</t>
    </rPh>
    <rPh sb="4" eb="7">
      <t>ホイクエン</t>
    </rPh>
    <phoneticPr fontId="7"/>
  </si>
  <si>
    <t>深井こども園</t>
    <rPh sb="0" eb="2">
      <t>フカイ</t>
    </rPh>
    <rPh sb="5" eb="6">
      <t>エン</t>
    </rPh>
    <phoneticPr fontId="7"/>
  </si>
  <si>
    <t>深井中央こども園</t>
    <rPh sb="0" eb="2">
      <t>フカイ</t>
    </rPh>
    <rPh sb="2" eb="4">
      <t>チュウオウ</t>
    </rPh>
    <rPh sb="7" eb="8">
      <t>エン</t>
    </rPh>
    <phoneticPr fontId="7"/>
  </si>
  <si>
    <t>まつのみこども園</t>
    <rPh sb="7" eb="8">
      <t>エン</t>
    </rPh>
    <phoneticPr fontId="7"/>
  </si>
  <si>
    <t>東陶器こども園</t>
    <phoneticPr fontId="7"/>
  </si>
  <si>
    <t>宮園こども園</t>
    <phoneticPr fontId="7"/>
  </si>
  <si>
    <t>クレア保育園</t>
    <rPh sb="3" eb="5">
      <t>ホイク</t>
    </rPh>
    <rPh sb="5" eb="6">
      <t>エン</t>
    </rPh>
    <phoneticPr fontId="7"/>
  </si>
  <si>
    <t>たんぽぽ保育所深井園</t>
    <rPh sb="4" eb="6">
      <t>ホイク</t>
    </rPh>
    <rPh sb="6" eb="7">
      <t>ショ</t>
    </rPh>
    <rPh sb="7" eb="9">
      <t>フカイ</t>
    </rPh>
    <rPh sb="9" eb="10">
      <t>エン</t>
    </rPh>
    <phoneticPr fontId="7"/>
  </si>
  <si>
    <t>ひかり保育園分園</t>
    <rPh sb="3" eb="6">
      <t>ホイクエン</t>
    </rPh>
    <rPh sb="6" eb="7">
      <t>ブン</t>
    </rPh>
    <rPh sb="7" eb="8">
      <t>エン</t>
    </rPh>
    <phoneticPr fontId="7"/>
  </si>
  <si>
    <t>エンジェルキッズ保育園</t>
    <rPh sb="8" eb="11">
      <t>ホイクエン</t>
    </rPh>
    <phoneticPr fontId="7"/>
  </si>
  <si>
    <t>たけのこの里保育園</t>
    <rPh sb="5" eb="6">
      <t>サト</t>
    </rPh>
    <rPh sb="6" eb="9">
      <t>ホイクエン</t>
    </rPh>
    <phoneticPr fontId="7"/>
  </si>
  <si>
    <t>バンブーキッズ保育園</t>
    <rPh sb="7" eb="10">
      <t>ホイクエン</t>
    </rPh>
    <phoneticPr fontId="7"/>
  </si>
  <si>
    <t>深井駅前こども園</t>
    <rPh sb="0" eb="2">
      <t>フカイ</t>
    </rPh>
    <rPh sb="2" eb="4">
      <t>エキマエ</t>
    </rPh>
    <rPh sb="7" eb="8">
      <t>エン</t>
    </rPh>
    <phoneticPr fontId="7"/>
  </si>
  <si>
    <t>にじくま保育園</t>
    <rPh sb="4" eb="6">
      <t>ホイク</t>
    </rPh>
    <rPh sb="6" eb="7">
      <t>エン</t>
    </rPh>
    <phoneticPr fontId="7"/>
  </si>
  <si>
    <t>ふくろうの森保育園大野芝園</t>
    <rPh sb="5" eb="6">
      <t>モリ</t>
    </rPh>
    <rPh sb="6" eb="8">
      <t>ホイク</t>
    </rPh>
    <rPh sb="8" eb="9">
      <t>エン</t>
    </rPh>
    <rPh sb="9" eb="11">
      <t>オオノ</t>
    </rPh>
    <rPh sb="11" eb="12">
      <t>シバ</t>
    </rPh>
    <rPh sb="12" eb="13">
      <t>エン</t>
    </rPh>
    <phoneticPr fontId="7"/>
  </si>
  <si>
    <t>家庭的</t>
    <phoneticPr fontId="7"/>
  </si>
  <si>
    <t>COCO</t>
    <phoneticPr fontId="7"/>
  </si>
  <si>
    <t>幼保認</t>
  </si>
  <si>
    <t>あおい幼稚園</t>
    <rPh sb="3" eb="6">
      <t>ヨウチエン</t>
    </rPh>
    <phoneticPr fontId="13"/>
  </si>
  <si>
    <t>久世こども園</t>
    <rPh sb="0" eb="2">
      <t>クゼ</t>
    </rPh>
    <rPh sb="5" eb="6">
      <t>エン</t>
    </rPh>
    <phoneticPr fontId="13"/>
  </si>
  <si>
    <t>こども園うえの</t>
    <rPh sb="3" eb="4">
      <t>エン</t>
    </rPh>
    <phoneticPr fontId="13"/>
  </si>
  <si>
    <t>さかい・つくしこども園</t>
    <rPh sb="10" eb="11">
      <t>エン</t>
    </rPh>
    <phoneticPr fontId="13"/>
  </si>
  <si>
    <t>鈴の宮幼稚園</t>
    <rPh sb="0" eb="1">
      <t>スズ</t>
    </rPh>
    <rPh sb="2" eb="3">
      <t>ミヤ</t>
    </rPh>
    <rPh sb="3" eb="6">
      <t>ヨウチエン</t>
    </rPh>
    <phoneticPr fontId="13"/>
  </si>
  <si>
    <t>青英学園幼稚園（2歳以上児受入園舎）</t>
    <rPh sb="0" eb="1">
      <t>アオ</t>
    </rPh>
    <rPh sb="1" eb="2">
      <t>エイ</t>
    </rPh>
    <rPh sb="2" eb="4">
      <t>ガクエン</t>
    </rPh>
    <rPh sb="4" eb="7">
      <t>ヨウチエン</t>
    </rPh>
    <phoneticPr fontId="13"/>
  </si>
  <si>
    <t>青英学園幼稚園（0・1歳児受入園舎）</t>
  </si>
  <si>
    <t>成和子供園</t>
    <rPh sb="0" eb="2">
      <t>セイワ</t>
    </rPh>
    <rPh sb="2" eb="4">
      <t>コドモ</t>
    </rPh>
    <rPh sb="4" eb="5">
      <t>エン</t>
    </rPh>
    <phoneticPr fontId="14"/>
  </si>
  <si>
    <t>せんこう幼稚園</t>
    <rPh sb="4" eb="7">
      <t>ヨウチエン</t>
    </rPh>
    <phoneticPr fontId="13"/>
  </si>
  <si>
    <t>陶器北こども園</t>
    <rPh sb="0" eb="2">
      <t>トウキ</t>
    </rPh>
    <rPh sb="2" eb="3">
      <t>キタ</t>
    </rPh>
    <rPh sb="6" eb="7">
      <t>エン</t>
    </rPh>
    <phoneticPr fontId="13"/>
  </si>
  <si>
    <t>中町こども園</t>
  </si>
  <si>
    <t>西陶器こども園</t>
  </si>
  <si>
    <t>西陶器こども園第２分園</t>
  </si>
  <si>
    <t>八田荘こども園</t>
    <rPh sb="0" eb="2">
      <t>ハッタ</t>
    </rPh>
    <rPh sb="2" eb="3">
      <t>ソウ</t>
    </rPh>
    <rPh sb="6" eb="7">
      <t>エン</t>
    </rPh>
    <phoneticPr fontId="13"/>
  </si>
  <si>
    <t>八田荘こども園第１分園</t>
  </si>
  <si>
    <t>八田荘こども園第２分園</t>
  </si>
  <si>
    <t>八田荘第二こども園</t>
    <rPh sb="0" eb="2">
      <t>ハッタ</t>
    </rPh>
    <rPh sb="2" eb="3">
      <t>ショウ</t>
    </rPh>
    <rPh sb="3" eb="5">
      <t>ダイニ</t>
    </rPh>
    <rPh sb="8" eb="9">
      <t>エン</t>
    </rPh>
    <phoneticPr fontId="13"/>
  </si>
  <si>
    <t>東百舌鳥保育園</t>
    <rPh sb="0" eb="1">
      <t>ヒガシ</t>
    </rPh>
    <rPh sb="1" eb="4">
      <t>モズ</t>
    </rPh>
    <rPh sb="4" eb="7">
      <t>ホイクエン</t>
    </rPh>
    <phoneticPr fontId="13"/>
  </si>
  <si>
    <t>深井こども園</t>
    <rPh sb="0" eb="2">
      <t>フカイ</t>
    </rPh>
    <rPh sb="5" eb="6">
      <t>エン</t>
    </rPh>
    <phoneticPr fontId="13"/>
  </si>
  <si>
    <t>深井中央こども園</t>
    <rPh sb="0" eb="2">
      <t>フカイ</t>
    </rPh>
    <rPh sb="2" eb="4">
      <t>チュウオウ</t>
    </rPh>
    <rPh sb="7" eb="8">
      <t>エン</t>
    </rPh>
    <phoneticPr fontId="13"/>
  </si>
  <si>
    <t>まつのみこども園</t>
    <rPh sb="7" eb="8">
      <t>エン</t>
    </rPh>
    <phoneticPr fontId="13"/>
  </si>
  <si>
    <t>東陶器こども園</t>
  </si>
  <si>
    <t>宮園こども園</t>
  </si>
  <si>
    <t>保育所</t>
    <rPh sb="0" eb="3">
      <t>ホイクショ</t>
    </rPh>
    <phoneticPr fontId="13"/>
  </si>
  <si>
    <t>クレア保育園</t>
    <rPh sb="3" eb="5">
      <t>ホイク</t>
    </rPh>
    <rPh sb="5" eb="6">
      <t>エン</t>
    </rPh>
    <phoneticPr fontId="13"/>
  </si>
  <si>
    <t>たんぽぽ保育所深井園</t>
    <rPh sb="4" eb="6">
      <t>ホイク</t>
    </rPh>
    <rPh sb="6" eb="7">
      <t>ショ</t>
    </rPh>
    <rPh sb="7" eb="9">
      <t>フカイ</t>
    </rPh>
    <rPh sb="9" eb="10">
      <t>エン</t>
    </rPh>
    <phoneticPr fontId="13"/>
  </si>
  <si>
    <t>ひかり保育園分園</t>
    <rPh sb="3" eb="6">
      <t>ホイクエン</t>
    </rPh>
    <rPh sb="6" eb="7">
      <t>ブン</t>
    </rPh>
    <rPh sb="7" eb="8">
      <t>エン</t>
    </rPh>
    <phoneticPr fontId="13"/>
  </si>
  <si>
    <t>小規模</t>
    <rPh sb="0" eb="3">
      <t>ショウキボ</t>
    </rPh>
    <phoneticPr fontId="13"/>
  </si>
  <si>
    <t>エンジェルキッズ保育園</t>
    <rPh sb="8" eb="11">
      <t>ホイクエン</t>
    </rPh>
    <phoneticPr fontId="13"/>
  </si>
  <si>
    <t>たけのこの里保育園</t>
    <rPh sb="5" eb="6">
      <t>サト</t>
    </rPh>
    <rPh sb="6" eb="9">
      <t>ホイクエン</t>
    </rPh>
    <phoneticPr fontId="13"/>
  </si>
  <si>
    <t>バンブーキッズ保育園</t>
    <rPh sb="7" eb="10">
      <t>ホイクエン</t>
    </rPh>
    <phoneticPr fontId="13"/>
  </si>
  <si>
    <t>深井駅前こども園</t>
    <rPh sb="0" eb="2">
      <t>フカイ</t>
    </rPh>
    <rPh sb="2" eb="4">
      <t>エキマエ</t>
    </rPh>
    <rPh sb="7" eb="8">
      <t>エン</t>
    </rPh>
    <phoneticPr fontId="13"/>
  </si>
  <si>
    <t>にじくま保育園</t>
    <rPh sb="4" eb="6">
      <t>ホイク</t>
    </rPh>
    <rPh sb="6" eb="7">
      <t>エン</t>
    </rPh>
    <phoneticPr fontId="13"/>
  </si>
  <si>
    <t>ふくろうの森保育園大野芝園</t>
    <rPh sb="5" eb="6">
      <t>モリ</t>
    </rPh>
    <rPh sb="6" eb="8">
      <t>ホイク</t>
    </rPh>
    <rPh sb="8" eb="9">
      <t>エン</t>
    </rPh>
    <rPh sb="9" eb="11">
      <t>オオノ</t>
    </rPh>
    <rPh sb="11" eb="12">
      <t>シバ</t>
    </rPh>
    <rPh sb="12" eb="13">
      <t>エン</t>
    </rPh>
    <phoneticPr fontId="13"/>
  </si>
  <si>
    <t>家庭的</t>
  </si>
  <si>
    <t>COCO</t>
  </si>
  <si>
    <t>※０～１歳で7名</t>
  </si>
  <si>
    <t>※０～１歳で１０名</t>
  </si>
  <si>
    <t>※０～１歳で１０名</t>
    <phoneticPr fontId="5"/>
  </si>
  <si>
    <t>※０～１歳で8名</t>
  </si>
  <si>
    <t>※０～１歳で8名</t>
    <phoneticPr fontId="5"/>
  </si>
  <si>
    <t>※０～１歳で7名</t>
    <phoneticPr fontId="5"/>
  </si>
  <si>
    <t>※０～１歳で2名</t>
  </si>
  <si>
    <t>※０～１歳で2名</t>
    <phoneticPr fontId="5"/>
  </si>
  <si>
    <t>※０～2歳で1名</t>
    <phoneticPr fontId="5"/>
  </si>
  <si>
    <t>※０～2歳で2名</t>
    <phoneticPr fontId="3"/>
  </si>
  <si>
    <t>※０～１歳で1名</t>
    <phoneticPr fontId="3"/>
  </si>
  <si>
    <t>※０～１歳で1名</t>
    <phoneticPr fontId="5"/>
  </si>
  <si>
    <t>※０～2歳で2名</t>
    <phoneticPr fontId="5"/>
  </si>
  <si>
    <t>※0～2歳で1人</t>
  </si>
  <si>
    <t>※0～2歳で1人</t>
    <phoneticPr fontId="3"/>
  </si>
  <si>
    <t>※0～1歳で8名</t>
    <rPh sb="4" eb="5">
      <t>サイ</t>
    </rPh>
    <phoneticPr fontId="5"/>
  </si>
  <si>
    <t>※0～1歳で8名</t>
    <rPh sb="4" eb="5">
      <t>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</si>
</sst>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</font>
    <font>
      <b/>
      <sz val="1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0.5"/>
      <name val="HG丸ｺﾞｼｯｸM-PRO"/>
      <family val="3"/>
      <charset val="128"/>
    </font>
    <font>
      <sz val="11"/>
      <color theme="1"/>
      <name val="游ゴシック"/>
      <family val="2"/>
      <scheme val="minor"/>
    </font>
    <font>
      <b/>
      <sz val="10.5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rgb="FFFA7D00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7"/>
      <color theme="1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6" fillId="2" borderId="2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2" fillId="0" borderId="1" xfId="0" applyFont="1" applyBorder="1" applyAlignment="1"/>
    <xf numFmtId="176" fontId="11" fillId="0" borderId="1" xfId="1" applyNumberFormat="1" applyFont="1" applyFill="1" applyBorder="1" applyAlignment="1">
      <alignment horizontal="right" vertical="center"/>
    </xf>
    <xf numFmtId="176" fontId="11" fillId="0" borderId="4" xfId="1" applyNumberFormat="1" applyFont="1" applyFill="1" applyBorder="1" applyAlignment="1">
      <alignment horizontal="right" vertical="center"/>
    </xf>
    <xf numFmtId="176" fontId="11" fillId="0" borderId="1" xfId="1" applyNumberFormat="1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/>
    <xf numFmtId="0" fontId="11" fillId="0" borderId="0" xfId="0" applyFont="1" applyAlignment="1"/>
    <xf numFmtId="0" fontId="10" fillId="2" borderId="1" xfId="0" applyFont="1" applyFill="1" applyBorder="1" applyAlignment="1">
      <alignment horizontal="center" vertical="center" wrapText="1"/>
    </xf>
    <xf numFmtId="176" fontId="16" fillId="0" borderId="1" xfId="1" applyNumberFormat="1" applyFont="1" applyFill="1" applyBorder="1" applyAlignment="1">
      <alignment horizontal="right" vertical="center"/>
    </xf>
    <xf numFmtId="176" fontId="17" fillId="0" borderId="1" xfId="1" applyNumberFormat="1" applyFont="1" applyFill="1" applyBorder="1" applyAlignment="1">
      <alignment horizontal="right" vertical="center"/>
    </xf>
    <xf numFmtId="176" fontId="17" fillId="0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4188;&#20445;&#25512;&#36914;&#35506;\&#9734;&#20225;&#30011;&#20418;\R060401%20&#26087;&#24453;&#27231;&#20816;&#31461;&#23550;&#31574;&#23460;\&#9632;&#12527;&#12540;&#12461;&#12531;&#12464;&#65288;&#20445;&#35703;&#32773;&#28288;&#36275;&#24230;&#65289;\&#9632;&#24180;&#38291;&#31354;&#12365;\&#9733;&#20844;&#34920;&#20316;&#26989;\R0604&#65374;R0703\0605.xlsx" TargetMode="External"/><Relationship Id="rId1" Type="http://schemas.openxmlformats.org/officeDocument/2006/relationships/externalLinkPath" Target="0605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4188;&#20445;&#25512;&#36914;&#35506;\&#9734;&#20225;&#30011;&#20418;\R060401%20&#26087;&#24453;&#27231;&#20816;&#31461;&#23550;&#31574;&#23460;\&#9632;&#12527;&#12540;&#12461;&#12531;&#12464;&#65288;&#20445;&#35703;&#32773;&#28288;&#36275;&#24230;&#65289;\&#9632;&#24180;&#38291;&#31354;&#12365;\&#9733;&#20844;&#34920;&#20316;&#26989;\R0604&#65374;R0703\&#12487;&#12540;&#12479;&#32622;&#12365;&#22580;\0702.xlsx" TargetMode="External"/><Relationship Id="rId1" Type="http://schemas.openxmlformats.org/officeDocument/2006/relationships/externalLinkPath" Target="&#12487;&#12540;&#12479;&#32622;&#12365;&#22580;/070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4188;&#20445;&#25512;&#36914;&#35506;\&#9734;&#20225;&#30011;&#20418;\R060401%20&#26087;&#24453;&#27231;&#20816;&#31461;&#23550;&#31574;&#23460;\&#9632;&#12527;&#12540;&#12461;&#12531;&#12464;&#65288;&#20445;&#35703;&#32773;&#28288;&#36275;&#24230;&#65289;\&#9632;&#24180;&#38291;&#31354;&#12365;\&#9733;&#20844;&#34920;&#20316;&#26989;\R0604&#65374;R0703\&#12487;&#12540;&#12479;&#32622;&#12365;&#22580;\0703.xlsx" TargetMode="External"/><Relationship Id="rId1" Type="http://schemas.openxmlformats.org/officeDocument/2006/relationships/externalLinkPath" Target="&#12487;&#12540;&#12479;&#32622;&#12365;&#22580;/070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4188;&#20445;&#25512;&#36914;&#35506;\&#9734;&#20225;&#30011;&#20418;\R060401%20&#26087;&#24453;&#27231;&#20816;&#31461;&#23550;&#31574;&#23460;\&#9632;&#12527;&#12540;&#12461;&#12531;&#12464;&#65288;&#20445;&#35703;&#32773;&#28288;&#36275;&#24230;&#65289;\&#9632;&#24180;&#38291;&#31354;&#12365;\&#9733;&#20844;&#34920;&#20316;&#26989;\R0604&#65374;R0703\&#12487;&#12540;&#12479;&#32622;&#12365;&#22580;\0606.xlsx" TargetMode="External"/><Relationship Id="rId1" Type="http://schemas.openxmlformats.org/officeDocument/2006/relationships/externalLinkPath" Target="&#12487;&#12540;&#12479;&#32622;&#12365;&#22580;/0606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4188;&#20445;&#25512;&#36914;&#35506;\&#9734;&#20225;&#30011;&#20418;\R060401%20&#26087;&#24453;&#27231;&#20816;&#31461;&#23550;&#31574;&#23460;\&#9632;&#12527;&#12540;&#12461;&#12531;&#12464;&#65288;&#20445;&#35703;&#32773;&#28288;&#36275;&#24230;&#65289;\&#9632;&#24180;&#38291;&#31354;&#12365;\&#9733;&#20844;&#34920;&#20316;&#26989;\R0604&#65374;R0703\&#12487;&#12540;&#12479;&#32622;&#12365;&#22580;\0607.xlsx" TargetMode="External"/><Relationship Id="rId1" Type="http://schemas.openxmlformats.org/officeDocument/2006/relationships/externalLinkPath" Target="&#12487;&#12540;&#12479;&#32622;&#12365;&#22580;/0607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4188;&#20445;&#25512;&#36914;&#35506;\&#9734;&#20225;&#30011;&#20418;\R060401%20&#26087;&#24453;&#27231;&#20816;&#31461;&#23550;&#31574;&#23460;\&#9632;&#12527;&#12540;&#12461;&#12531;&#12464;&#65288;&#20445;&#35703;&#32773;&#28288;&#36275;&#24230;&#65289;\&#9632;&#24180;&#38291;&#31354;&#12365;\&#9733;&#20844;&#34920;&#20316;&#26989;\R0604&#65374;R0703\&#12487;&#12540;&#12479;&#32622;&#12365;&#22580;\0608.xlsx" TargetMode="External"/><Relationship Id="rId1" Type="http://schemas.openxmlformats.org/officeDocument/2006/relationships/externalLinkPath" Target="&#12487;&#12540;&#12479;&#32622;&#12365;&#22580;/0608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4188;&#20445;&#25512;&#36914;&#35506;\&#9734;&#20225;&#30011;&#20418;\R060401%20&#26087;&#24453;&#27231;&#20816;&#31461;&#23550;&#31574;&#23460;\&#9632;&#12527;&#12540;&#12461;&#12531;&#12464;&#65288;&#20445;&#35703;&#32773;&#28288;&#36275;&#24230;&#65289;\&#9632;&#24180;&#38291;&#31354;&#12365;\&#9733;&#20844;&#34920;&#20316;&#26989;\R0604&#65374;R0703\&#12487;&#12540;&#12479;&#32622;&#12365;&#22580;\0609.xlsx" TargetMode="External"/><Relationship Id="rId1" Type="http://schemas.openxmlformats.org/officeDocument/2006/relationships/externalLinkPath" Target="&#12487;&#12540;&#12479;&#32622;&#12365;&#22580;/0609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4188;&#20445;&#25512;&#36914;&#35506;\&#9734;&#20225;&#30011;&#20418;\R060401%20&#26087;&#24453;&#27231;&#20816;&#31461;&#23550;&#31574;&#23460;\&#9632;&#12527;&#12540;&#12461;&#12531;&#12464;&#65288;&#20445;&#35703;&#32773;&#28288;&#36275;&#24230;&#65289;\&#9632;&#24180;&#38291;&#31354;&#12365;\&#9733;&#20844;&#34920;&#20316;&#26989;\R0604&#65374;R0703\&#12487;&#12540;&#12479;&#32622;&#12365;&#22580;\0610.xlsx" TargetMode="External"/><Relationship Id="rId1" Type="http://schemas.openxmlformats.org/officeDocument/2006/relationships/externalLinkPath" Target="&#12487;&#12540;&#12479;&#32622;&#12365;&#22580;/0610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4188;&#20445;&#25512;&#36914;&#35506;\&#9734;&#20225;&#30011;&#20418;\R060401%20&#26087;&#24453;&#27231;&#20816;&#31461;&#23550;&#31574;&#23460;\&#9632;&#12527;&#12540;&#12461;&#12531;&#12464;&#65288;&#20445;&#35703;&#32773;&#28288;&#36275;&#24230;&#65289;\&#9632;&#24180;&#38291;&#31354;&#12365;\&#9733;&#20844;&#34920;&#20316;&#26989;\R0604&#65374;R0703\&#12487;&#12540;&#12479;&#32622;&#12365;&#22580;\0611.xlsx" TargetMode="External"/><Relationship Id="rId1" Type="http://schemas.openxmlformats.org/officeDocument/2006/relationships/externalLinkPath" Target="&#12487;&#12540;&#12479;&#32622;&#12365;&#22580;/061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4188;&#20445;&#25512;&#36914;&#35506;\&#9734;&#20225;&#30011;&#20418;\R060401%20&#26087;&#24453;&#27231;&#20816;&#31461;&#23550;&#31574;&#23460;\&#9632;&#12527;&#12540;&#12461;&#12531;&#12464;&#65288;&#20445;&#35703;&#32773;&#28288;&#36275;&#24230;&#65289;\&#9632;&#24180;&#38291;&#31354;&#12365;\&#9733;&#20844;&#34920;&#20316;&#26989;\R0604&#65374;R0703\&#12487;&#12540;&#12479;&#32622;&#12365;&#22580;\0612.xlsx" TargetMode="External"/><Relationship Id="rId1" Type="http://schemas.openxmlformats.org/officeDocument/2006/relationships/externalLinkPath" Target="&#12487;&#12540;&#12479;&#32622;&#12365;&#22580;/061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4188;&#20445;&#25512;&#36914;&#35506;\&#9734;&#20225;&#30011;&#20418;\R060401%20&#26087;&#24453;&#27231;&#20816;&#31461;&#23550;&#31574;&#23460;\&#9632;&#12527;&#12540;&#12461;&#12531;&#12464;&#65288;&#20445;&#35703;&#32773;&#28288;&#36275;&#24230;&#65289;\&#9632;&#24180;&#38291;&#31354;&#12365;\&#9733;&#20844;&#34920;&#20316;&#26989;\R0604&#65374;R0703\&#12487;&#12540;&#12479;&#32622;&#12365;&#22580;\0701.xlsx" TargetMode="External"/><Relationship Id="rId1" Type="http://schemas.openxmlformats.org/officeDocument/2006/relationships/externalLinkPath" Target="&#12487;&#12540;&#12479;&#32622;&#12365;&#22580;/07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公表"/>
    </sheetNames>
    <sheetDataSet>
      <sheetData sheetId="0" refreshError="1">
        <row r="57">
          <cell r="C57" t="str">
            <v>あおい幼稚園</v>
          </cell>
          <cell r="D57" t="str">
            <v>中区福田1032－2</v>
          </cell>
          <cell r="E57">
            <v>0</v>
          </cell>
          <cell r="F57">
            <v>0</v>
          </cell>
          <cell r="G57">
            <v>0</v>
          </cell>
          <cell r="H57">
            <v>2</v>
          </cell>
          <cell r="I57">
            <v>0</v>
          </cell>
          <cell r="J57">
            <v>0</v>
          </cell>
          <cell r="K57">
            <v>2</v>
          </cell>
        </row>
        <row r="58">
          <cell r="C58" t="str">
            <v>久世こども園</v>
          </cell>
          <cell r="D58" t="str">
            <v>中区東山77－51</v>
          </cell>
          <cell r="E58">
            <v>8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8</v>
          </cell>
        </row>
        <row r="59">
          <cell r="C59" t="str">
            <v>こども園うえの</v>
          </cell>
          <cell r="D59" t="str">
            <v>中区上之410ー１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C60" t="str">
            <v>さかい・つくしこども園</v>
          </cell>
          <cell r="D60" t="str">
            <v>中区深井東町2655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C61" t="str">
            <v>鈴の宮幼稚園</v>
          </cell>
          <cell r="D61" t="str">
            <v>中区八田西町2丁14－56</v>
          </cell>
          <cell r="E61">
            <v>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1</v>
          </cell>
        </row>
        <row r="62">
          <cell r="C62" t="str">
            <v>青英学園幼稚園（2歳以上児受入園舎）</v>
          </cell>
          <cell r="D62" t="str">
            <v>中区深井沢町2470－5</v>
          </cell>
          <cell r="E62">
            <v>0</v>
          </cell>
          <cell r="F62">
            <v>0</v>
          </cell>
          <cell r="G62">
            <v>4</v>
          </cell>
          <cell r="H62">
            <v>6</v>
          </cell>
          <cell r="I62">
            <v>6</v>
          </cell>
          <cell r="J62">
            <v>0</v>
          </cell>
          <cell r="K62">
            <v>16</v>
          </cell>
        </row>
        <row r="63">
          <cell r="C63" t="str">
            <v>青英学園幼稚園（0・1歳児受入園舎）</v>
          </cell>
          <cell r="D63" t="str">
            <v>中区深井沢町2494ー5</v>
          </cell>
          <cell r="E63">
            <v>2</v>
          </cell>
          <cell r="F63">
            <v>12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14</v>
          </cell>
        </row>
        <row r="64">
          <cell r="C64" t="str">
            <v>成和子供園</v>
          </cell>
          <cell r="D64" t="str">
            <v>中区土師町５丁１２-３２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C65" t="str">
            <v>せんこう幼稚園</v>
          </cell>
          <cell r="D65" t="str">
            <v>中区東山738</v>
          </cell>
          <cell r="E65">
            <v>3</v>
          </cell>
          <cell r="F65">
            <v>8</v>
          </cell>
          <cell r="G65">
            <v>1</v>
          </cell>
          <cell r="H65">
            <v>5</v>
          </cell>
          <cell r="I65">
            <v>5</v>
          </cell>
          <cell r="J65">
            <v>5</v>
          </cell>
          <cell r="K65">
            <v>27</v>
          </cell>
        </row>
        <row r="66">
          <cell r="C66" t="str">
            <v>陶器北こども園</v>
          </cell>
          <cell r="D66" t="str">
            <v>中区陶器北308－1</v>
          </cell>
          <cell r="E66">
            <v>1</v>
          </cell>
          <cell r="F66">
            <v>0</v>
          </cell>
          <cell r="G66">
            <v>0</v>
          </cell>
          <cell r="H66">
            <v>2</v>
          </cell>
          <cell r="I66">
            <v>0</v>
          </cell>
          <cell r="J66">
            <v>0</v>
          </cell>
          <cell r="K66">
            <v>3</v>
          </cell>
        </row>
        <row r="67">
          <cell r="C67" t="str">
            <v>中町こども園</v>
          </cell>
          <cell r="D67" t="str">
            <v>中区深井中町493番70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C68" t="str">
            <v>西陶器こども園</v>
          </cell>
          <cell r="D68" t="str">
            <v>中区田園951</v>
          </cell>
          <cell r="E68">
            <v>6</v>
          </cell>
          <cell r="F68">
            <v>1</v>
          </cell>
          <cell r="G68">
            <v>3</v>
          </cell>
          <cell r="H68">
            <v>1</v>
          </cell>
          <cell r="I68">
            <v>0</v>
          </cell>
          <cell r="J68">
            <v>0</v>
          </cell>
          <cell r="K68">
            <v>11</v>
          </cell>
        </row>
        <row r="69">
          <cell r="C69" t="str">
            <v>西陶器こども園分園</v>
          </cell>
          <cell r="D69" t="str">
            <v>中区田園980－6</v>
          </cell>
          <cell r="E69">
            <v>0</v>
          </cell>
          <cell r="F69">
            <v>0</v>
          </cell>
          <cell r="G69">
            <v>1</v>
          </cell>
          <cell r="H69">
            <v>0</v>
          </cell>
          <cell r="I69">
            <v>0</v>
          </cell>
          <cell r="J69">
            <v>0</v>
          </cell>
          <cell r="K69">
            <v>1</v>
          </cell>
        </row>
        <row r="70">
          <cell r="C70" t="str">
            <v>西陶器こども園第２分園</v>
          </cell>
          <cell r="D70" t="str">
            <v>中区辻之1117番</v>
          </cell>
          <cell r="E70">
            <v>1</v>
          </cell>
          <cell r="F70">
            <v>0</v>
          </cell>
          <cell r="G70">
            <v>3</v>
          </cell>
          <cell r="H70">
            <v>0</v>
          </cell>
          <cell r="I70">
            <v>1</v>
          </cell>
          <cell r="J70">
            <v>0</v>
          </cell>
          <cell r="K70">
            <v>5</v>
          </cell>
        </row>
        <row r="71">
          <cell r="C71" t="str">
            <v>八田荘こども園</v>
          </cell>
          <cell r="D71" t="str">
            <v>中区堀上町521－1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C72" t="str">
            <v>八田荘こども園第１分園</v>
          </cell>
          <cell r="D72" t="str">
            <v>中区堀上町519</v>
          </cell>
          <cell r="E72">
            <v>0</v>
          </cell>
          <cell r="F72">
            <v>1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1</v>
          </cell>
        </row>
        <row r="73">
          <cell r="C73" t="str">
            <v>八田荘こども園第２分園</v>
          </cell>
          <cell r="D73" t="str">
            <v>中区堀上町525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C74" t="str">
            <v>八田荘第二こども園</v>
          </cell>
          <cell r="D74" t="str">
            <v>中区毛穴町273－5</v>
          </cell>
          <cell r="E74">
            <v>3</v>
          </cell>
          <cell r="F74">
            <v>1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5</v>
          </cell>
        </row>
        <row r="75">
          <cell r="C75" t="str">
            <v>東百舌鳥保育園</v>
          </cell>
          <cell r="D75" t="str">
            <v>中区大野芝町66－1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C76" t="str">
            <v>深井こども園</v>
          </cell>
          <cell r="D76" t="str">
            <v>中区深井中町1384－2</v>
          </cell>
          <cell r="E76">
            <v>10</v>
          </cell>
          <cell r="F76">
            <v>0</v>
          </cell>
          <cell r="G76">
            <v>0</v>
          </cell>
          <cell r="H76">
            <v>1</v>
          </cell>
          <cell r="I76">
            <v>0</v>
          </cell>
          <cell r="J76">
            <v>0</v>
          </cell>
          <cell r="K76">
            <v>11</v>
          </cell>
        </row>
        <row r="77">
          <cell r="C77" t="str">
            <v>深井中央こども園</v>
          </cell>
          <cell r="D77" t="str">
            <v>中区深井水池町373－1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C78" t="str">
            <v>まつのみこども園</v>
          </cell>
          <cell r="D78" t="str">
            <v>中区平井482</v>
          </cell>
          <cell r="E78">
            <v>11</v>
          </cell>
          <cell r="F78">
            <v>1</v>
          </cell>
          <cell r="G78">
            <v>3</v>
          </cell>
          <cell r="H78">
            <v>2</v>
          </cell>
          <cell r="I78">
            <v>0</v>
          </cell>
          <cell r="J78">
            <v>1</v>
          </cell>
          <cell r="K78">
            <v>18</v>
          </cell>
        </row>
        <row r="79">
          <cell r="C79" t="str">
            <v>東陶器こども園</v>
          </cell>
          <cell r="D79" t="str">
            <v>中区福田329－2</v>
          </cell>
          <cell r="E79">
            <v>3</v>
          </cell>
          <cell r="F79">
            <v>0</v>
          </cell>
          <cell r="G79">
            <v>3</v>
          </cell>
          <cell r="H79">
            <v>0</v>
          </cell>
          <cell r="I79">
            <v>9</v>
          </cell>
          <cell r="J79">
            <v>9</v>
          </cell>
          <cell r="K79">
            <v>24</v>
          </cell>
        </row>
        <row r="80">
          <cell r="C80" t="str">
            <v>宮園こども園</v>
          </cell>
          <cell r="D80" t="str">
            <v>中区宮園町2－13</v>
          </cell>
          <cell r="E80">
            <v>6</v>
          </cell>
          <cell r="F80">
            <v>2</v>
          </cell>
          <cell r="G80">
            <v>0</v>
          </cell>
          <cell r="H80">
            <v>0</v>
          </cell>
          <cell r="I80">
            <v>5</v>
          </cell>
          <cell r="J80">
            <v>21</v>
          </cell>
          <cell r="K80">
            <v>34</v>
          </cell>
        </row>
        <row r="81">
          <cell r="C81" t="str">
            <v>クレア保育園</v>
          </cell>
          <cell r="D81" t="str">
            <v>中区深井中町1888番地14</v>
          </cell>
          <cell r="E81">
            <v>1</v>
          </cell>
          <cell r="F81">
            <v>0</v>
          </cell>
          <cell r="G81">
            <v>0</v>
          </cell>
          <cell r="H81">
            <v>2</v>
          </cell>
          <cell r="I81">
            <v>0</v>
          </cell>
          <cell r="J81">
            <v>0</v>
          </cell>
          <cell r="K81">
            <v>3</v>
          </cell>
        </row>
        <row r="82">
          <cell r="C82" t="str">
            <v>たんぽぽ保育所深井園</v>
          </cell>
          <cell r="D82" t="str">
            <v>中区深井清水町3905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C83" t="str">
            <v>ひかり保育園分園</v>
          </cell>
          <cell r="D83" t="str">
            <v>中区土師町1丁12－2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1</v>
          </cell>
          <cell r="J83">
            <v>4</v>
          </cell>
          <cell r="K83">
            <v>5</v>
          </cell>
        </row>
        <row r="84">
          <cell r="C84" t="str">
            <v>エンジェルキッズ保育園</v>
          </cell>
          <cell r="D84" t="str">
            <v>中区東山822－1</v>
          </cell>
          <cell r="E84">
            <v>10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10</v>
          </cell>
        </row>
        <row r="85">
          <cell r="C85" t="str">
            <v>たけのこの里保育園</v>
          </cell>
          <cell r="D85" t="str">
            <v>中区深井清水町2035－8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C86" t="str">
            <v>バンブーキッズ保育園</v>
          </cell>
          <cell r="D86" t="str">
            <v>中区深井沢町3232－1</v>
          </cell>
          <cell r="E86">
            <v>2</v>
          </cell>
          <cell r="F86">
            <v>0</v>
          </cell>
          <cell r="G86">
            <v>2</v>
          </cell>
          <cell r="H86">
            <v>0</v>
          </cell>
          <cell r="I86">
            <v>0</v>
          </cell>
          <cell r="J86">
            <v>0</v>
          </cell>
          <cell r="K86">
            <v>4</v>
          </cell>
        </row>
        <row r="87">
          <cell r="C87" t="str">
            <v>深井駅前こども園</v>
          </cell>
          <cell r="D87" t="str">
            <v>中区深井沢町2480－5</v>
          </cell>
          <cell r="E87">
            <v>2</v>
          </cell>
          <cell r="F87">
            <v>4</v>
          </cell>
          <cell r="G87">
            <v>5</v>
          </cell>
          <cell r="H87">
            <v>0</v>
          </cell>
          <cell r="I87">
            <v>0</v>
          </cell>
          <cell r="J87">
            <v>0</v>
          </cell>
          <cell r="K87">
            <v>11</v>
          </cell>
        </row>
        <row r="88">
          <cell r="C88" t="str">
            <v>にじくま保育園</v>
          </cell>
          <cell r="D88" t="str">
            <v>中区福田682－5</v>
          </cell>
          <cell r="E88">
            <v>2</v>
          </cell>
          <cell r="F88">
            <v>0</v>
          </cell>
          <cell r="G88">
            <v>1</v>
          </cell>
          <cell r="H88">
            <v>0</v>
          </cell>
          <cell r="I88">
            <v>0</v>
          </cell>
          <cell r="J88">
            <v>0</v>
          </cell>
          <cell r="K88">
            <v>3</v>
          </cell>
        </row>
        <row r="89">
          <cell r="C89" t="str">
            <v>ふくろうの森保育園大野芝園</v>
          </cell>
          <cell r="D89" t="str">
            <v>中区大野芝町304－1</v>
          </cell>
          <cell r="E89">
            <v>2</v>
          </cell>
          <cell r="F89">
            <v>0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3</v>
          </cell>
        </row>
        <row r="90">
          <cell r="C90" t="str">
            <v>COCO</v>
          </cell>
          <cell r="D90" t="str">
            <v>中区深阪4丁18－16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公表"/>
    </sheetNames>
    <sheetDataSet>
      <sheetData sheetId="0">
        <row r="57">
          <cell r="C57" t="str">
            <v>あおい幼稚園</v>
          </cell>
          <cell r="D57" t="str">
            <v>中区福田1032－2</v>
          </cell>
          <cell r="E57">
            <v>0</v>
          </cell>
          <cell r="F57">
            <v>0</v>
          </cell>
          <cell r="G57">
            <v>0</v>
          </cell>
          <cell r="H57">
            <v>1</v>
          </cell>
          <cell r="I57">
            <v>0</v>
          </cell>
          <cell r="J57">
            <v>0</v>
          </cell>
          <cell r="K57">
            <v>1</v>
          </cell>
        </row>
        <row r="58">
          <cell r="C58" t="str">
            <v>久世こども園</v>
          </cell>
          <cell r="D58" t="str">
            <v>中区東山77－51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C59" t="str">
            <v>こども園うえの</v>
          </cell>
          <cell r="D59" t="str">
            <v>中区上之410ー１</v>
          </cell>
          <cell r="E59">
            <v>0</v>
          </cell>
          <cell r="F59">
            <v>0</v>
          </cell>
          <cell r="G59">
            <v>1</v>
          </cell>
          <cell r="H59">
            <v>0</v>
          </cell>
          <cell r="I59">
            <v>0</v>
          </cell>
          <cell r="J59">
            <v>0</v>
          </cell>
          <cell r="K59">
            <v>1</v>
          </cell>
        </row>
        <row r="60">
          <cell r="C60" t="str">
            <v>さかい・つくしこども園</v>
          </cell>
          <cell r="D60" t="str">
            <v>中区深井東町2655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C61" t="str">
            <v>鈴の宮幼稚園</v>
          </cell>
          <cell r="D61" t="str">
            <v>中区八田西町2丁14－56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C62" t="str">
            <v>青英学園幼稚園（2歳以上児受入園舎）</v>
          </cell>
          <cell r="D62" t="str">
            <v>中区深井沢町2470－5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C63" t="str">
            <v>青英学園幼稚園（0・1歳児受入園舎）</v>
          </cell>
          <cell r="D63" t="str">
            <v>中区深井沢町2494ー5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C64" t="str">
            <v>成和子供園</v>
          </cell>
          <cell r="D64" t="str">
            <v>中区土師町５丁１２-３２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C65" t="str">
            <v>せんこう幼稚園</v>
          </cell>
          <cell r="D65" t="str">
            <v>中区東山738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C66" t="str">
            <v>陶器北こども園</v>
          </cell>
          <cell r="D66" t="str">
            <v>中区陶器北308－1</v>
          </cell>
          <cell r="E66">
            <v>0</v>
          </cell>
          <cell r="F66">
            <v>0</v>
          </cell>
          <cell r="G66">
            <v>0</v>
          </cell>
          <cell r="H66">
            <v>5</v>
          </cell>
          <cell r="I66">
            <v>5</v>
          </cell>
          <cell r="J66">
            <v>5</v>
          </cell>
          <cell r="K66">
            <v>15</v>
          </cell>
        </row>
        <row r="67">
          <cell r="C67" t="str">
            <v>中町こども園</v>
          </cell>
          <cell r="D67" t="str">
            <v>中区深井中町493番70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C68" t="str">
            <v>西陶器こども園</v>
          </cell>
          <cell r="D68" t="str">
            <v>中区田園951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C69" t="str">
            <v>西陶器こども園分園</v>
          </cell>
          <cell r="D69" t="str">
            <v>中区田園980－6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C70" t="str">
            <v>西陶器こども園第２分園</v>
          </cell>
          <cell r="D70" t="str">
            <v>中区辻之1117番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C71" t="str">
            <v>八田荘こども園</v>
          </cell>
          <cell r="D71" t="str">
            <v>中区堀上町521－1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C72" t="str">
            <v>八田荘こども園第１分園</v>
          </cell>
          <cell r="D72" t="str">
            <v>中区堀上町519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C73" t="str">
            <v>八田荘こども園第２分園</v>
          </cell>
          <cell r="D73" t="str">
            <v>中区堀上町525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C74" t="str">
            <v>八田荘第二こども園</v>
          </cell>
          <cell r="D74" t="str">
            <v>中区毛穴町273－5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C75" t="str">
            <v>東百舌鳥保育園</v>
          </cell>
          <cell r="D75" t="str">
            <v>中区大野芝町66－1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C76" t="str">
            <v>深井こども園</v>
          </cell>
          <cell r="D76" t="str">
            <v>中区深井中町1384－2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C77" t="str">
            <v>深井中央こども園</v>
          </cell>
          <cell r="D77" t="str">
            <v>中区深井水池町373－1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C78" t="str">
            <v>まつのみこども園</v>
          </cell>
          <cell r="D78" t="str">
            <v>中区平井482</v>
          </cell>
          <cell r="E78">
            <v>0</v>
          </cell>
          <cell r="F78">
            <v>0</v>
          </cell>
          <cell r="G78">
            <v>0</v>
          </cell>
          <cell r="H78">
            <v>3</v>
          </cell>
          <cell r="I78">
            <v>0</v>
          </cell>
          <cell r="J78">
            <v>0</v>
          </cell>
          <cell r="K78">
            <v>3</v>
          </cell>
        </row>
        <row r="79">
          <cell r="C79" t="str">
            <v>東陶器こども園</v>
          </cell>
          <cell r="D79" t="str">
            <v>中区福田329－2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5</v>
          </cell>
          <cell r="J79">
            <v>6</v>
          </cell>
          <cell r="K79">
            <v>11</v>
          </cell>
        </row>
        <row r="80">
          <cell r="C80" t="str">
            <v>宮園こども園</v>
          </cell>
          <cell r="D80" t="str">
            <v>中区宮園町2－13</v>
          </cell>
          <cell r="E80">
            <v>0</v>
          </cell>
          <cell r="F80">
            <v>0</v>
          </cell>
          <cell r="G80">
            <v>0</v>
          </cell>
          <cell r="H80"/>
          <cell r="I80">
            <v>6</v>
          </cell>
          <cell r="J80">
            <v>20</v>
          </cell>
          <cell r="K80">
            <v>26</v>
          </cell>
        </row>
        <row r="81">
          <cell r="C81" t="str">
            <v>クレア保育園</v>
          </cell>
          <cell r="D81" t="str">
            <v>中区深井中町1888番地14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C82" t="str">
            <v>たんぽぽ保育所深井園</v>
          </cell>
          <cell r="D82" t="str">
            <v>中区深井清水町3905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C83" t="str">
            <v>ひかり保育園分園</v>
          </cell>
          <cell r="D83" t="str">
            <v>中区土師町1丁12－2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C84" t="str">
            <v>エンジェルキッズ保育園</v>
          </cell>
          <cell r="D84" t="str">
            <v>中区東山822－1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C85" t="str">
            <v>たけのこの里保育園</v>
          </cell>
          <cell r="D85" t="str">
            <v>中区深井清水町2035－8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C86" t="str">
            <v>バンブーキッズ保育園</v>
          </cell>
          <cell r="D86" t="str">
            <v>中区深井沢町3232－1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C87" t="str">
            <v>深井駅前こども園</v>
          </cell>
          <cell r="D87" t="str">
            <v>中区深井沢町2480－5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C88" t="str">
            <v>にじくま保育園</v>
          </cell>
          <cell r="D88" t="str">
            <v>中区福田682－5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C89" t="str">
            <v>ふくろうの森保育園大野芝園</v>
          </cell>
          <cell r="D89" t="str">
            <v>中区大野芝町304－1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C90" t="str">
            <v>COCO</v>
          </cell>
          <cell r="D90" t="str">
            <v>中区深阪4丁18－16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公表"/>
    </sheetNames>
    <sheetDataSet>
      <sheetData sheetId="0">
        <row r="57">
          <cell r="C57" t="str">
            <v>あおい幼稚園</v>
          </cell>
          <cell r="D57" t="str">
            <v>中区福田1032－2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C58" t="str">
            <v>久世こども園</v>
          </cell>
          <cell r="D58" t="str">
            <v>中区東山77－51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C59" t="str">
            <v>こども園うえの</v>
          </cell>
          <cell r="D59" t="str">
            <v>中区上之410ー１</v>
          </cell>
          <cell r="E59">
            <v>0</v>
          </cell>
          <cell r="F59">
            <v>0</v>
          </cell>
          <cell r="G59">
            <v>1</v>
          </cell>
          <cell r="H59">
            <v>0</v>
          </cell>
          <cell r="I59">
            <v>0</v>
          </cell>
          <cell r="J59">
            <v>0</v>
          </cell>
          <cell r="K59">
            <v>1</v>
          </cell>
        </row>
        <row r="60">
          <cell r="C60" t="str">
            <v>さかい・つくしこども園</v>
          </cell>
          <cell r="D60" t="str">
            <v>中区深井東町2655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C61" t="str">
            <v>鈴の宮幼稚園</v>
          </cell>
          <cell r="D61" t="str">
            <v>中区八田西町2丁14－56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C62" t="str">
            <v>青英学園幼稚園（2歳以上児受入園舎）</v>
          </cell>
          <cell r="D62" t="str">
            <v>中区深井沢町2470－5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C63" t="str">
            <v>青英学園幼稚園（0・1歳児受入園舎）</v>
          </cell>
          <cell r="D63" t="str">
            <v>中区深井沢町2494ー5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C64" t="str">
            <v>成和子供園</v>
          </cell>
          <cell r="D64" t="str">
            <v>中区土師町５丁１２-３２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C65" t="str">
            <v>せんこう幼稚園</v>
          </cell>
          <cell r="D65" t="str">
            <v>中区東山738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C66" t="str">
            <v>陶器北こども園</v>
          </cell>
          <cell r="D66" t="str">
            <v>中区陶器北308－1</v>
          </cell>
          <cell r="E66">
            <v>0</v>
          </cell>
          <cell r="F66">
            <v>0</v>
          </cell>
          <cell r="G66">
            <v>0</v>
          </cell>
          <cell r="H66">
            <v>5</v>
          </cell>
          <cell r="I66">
            <v>5</v>
          </cell>
          <cell r="J66">
            <v>5</v>
          </cell>
          <cell r="K66">
            <v>15</v>
          </cell>
        </row>
        <row r="67">
          <cell r="C67" t="str">
            <v>中町こども園</v>
          </cell>
          <cell r="D67" t="str">
            <v>中区深井中町493番70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C68" t="str">
            <v>西陶器こども園</v>
          </cell>
          <cell r="D68" t="str">
            <v>中区田園951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C69" t="str">
            <v>西陶器こども園分園</v>
          </cell>
          <cell r="D69" t="str">
            <v>中区田園980－6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C70" t="str">
            <v>西陶器こども園第２分園</v>
          </cell>
          <cell r="D70" t="str">
            <v>中区辻之1117番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C71" t="str">
            <v>八田荘こども園</v>
          </cell>
          <cell r="D71" t="str">
            <v>中区堀上町521－1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C72" t="str">
            <v>八田荘こども園第１分園</v>
          </cell>
          <cell r="D72" t="str">
            <v>中区堀上町519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C73" t="str">
            <v>八田荘こども園第２分園</v>
          </cell>
          <cell r="D73" t="str">
            <v>中区堀上町525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C74" t="str">
            <v>八田荘第二こども園</v>
          </cell>
          <cell r="D74" t="str">
            <v>中区毛穴町273－5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C75" t="str">
            <v>東百舌鳥保育園</v>
          </cell>
          <cell r="D75" t="str">
            <v>中区大野芝町66－1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C76" t="str">
            <v>深井こども園</v>
          </cell>
          <cell r="D76" t="str">
            <v>中区深井中町1384－2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C77" t="str">
            <v>深井中央こども園</v>
          </cell>
          <cell r="D77" t="str">
            <v>中区深井水池町373－1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C78" t="str">
            <v>まつのみこども園</v>
          </cell>
          <cell r="D78" t="str">
            <v>中区平井482</v>
          </cell>
          <cell r="E78">
            <v>0</v>
          </cell>
          <cell r="F78">
            <v>0</v>
          </cell>
          <cell r="G78">
            <v>0</v>
          </cell>
          <cell r="H78">
            <v>3</v>
          </cell>
          <cell r="I78">
            <v>0</v>
          </cell>
          <cell r="J78">
            <v>0</v>
          </cell>
          <cell r="K78">
            <v>3</v>
          </cell>
        </row>
        <row r="79">
          <cell r="C79" t="str">
            <v>東陶器こども園</v>
          </cell>
          <cell r="D79" t="str">
            <v>中区福田329－2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5</v>
          </cell>
          <cell r="J79">
            <v>6</v>
          </cell>
          <cell r="K79">
            <v>11</v>
          </cell>
        </row>
        <row r="80">
          <cell r="C80" t="str">
            <v>宮園こども園</v>
          </cell>
          <cell r="D80" t="str">
            <v>中区宮園町2－13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6</v>
          </cell>
          <cell r="J80">
            <v>19</v>
          </cell>
          <cell r="K80">
            <v>25</v>
          </cell>
        </row>
        <row r="81">
          <cell r="C81" t="str">
            <v>クレア保育園</v>
          </cell>
          <cell r="D81" t="str">
            <v>中区深井中町1888番地14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C82" t="str">
            <v>たんぽぽ保育所深井園</v>
          </cell>
          <cell r="D82" t="str">
            <v>中区深井清水町3905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C83" t="str">
            <v>ひかり保育園分園</v>
          </cell>
          <cell r="D83" t="str">
            <v>中区土師町1丁12－2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C84" t="str">
            <v>エンジェルキッズ保育園</v>
          </cell>
          <cell r="D84" t="str">
            <v>中区東山822－1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C85" t="str">
            <v>たけのこの里保育園</v>
          </cell>
          <cell r="D85" t="str">
            <v>中区深井清水町2035－8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C86" t="str">
            <v>バンブーキッズ保育園</v>
          </cell>
          <cell r="D86" t="str">
            <v>中区深井沢町3232－1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C87" t="str">
            <v>深井駅前こども園</v>
          </cell>
          <cell r="D87" t="str">
            <v>中区深井沢町2480－5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C88" t="str">
            <v>にじくま保育園</v>
          </cell>
          <cell r="D88" t="str">
            <v>中区福田682－5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C89" t="str">
            <v>ふくろうの森保育園大野芝園</v>
          </cell>
          <cell r="D89" t="str">
            <v>中区大野芝町304－1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C90" t="str">
            <v>COCO</v>
          </cell>
          <cell r="D90" t="str">
            <v>中区深阪4丁18－16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公表"/>
    </sheetNames>
    <sheetDataSet>
      <sheetData sheetId="0">
        <row r="57">
          <cell r="C57" t="str">
            <v>あおい幼稚園</v>
          </cell>
          <cell r="D57" t="str">
            <v>中区福田1032－2</v>
          </cell>
          <cell r="E57">
            <v>0</v>
          </cell>
          <cell r="F57">
            <v>0</v>
          </cell>
          <cell r="G57">
            <v>0</v>
          </cell>
          <cell r="H57">
            <v>2</v>
          </cell>
          <cell r="I57">
            <v>0</v>
          </cell>
          <cell r="J57">
            <v>0</v>
          </cell>
          <cell r="K57">
            <v>2</v>
          </cell>
        </row>
        <row r="58">
          <cell r="C58" t="str">
            <v>久世こども園</v>
          </cell>
          <cell r="D58" t="str">
            <v>中区東山77－51</v>
          </cell>
          <cell r="E58">
            <v>8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8</v>
          </cell>
        </row>
        <row r="59">
          <cell r="C59" t="str">
            <v>こども園うえの</v>
          </cell>
          <cell r="D59" t="str">
            <v>中区上之410ー１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C60" t="str">
            <v>さかい・つくしこども園</v>
          </cell>
          <cell r="D60" t="str">
            <v>中区深井東町2655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C61" t="str">
            <v>鈴の宮幼稚園</v>
          </cell>
          <cell r="D61" t="str">
            <v>中区八田西町2丁14－56</v>
          </cell>
          <cell r="E61">
            <v>0</v>
          </cell>
          <cell r="F61">
            <v>0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  <cell r="K61">
            <v>1</v>
          </cell>
        </row>
        <row r="62">
          <cell r="C62" t="str">
            <v>青英学園幼稚園（2歳以上児受入園舎）</v>
          </cell>
          <cell r="D62" t="str">
            <v>中区深井沢町2470－5</v>
          </cell>
          <cell r="E62">
            <v>0</v>
          </cell>
          <cell r="F62">
            <v>0</v>
          </cell>
          <cell r="G62">
            <v>0</v>
          </cell>
          <cell r="H62">
            <v>5</v>
          </cell>
          <cell r="I62">
            <v>6</v>
          </cell>
          <cell r="J62">
            <v>0</v>
          </cell>
          <cell r="K62">
            <v>11</v>
          </cell>
        </row>
        <row r="63">
          <cell r="C63" t="str">
            <v>青英学園幼稚園（0・1歳児受入園舎）</v>
          </cell>
          <cell r="D63" t="str">
            <v>中区深井沢町2494ー5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C64" t="str">
            <v>成和子供園</v>
          </cell>
          <cell r="D64" t="str">
            <v>中区土師町５丁１２-３２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C65" t="str">
            <v>せんこう幼稚園</v>
          </cell>
          <cell r="D65" t="str">
            <v>中区東山738</v>
          </cell>
          <cell r="E65">
            <v>3</v>
          </cell>
          <cell r="F65">
            <v>8</v>
          </cell>
          <cell r="G65">
            <v>1</v>
          </cell>
          <cell r="H65">
            <v>5</v>
          </cell>
          <cell r="I65">
            <v>5</v>
          </cell>
          <cell r="J65">
            <v>5</v>
          </cell>
          <cell r="K65">
            <v>27</v>
          </cell>
        </row>
        <row r="66">
          <cell r="C66" t="str">
            <v>陶器北こども園</v>
          </cell>
          <cell r="D66" t="str">
            <v>中区陶器北308－1</v>
          </cell>
          <cell r="E66">
            <v>1</v>
          </cell>
          <cell r="F66">
            <v>0</v>
          </cell>
          <cell r="G66">
            <v>0</v>
          </cell>
          <cell r="H66">
            <v>2</v>
          </cell>
          <cell r="I66">
            <v>0</v>
          </cell>
          <cell r="J66">
            <v>0</v>
          </cell>
          <cell r="K66">
            <v>3</v>
          </cell>
        </row>
        <row r="67">
          <cell r="C67" t="str">
            <v>中町こども園</v>
          </cell>
          <cell r="D67" t="str">
            <v>中区深井中町493番70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C68" t="str">
            <v>西陶器こども園</v>
          </cell>
          <cell r="D68" t="str">
            <v>中区田園951</v>
          </cell>
          <cell r="E68">
            <v>0</v>
          </cell>
          <cell r="F68">
            <v>0</v>
          </cell>
          <cell r="G68">
            <v>1</v>
          </cell>
          <cell r="H68">
            <v>1</v>
          </cell>
          <cell r="I68">
            <v>0</v>
          </cell>
          <cell r="J68">
            <v>0</v>
          </cell>
          <cell r="K68">
            <v>2</v>
          </cell>
        </row>
        <row r="69">
          <cell r="C69" t="str">
            <v>西陶器こども園分園</v>
          </cell>
          <cell r="D69" t="str">
            <v>中区田園980－6</v>
          </cell>
          <cell r="E69">
            <v>0</v>
          </cell>
          <cell r="F69">
            <v>0</v>
          </cell>
          <cell r="G69">
            <v>1</v>
          </cell>
          <cell r="H69">
            <v>0</v>
          </cell>
          <cell r="I69">
            <v>0</v>
          </cell>
          <cell r="J69">
            <v>0</v>
          </cell>
          <cell r="K69">
            <v>1</v>
          </cell>
        </row>
        <row r="70">
          <cell r="C70" t="str">
            <v>西陶器こども園第２分園</v>
          </cell>
          <cell r="D70" t="str">
            <v>中区辻之1117番</v>
          </cell>
          <cell r="E70">
            <v>1</v>
          </cell>
          <cell r="F70">
            <v>0</v>
          </cell>
          <cell r="G70">
            <v>3</v>
          </cell>
          <cell r="H70">
            <v>0</v>
          </cell>
          <cell r="I70">
            <v>0</v>
          </cell>
          <cell r="J70">
            <v>0</v>
          </cell>
          <cell r="K70">
            <v>4</v>
          </cell>
        </row>
        <row r="71">
          <cell r="C71" t="str">
            <v>八田荘こども園</v>
          </cell>
          <cell r="D71" t="str">
            <v>中区堀上町521－1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C72" t="str">
            <v>八田荘こども園第１分園</v>
          </cell>
          <cell r="D72" t="str">
            <v>中区堀上町519</v>
          </cell>
          <cell r="E72">
            <v>0</v>
          </cell>
          <cell r="F72">
            <v>1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1</v>
          </cell>
        </row>
        <row r="73">
          <cell r="C73" t="str">
            <v>八田荘こども園第２分園</v>
          </cell>
          <cell r="D73" t="str">
            <v>中区堀上町525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C74" t="str">
            <v>八田荘第二こども園</v>
          </cell>
          <cell r="D74" t="str">
            <v>中区毛穴町273－5</v>
          </cell>
          <cell r="E74">
            <v>3</v>
          </cell>
          <cell r="F74">
            <v>1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5</v>
          </cell>
        </row>
        <row r="75">
          <cell r="C75" t="str">
            <v>東百舌鳥保育園</v>
          </cell>
          <cell r="D75" t="str">
            <v>中区大野芝町66－1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C76" t="str">
            <v>深井こども園</v>
          </cell>
          <cell r="D76" t="str">
            <v>中区深井中町1384－2</v>
          </cell>
          <cell r="E76">
            <v>4</v>
          </cell>
          <cell r="F76">
            <v>0</v>
          </cell>
          <cell r="G76">
            <v>0</v>
          </cell>
          <cell r="H76">
            <v>2</v>
          </cell>
          <cell r="I76">
            <v>0</v>
          </cell>
          <cell r="J76">
            <v>0</v>
          </cell>
          <cell r="K76">
            <v>6</v>
          </cell>
        </row>
        <row r="77">
          <cell r="C77" t="str">
            <v>深井中央こども園</v>
          </cell>
          <cell r="D77" t="str">
            <v>中区深井水池町373－1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C78" t="str">
            <v>まつのみこども園</v>
          </cell>
          <cell r="D78" t="str">
            <v>中区平井482</v>
          </cell>
          <cell r="E78">
            <v>10</v>
          </cell>
          <cell r="F78">
            <v>0</v>
          </cell>
          <cell r="G78">
            <v>3</v>
          </cell>
          <cell r="H78">
            <v>2</v>
          </cell>
          <cell r="I78">
            <v>0</v>
          </cell>
          <cell r="J78">
            <v>1</v>
          </cell>
          <cell r="K78">
            <v>16</v>
          </cell>
        </row>
        <row r="79">
          <cell r="C79" t="str">
            <v>東陶器こども園</v>
          </cell>
          <cell r="D79" t="str">
            <v>中区福田329－2</v>
          </cell>
          <cell r="E79">
            <v>3</v>
          </cell>
          <cell r="F79">
            <v>0</v>
          </cell>
          <cell r="G79">
            <v>3</v>
          </cell>
          <cell r="H79">
            <v>0</v>
          </cell>
          <cell r="I79">
            <v>9</v>
          </cell>
          <cell r="J79">
            <v>8</v>
          </cell>
          <cell r="K79">
            <v>23</v>
          </cell>
        </row>
        <row r="80">
          <cell r="C80" t="str">
            <v>宮園こども園</v>
          </cell>
          <cell r="D80" t="str">
            <v>中区宮園町2－13</v>
          </cell>
          <cell r="E80">
            <v>5</v>
          </cell>
          <cell r="F80">
            <v>2</v>
          </cell>
          <cell r="G80">
            <v>0</v>
          </cell>
          <cell r="H80">
            <v>0</v>
          </cell>
          <cell r="I80">
            <v>4</v>
          </cell>
          <cell r="J80">
            <v>20</v>
          </cell>
          <cell r="K80">
            <v>31</v>
          </cell>
        </row>
        <row r="81">
          <cell r="C81" t="str">
            <v>クレア保育園</v>
          </cell>
          <cell r="D81" t="str">
            <v>中区深井中町1888番地14</v>
          </cell>
          <cell r="E81">
            <v>0</v>
          </cell>
          <cell r="F81">
            <v>0</v>
          </cell>
          <cell r="G81">
            <v>1</v>
          </cell>
          <cell r="H81">
            <v>3</v>
          </cell>
          <cell r="I81">
            <v>0</v>
          </cell>
          <cell r="J81">
            <v>0</v>
          </cell>
          <cell r="K81">
            <v>4</v>
          </cell>
        </row>
        <row r="82">
          <cell r="C82" t="str">
            <v>たんぽぽ保育所深井園</v>
          </cell>
          <cell r="D82" t="str">
            <v>中区深井清水町3905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C83" t="str">
            <v>ひかり保育園分園</v>
          </cell>
          <cell r="D83" t="str">
            <v>中区土師町1丁12－2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1</v>
          </cell>
          <cell r="J83">
            <v>4</v>
          </cell>
          <cell r="K83">
            <v>5</v>
          </cell>
        </row>
        <row r="84">
          <cell r="C84" t="str">
            <v>エンジェルキッズ保育園</v>
          </cell>
          <cell r="D84" t="str">
            <v>中区東山822－1</v>
          </cell>
          <cell r="E84">
            <v>8</v>
          </cell>
          <cell r="F84">
            <v>8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8</v>
          </cell>
        </row>
        <row r="85">
          <cell r="C85" t="str">
            <v>たけのこの里保育園</v>
          </cell>
          <cell r="D85" t="str">
            <v>中区深井清水町2035－8</v>
          </cell>
          <cell r="E85">
            <v>1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1</v>
          </cell>
        </row>
        <row r="86">
          <cell r="C86" t="str">
            <v>バンブーキッズ保育園</v>
          </cell>
          <cell r="D86" t="str">
            <v>中区深井沢町3232－1</v>
          </cell>
          <cell r="E86">
            <v>2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2</v>
          </cell>
        </row>
        <row r="87">
          <cell r="C87" t="str">
            <v>深井駅前こども園</v>
          </cell>
          <cell r="D87" t="str">
            <v>中区深井沢町2480－5</v>
          </cell>
          <cell r="E87">
            <v>2</v>
          </cell>
          <cell r="F87">
            <v>2</v>
          </cell>
          <cell r="G87">
            <v>2</v>
          </cell>
          <cell r="H87">
            <v>0</v>
          </cell>
          <cell r="I87">
            <v>0</v>
          </cell>
          <cell r="J87">
            <v>0</v>
          </cell>
          <cell r="K87">
            <v>6</v>
          </cell>
        </row>
        <row r="88">
          <cell r="C88" t="str">
            <v>にじくま保育園</v>
          </cell>
          <cell r="D88" t="str">
            <v>中区福田682－5</v>
          </cell>
          <cell r="E88">
            <v>0</v>
          </cell>
          <cell r="F88">
            <v>1</v>
          </cell>
          <cell r="G88">
            <v>1</v>
          </cell>
          <cell r="H88">
            <v>0</v>
          </cell>
          <cell r="I88">
            <v>0</v>
          </cell>
          <cell r="J88">
            <v>0</v>
          </cell>
          <cell r="K88">
            <v>2</v>
          </cell>
        </row>
        <row r="89">
          <cell r="C89" t="str">
            <v>ふくろうの森保育園大野芝園</v>
          </cell>
          <cell r="D89" t="str">
            <v>中区大野芝町304－1</v>
          </cell>
          <cell r="E89">
            <v>2</v>
          </cell>
          <cell r="F89">
            <v>1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3</v>
          </cell>
        </row>
        <row r="90">
          <cell r="C90" t="str">
            <v>COCO</v>
          </cell>
          <cell r="D90" t="str">
            <v>中区深阪4丁18－16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公表"/>
    </sheetNames>
    <sheetDataSet>
      <sheetData sheetId="0">
        <row r="57">
          <cell r="C57" t="str">
            <v>あおい幼稚園</v>
          </cell>
          <cell r="D57" t="str">
            <v>中区福田1032－2</v>
          </cell>
          <cell r="E57">
            <v>1</v>
          </cell>
          <cell r="F57">
            <v>0</v>
          </cell>
          <cell r="G57">
            <v>0</v>
          </cell>
          <cell r="H57">
            <v>2</v>
          </cell>
          <cell r="I57">
            <v>0</v>
          </cell>
          <cell r="J57">
            <v>0</v>
          </cell>
          <cell r="K57">
            <v>3</v>
          </cell>
        </row>
        <row r="58">
          <cell r="C58" t="str">
            <v>久世こども園</v>
          </cell>
          <cell r="D58" t="str">
            <v>中区東山77－51</v>
          </cell>
          <cell r="E58">
            <v>6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6</v>
          </cell>
        </row>
        <row r="59">
          <cell r="C59" t="str">
            <v>こども園うえの</v>
          </cell>
          <cell r="D59" t="str">
            <v>中区上之410ー１</v>
          </cell>
          <cell r="E59">
            <v>0</v>
          </cell>
          <cell r="F59">
            <v>0</v>
          </cell>
          <cell r="G59">
            <v>1</v>
          </cell>
          <cell r="H59">
            <v>0</v>
          </cell>
          <cell r="I59">
            <v>0</v>
          </cell>
          <cell r="J59">
            <v>0</v>
          </cell>
          <cell r="K59">
            <v>1</v>
          </cell>
        </row>
        <row r="60">
          <cell r="C60" t="str">
            <v>さかい・つくしこども園</v>
          </cell>
          <cell r="D60" t="str">
            <v>中区深井東町2655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C61" t="str">
            <v>鈴の宮幼稚園</v>
          </cell>
          <cell r="D61" t="str">
            <v>中区八田西町2丁14－56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C62" t="str">
            <v>青英学園幼稚園（2歳以上児受入園舎）</v>
          </cell>
          <cell r="D62" t="str">
            <v>中区深井沢町2470－5</v>
          </cell>
          <cell r="E62">
            <v>0</v>
          </cell>
          <cell r="F62">
            <v>0</v>
          </cell>
          <cell r="G62">
            <v>0</v>
          </cell>
          <cell r="H62">
            <v>5</v>
          </cell>
          <cell r="I62">
            <v>6</v>
          </cell>
          <cell r="J62">
            <v>0</v>
          </cell>
          <cell r="K62">
            <v>11</v>
          </cell>
        </row>
        <row r="63">
          <cell r="C63" t="str">
            <v>青英学園幼稚園（0・1歳児受入園舎）</v>
          </cell>
          <cell r="D63" t="str">
            <v>中区深井沢町2494ー5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C64" t="str">
            <v>成和子供園</v>
          </cell>
          <cell r="D64" t="str">
            <v>中区土師町５丁１２-３２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C65" t="str">
            <v>せんこう幼稚園</v>
          </cell>
          <cell r="D65" t="str">
            <v>中区東山738</v>
          </cell>
          <cell r="E65">
            <v>2</v>
          </cell>
          <cell r="F65">
            <v>6</v>
          </cell>
          <cell r="G65">
            <v>0</v>
          </cell>
          <cell r="H65">
            <v>5</v>
          </cell>
          <cell r="I65">
            <v>5</v>
          </cell>
          <cell r="J65">
            <v>5</v>
          </cell>
          <cell r="K65">
            <v>23</v>
          </cell>
        </row>
        <row r="66">
          <cell r="C66" t="str">
            <v>陶器北こども園</v>
          </cell>
          <cell r="D66" t="str">
            <v>中区陶器北308－1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</v>
          </cell>
          <cell r="K66">
            <v>1</v>
          </cell>
        </row>
        <row r="67">
          <cell r="C67" t="str">
            <v>中町こども園</v>
          </cell>
          <cell r="D67" t="str">
            <v>中区深井中町493番70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C68" t="str">
            <v>西陶器こども園</v>
          </cell>
          <cell r="D68" t="str">
            <v>中区田園951</v>
          </cell>
          <cell r="E68">
            <v>0</v>
          </cell>
          <cell r="F68">
            <v>0</v>
          </cell>
          <cell r="G68">
            <v>0</v>
          </cell>
          <cell r="H68">
            <v>1</v>
          </cell>
          <cell r="I68">
            <v>0</v>
          </cell>
          <cell r="J68">
            <v>0</v>
          </cell>
          <cell r="K68">
            <v>1</v>
          </cell>
        </row>
        <row r="69">
          <cell r="C69" t="str">
            <v>西陶器こども園分園</v>
          </cell>
          <cell r="D69" t="str">
            <v>中区田園980－6</v>
          </cell>
          <cell r="E69">
            <v>0</v>
          </cell>
          <cell r="F69">
            <v>0</v>
          </cell>
          <cell r="G69">
            <v>1</v>
          </cell>
          <cell r="H69">
            <v>0</v>
          </cell>
          <cell r="I69">
            <v>0</v>
          </cell>
          <cell r="J69">
            <v>0</v>
          </cell>
          <cell r="K69">
            <v>1</v>
          </cell>
        </row>
        <row r="70">
          <cell r="C70" t="str">
            <v>西陶器こども園第２分園</v>
          </cell>
          <cell r="D70" t="str">
            <v>中区辻之1117番</v>
          </cell>
          <cell r="E70">
            <v>1</v>
          </cell>
          <cell r="F70">
            <v>0</v>
          </cell>
          <cell r="G70">
            <v>3</v>
          </cell>
          <cell r="H70">
            <v>0</v>
          </cell>
          <cell r="I70">
            <v>0</v>
          </cell>
          <cell r="J70">
            <v>0</v>
          </cell>
          <cell r="K70">
            <v>4</v>
          </cell>
        </row>
        <row r="71">
          <cell r="C71" t="str">
            <v>八田荘こども園</v>
          </cell>
          <cell r="D71" t="str">
            <v>中区堀上町521－1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C72" t="str">
            <v>八田荘こども園第１分園</v>
          </cell>
          <cell r="D72" t="str">
            <v>中区堀上町519</v>
          </cell>
          <cell r="E72">
            <v>0</v>
          </cell>
          <cell r="F72">
            <v>1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1</v>
          </cell>
        </row>
        <row r="73">
          <cell r="C73" t="str">
            <v>八田荘こども園第２分園</v>
          </cell>
          <cell r="D73" t="str">
            <v>中区堀上町525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C74" t="str">
            <v>八田荘第二こども園</v>
          </cell>
          <cell r="D74" t="str">
            <v>中区毛穴町273－5</v>
          </cell>
          <cell r="E74">
            <v>3</v>
          </cell>
          <cell r="F74">
            <v>1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5</v>
          </cell>
        </row>
        <row r="75">
          <cell r="C75" t="str">
            <v>東百舌鳥保育園</v>
          </cell>
          <cell r="D75" t="str">
            <v>中区大野芝町66－1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C76" t="str">
            <v>深井こども園</v>
          </cell>
          <cell r="D76" t="str">
            <v>中区深井中町1384－2</v>
          </cell>
          <cell r="E76">
            <v>3</v>
          </cell>
          <cell r="F76">
            <v>0</v>
          </cell>
          <cell r="G76">
            <v>0</v>
          </cell>
          <cell r="H76">
            <v>2</v>
          </cell>
          <cell r="I76">
            <v>0</v>
          </cell>
          <cell r="J76">
            <v>0</v>
          </cell>
          <cell r="K76">
            <v>5</v>
          </cell>
        </row>
        <row r="77">
          <cell r="C77" t="str">
            <v>深井中央こども園</v>
          </cell>
          <cell r="D77" t="str">
            <v>中区深井水池町373－1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C78" t="str">
            <v>まつのみこども園</v>
          </cell>
          <cell r="D78" t="str">
            <v>中区平井482</v>
          </cell>
          <cell r="E78">
            <v>9</v>
          </cell>
          <cell r="F78">
            <v>0</v>
          </cell>
          <cell r="G78">
            <v>3</v>
          </cell>
          <cell r="H78">
            <v>1</v>
          </cell>
          <cell r="I78">
            <v>0</v>
          </cell>
          <cell r="J78">
            <v>1</v>
          </cell>
          <cell r="K78">
            <v>14</v>
          </cell>
        </row>
        <row r="79">
          <cell r="C79" t="str">
            <v>東陶器こども園</v>
          </cell>
          <cell r="D79" t="str">
            <v>中区福田329－2</v>
          </cell>
          <cell r="E79">
            <v>2</v>
          </cell>
          <cell r="F79">
            <v>0</v>
          </cell>
          <cell r="G79">
            <v>2</v>
          </cell>
          <cell r="H79">
            <v>0</v>
          </cell>
          <cell r="I79">
            <v>9</v>
          </cell>
          <cell r="J79">
            <v>8</v>
          </cell>
          <cell r="K79">
            <v>21</v>
          </cell>
        </row>
        <row r="80">
          <cell r="C80" t="str">
            <v>宮園こども園</v>
          </cell>
          <cell r="D80" t="str">
            <v>中区宮園町2－13</v>
          </cell>
          <cell r="E80">
            <v>5</v>
          </cell>
          <cell r="F80">
            <v>3</v>
          </cell>
          <cell r="G80">
            <v>0</v>
          </cell>
          <cell r="H80">
            <v>0</v>
          </cell>
          <cell r="I80">
            <v>5</v>
          </cell>
          <cell r="J80">
            <v>20</v>
          </cell>
          <cell r="K80">
            <v>33</v>
          </cell>
        </row>
        <row r="81">
          <cell r="C81" t="str">
            <v>クレア保育園</v>
          </cell>
          <cell r="D81" t="str">
            <v>中区深井中町1888番地14</v>
          </cell>
          <cell r="E81">
            <v>0</v>
          </cell>
          <cell r="F81">
            <v>0</v>
          </cell>
          <cell r="G81">
            <v>0</v>
          </cell>
          <cell r="H81">
            <v>3</v>
          </cell>
          <cell r="I81">
            <v>0</v>
          </cell>
          <cell r="J81">
            <v>0</v>
          </cell>
          <cell r="K81">
            <v>3</v>
          </cell>
        </row>
        <row r="82">
          <cell r="C82" t="str">
            <v>たんぽぽ保育所深井園</v>
          </cell>
          <cell r="D82" t="str">
            <v>中区深井清水町3905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C83" t="str">
            <v>ひかり保育園分園</v>
          </cell>
          <cell r="D83" t="str">
            <v>中区土師町1丁12－2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2</v>
          </cell>
          <cell r="J83">
            <v>4</v>
          </cell>
          <cell r="K83">
            <v>6</v>
          </cell>
        </row>
        <row r="84">
          <cell r="C84" t="str">
            <v>エンジェルキッズ保育園</v>
          </cell>
          <cell r="D84" t="str">
            <v>中区東山822－1</v>
          </cell>
          <cell r="E84">
            <v>7</v>
          </cell>
          <cell r="F84">
            <v>7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7</v>
          </cell>
        </row>
        <row r="85">
          <cell r="C85" t="str">
            <v>たけのこの里保育園</v>
          </cell>
          <cell r="D85" t="str">
            <v>中区深井清水町2035－8</v>
          </cell>
          <cell r="E85">
            <v>1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1</v>
          </cell>
        </row>
        <row r="86">
          <cell r="C86" t="str">
            <v>バンブーキッズ保育園</v>
          </cell>
          <cell r="D86" t="str">
            <v>中区深井沢町3232－1</v>
          </cell>
          <cell r="E86">
            <v>2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2</v>
          </cell>
        </row>
        <row r="87">
          <cell r="C87" t="str">
            <v>深井駅前こども園</v>
          </cell>
          <cell r="D87" t="str">
            <v>中区深井沢町2480－5</v>
          </cell>
          <cell r="E87">
            <v>2</v>
          </cell>
          <cell r="F87">
            <v>2</v>
          </cell>
          <cell r="G87">
            <v>2</v>
          </cell>
          <cell r="H87">
            <v>0</v>
          </cell>
          <cell r="I87">
            <v>0</v>
          </cell>
          <cell r="J87">
            <v>0</v>
          </cell>
          <cell r="K87">
            <v>6</v>
          </cell>
        </row>
        <row r="88">
          <cell r="C88" t="str">
            <v>にじくま保育園</v>
          </cell>
          <cell r="D88" t="str">
            <v>中区福田682－5</v>
          </cell>
          <cell r="E88">
            <v>0</v>
          </cell>
          <cell r="F88">
            <v>2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2</v>
          </cell>
        </row>
        <row r="89">
          <cell r="C89" t="str">
            <v>ふくろうの森保育園大野芝園</v>
          </cell>
          <cell r="D89" t="str">
            <v>中区大野芝町304－1</v>
          </cell>
          <cell r="E89">
            <v>2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</v>
          </cell>
        </row>
        <row r="90">
          <cell r="C90" t="str">
            <v>COCO</v>
          </cell>
          <cell r="D90" t="str">
            <v>中区深阪4丁18－16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公表"/>
    </sheetNames>
    <sheetDataSet>
      <sheetData sheetId="0">
        <row r="57">
          <cell r="C57" t="str">
            <v>あおい幼稚園</v>
          </cell>
          <cell r="D57" t="str">
            <v>中区福田1032－2</v>
          </cell>
          <cell r="E57">
            <v>1</v>
          </cell>
          <cell r="F57">
            <v>0</v>
          </cell>
          <cell r="G57">
            <v>0</v>
          </cell>
          <cell r="H57">
            <v>1</v>
          </cell>
          <cell r="I57">
            <v>0</v>
          </cell>
          <cell r="J57">
            <v>0</v>
          </cell>
          <cell r="K57">
            <v>2</v>
          </cell>
        </row>
        <row r="58">
          <cell r="C58" t="str">
            <v>久世こども園</v>
          </cell>
          <cell r="D58" t="str">
            <v>中区東山77－51</v>
          </cell>
          <cell r="E58">
            <v>2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2</v>
          </cell>
        </row>
        <row r="59">
          <cell r="C59" t="str">
            <v>こども園うえの</v>
          </cell>
          <cell r="D59" t="str">
            <v>中区上之410ー１</v>
          </cell>
          <cell r="E59">
            <v>0</v>
          </cell>
          <cell r="F59">
            <v>0</v>
          </cell>
          <cell r="G59">
            <v>1</v>
          </cell>
          <cell r="H59">
            <v>0</v>
          </cell>
          <cell r="I59">
            <v>0</v>
          </cell>
          <cell r="J59">
            <v>0</v>
          </cell>
          <cell r="K59">
            <v>1</v>
          </cell>
        </row>
        <row r="60">
          <cell r="C60" t="str">
            <v>さかい・つくしこども園</v>
          </cell>
          <cell r="D60" t="str">
            <v>中区深井東町2655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C61" t="str">
            <v>鈴の宮幼稚園</v>
          </cell>
          <cell r="D61" t="str">
            <v>中区八田西町2丁14－56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C62" t="str">
            <v>青英学園幼稚園（2歳以上児受入園舎）</v>
          </cell>
          <cell r="D62" t="str">
            <v>中区深井沢町2470－5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C63" t="str">
            <v>青英学園幼稚園（0・1歳児受入園舎）</v>
          </cell>
          <cell r="D63" t="str">
            <v>中区深井沢町2494ー5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C64" t="str">
            <v>成和子供園</v>
          </cell>
          <cell r="D64" t="str">
            <v>中区土師町５丁１２-３２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C65" t="str">
            <v>せんこう幼稚園</v>
          </cell>
          <cell r="D65" t="str">
            <v>中区東山738</v>
          </cell>
          <cell r="E65">
            <v>2</v>
          </cell>
          <cell r="F65">
            <v>6</v>
          </cell>
          <cell r="G65">
            <v>0</v>
          </cell>
          <cell r="H65">
            <v>5</v>
          </cell>
          <cell r="I65">
            <v>0</v>
          </cell>
          <cell r="J65">
            <v>0</v>
          </cell>
          <cell r="K65">
            <v>13</v>
          </cell>
        </row>
        <row r="66">
          <cell r="C66" t="str">
            <v>陶器北こども園</v>
          </cell>
          <cell r="D66" t="str">
            <v>中区陶器北308－1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</v>
          </cell>
          <cell r="K66">
            <v>1</v>
          </cell>
        </row>
        <row r="67">
          <cell r="C67" t="str">
            <v>中町こども園</v>
          </cell>
          <cell r="D67" t="str">
            <v>中区深井中町493番70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C68" t="str">
            <v>西陶器こども園</v>
          </cell>
          <cell r="D68" t="str">
            <v>中区田園951</v>
          </cell>
          <cell r="E68">
            <v>0</v>
          </cell>
          <cell r="F68">
            <v>0</v>
          </cell>
          <cell r="G68">
            <v>0</v>
          </cell>
          <cell r="H68">
            <v>1</v>
          </cell>
          <cell r="I68">
            <v>0</v>
          </cell>
          <cell r="J68">
            <v>0</v>
          </cell>
          <cell r="K68">
            <v>1</v>
          </cell>
        </row>
        <row r="69">
          <cell r="C69" t="str">
            <v>西陶器こども園分園</v>
          </cell>
          <cell r="D69" t="str">
            <v>中区田園980－6</v>
          </cell>
          <cell r="E69">
            <v>0</v>
          </cell>
          <cell r="F69">
            <v>0</v>
          </cell>
          <cell r="G69">
            <v>1</v>
          </cell>
          <cell r="H69">
            <v>0</v>
          </cell>
          <cell r="I69">
            <v>0</v>
          </cell>
          <cell r="J69">
            <v>0</v>
          </cell>
          <cell r="K69">
            <v>1</v>
          </cell>
        </row>
        <row r="70">
          <cell r="C70" t="str">
            <v>西陶器こども園第２分園</v>
          </cell>
          <cell r="D70" t="str">
            <v>中区辻之1117番</v>
          </cell>
          <cell r="E70">
            <v>1</v>
          </cell>
          <cell r="F70">
            <v>0</v>
          </cell>
          <cell r="G70">
            <v>2</v>
          </cell>
          <cell r="H70">
            <v>0</v>
          </cell>
          <cell r="I70">
            <v>0</v>
          </cell>
          <cell r="J70">
            <v>0</v>
          </cell>
          <cell r="K70">
            <v>3</v>
          </cell>
        </row>
        <row r="71">
          <cell r="C71" t="str">
            <v>八田荘こども園</v>
          </cell>
          <cell r="D71" t="str">
            <v>中区堀上町521－1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C72" t="str">
            <v>八田荘こども園第１分園</v>
          </cell>
          <cell r="D72" t="str">
            <v>中区堀上町519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C73" t="str">
            <v>八田荘こども園第２分園</v>
          </cell>
          <cell r="D73" t="str">
            <v>中区堀上町525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C74" t="str">
            <v>八田荘第二こども園</v>
          </cell>
          <cell r="D74" t="str">
            <v>中区毛穴町273－5</v>
          </cell>
          <cell r="E74">
            <v>3</v>
          </cell>
          <cell r="F74">
            <v>1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4</v>
          </cell>
        </row>
        <row r="75">
          <cell r="C75" t="str">
            <v>東百舌鳥保育園</v>
          </cell>
          <cell r="D75" t="str">
            <v>中区大野芝町66－1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C76" t="str">
            <v>深井こども園</v>
          </cell>
          <cell r="D76" t="str">
            <v>中区深井中町1384－2</v>
          </cell>
          <cell r="E76">
            <v>3</v>
          </cell>
          <cell r="F76">
            <v>0</v>
          </cell>
          <cell r="G76">
            <v>0</v>
          </cell>
          <cell r="H76">
            <v>3</v>
          </cell>
          <cell r="I76">
            <v>0</v>
          </cell>
          <cell r="J76">
            <v>0</v>
          </cell>
          <cell r="K76">
            <v>6</v>
          </cell>
        </row>
        <row r="77">
          <cell r="C77" t="str">
            <v>深井中央こども園</v>
          </cell>
          <cell r="D77" t="str">
            <v>中区深井水池町373－1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C78" t="str">
            <v>まつのみこども園</v>
          </cell>
          <cell r="D78" t="str">
            <v>中区平井482</v>
          </cell>
          <cell r="E78">
            <v>6</v>
          </cell>
          <cell r="F78">
            <v>0</v>
          </cell>
          <cell r="G78">
            <v>3</v>
          </cell>
          <cell r="H78">
            <v>1</v>
          </cell>
          <cell r="I78">
            <v>0</v>
          </cell>
          <cell r="J78">
            <v>1</v>
          </cell>
          <cell r="K78">
            <v>11</v>
          </cell>
        </row>
        <row r="79">
          <cell r="C79" t="str">
            <v>東陶器こども園</v>
          </cell>
          <cell r="D79" t="str">
            <v>中区福田329－2</v>
          </cell>
          <cell r="E79">
            <v>0</v>
          </cell>
          <cell r="F79">
            <v>0</v>
          </cell>
          <cell r="G79">
            <v>1</v>
          </cell>
          <cell r="H79">
            <v>0</v>
          </cell>
          <cell r="I79">
            <v>9</v>
          </cell>
          <cell r="J79">
            <v>8</v>
          </cell>
          <cell r="K79">
            <v>18</v>
          </cell>
        </row>
        <row r="80">
          <cell r="C80" t="str">
            <v>宮園こども園</v>
          </cell>
          <cell r="D80" t="str">
            <v>中区宮園町2－13</v>
          </cell>
          <cell r="E80">
            <v>4</v>
          </cell>
          <cell r="F80">
            <v>2</v>
          </cell>
          <cell r="G80">
            <v>0</v>
          </cell>
          <cell r="H80">
            <v>0</v>
          </cell>
          <cell r="I80">
            <v>5</v>
          </cell>
          <cell r="J80">
            <v>20</v>
          </cell>
          <cell r="K80">
            <v>31</v>
          </cell>
        </row>
        <row r="81">
          <cell r="C81" t="str">
            <v>クレア保育園</v>
          </cell>
          <cell r="D81" t="str">
            <v>中区深井中町1888番地14</v>
          </cell>
          <cell r="E81">
            <v>0</v>
          </cell>
          <cell r="F81">
            <v>0</v>
          </cell>
          <cell r="G81">
            <v>0</v>
          </cell>
          <cell r="H81">
            <v>3</v>
          </cell>
          <cell r="I81">
            <v>0</v>
          </cell>
          <cell r="J81">
            <v>0</v>
          </cell>
          <cell r="K81">
            <v>3</v>
          </cell>
        </row>
        <row r="82">
          <cell r="C82" t="str">
            <v>たんぽぽ保育所深井園</v>
          </cell>
          <cell r="D82" t="str">
            <v>中区深井清水町3905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C83" t="str">
            <v>ひかり保育園分園</v>
          </cell>
          <cell r="D83" t="str">
            <v>中区土師町1丁12－2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2</v>
          </cell>
          <cell r="J83">
            <v>4</v>
          </cell>
          <cell r="K83">
            <v>6</v>
          </cell>
        </row>
        <row r="84">
          <cell r="C84" t="str">
            <v>エンジェルキッズ保育園</v>
          </cell>
          <cell r="D84" t="str">
            <v>中区東山822－1</v>
          </cell>
          <cell r="E84">
            <v>2</v>
          </cell>
          <cell r="F84">
            <v>2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2</v>
          </cell>
        </row>
        <row r="85">
          <cell r="C85" t="str">
            <v>たけのこの里保育園</v>
          </cell>
          <cell r="D85" t="str">
            <v>中区深井清水町2035－8</v>
          </cell>
          <cell r="E85">
            <v>1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1</v>
          </cell>
        </row>
        <row r="86">
          <cell r="C86" t="str">
            <v>バンブーキッズ保育園</v>
          </cell>
          <cell r="D86" t="str">
            <v>中区深井沢町3232－1</v>
          </cell>
          <cell r="E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</v>
          </cell>
        </row>
        <row r="87">
          <cell r="C87" t="str">
            <v>深井駅前こども園</v>
          </cell>
          <cell r="D87" t="str">
            <v>中区深井沢町2480－5</v>
          </cell>
          <cell r="E87">
            <v>2</v>
          </cell>
          <cell r="F87">
            <v>2</v>
          </cell>
          <cell r="G87">
            <v>2</v>
          </cell>
          <cell r="H87">
            <v>0</v>
          </cell>
          <cell r="I87">
            <v>0</v>
          </cell>
          <cell r="J87">
            <v>0</v>
          </cell>
          <cell r="K87">
            <v>6</v>
          </cell>
        </row>
        <row r="88">
          <cell r="C88" t="str">
            <v>にじくま保育園</v>
          </cell>
          <cell r="D88" t="str">
            <v>中区福田682－5</v>
          </cell>
          <cell r="E88">
            <v>1</v>
          </cell>
          <cell r="F88">
            <v>1</v>
          </cell>
          <cell r="G88">
            <v>1</v>
          </cell>
          <cell r="H88">
            <v>0</v>
          </cell>
          <cell r="I88">
            <v>0</v>
          </cell>
          <cell r="J88">
            <v>0</v>
          </cell>
          <cell r="K88">
            <v>1</v>
          </cell>
        </row>
        <row r="89">
          <cell r="C89" t="str">
            <v>ふくろうの森保育園大野芝園</v>
          </cell>
          <cell r="D89" t="str">
            <v>中区大野芝町304－1</v>
          </cell>
          <cell r="E89">
            <v>2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</v>
          </cell>
        </row>
        <row r="90">
          <cell r="C90" t="str">
            <v>COCO</v>
          </cell>
          <cell r="D90" t="str">
            <v>中区深阪4丁18－16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公表"/>
    </sheetNames>
    <sheetDataSet>
      <sheetData sheetId="0">
        <row r="57">
          <cell r="C57" t="str">
            <v>あおい幼稚園</v>
          </cell>
          <cell r="D57" t="str">
            <v>中区福田1032－2</v>
          </cell>
          <cell r="E57">
            <v>0</v>
          </cell>
          <cell r="F57">
            <v>0</v>
          </cell>
          <cell r="G57">
            <v>0</v>
          </cell>
          <cell r="H57">
            <v>1</v>
          </cell>
          <cell r="I57">
            <v>0</v>
          </cell>
          <cell r="J57">
            <v>0</v>
          </cell>
          <cell r="K57">
            <v>1</v>
          </cell>
        </row>
        <row r="58">
          <cell r="C58" t="str">
            <v>久世こども園</v>
          </cell>
          <cell r="D58" t="str">
            <v>中区東山77－51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C59" t="str">
            <v>こども園うえの</v>
          </cell>
          <cell r="D59" t="str">
            <v>中区上之410ー１</v>
          </cell>
          <cell r="E59">
            <v>0</v>
          </cell>
          <cell r="F59">
            <v>0</v>
          </cell>
          <cell r="G59">
            <v>1</v>
          </cell>
          <cell r="H59">
            <v>0</v>
          </cell>
          <cell r="I59">
            <v>0</v>
          </cell>
          <cell r="J59">
            <v>0</v>
          </cell>
          <cell r="K59">
            <v>1</v>
          </cell>
        </row>
        <row r="60">
          <cell r="C60" t="str">
            <v>さかい・つくしこども園</v>
          </cell>
          <cell r="D60" t="str">
            <v>中区深井東町2655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C61" t="str">
            <v>鈴の宮幼稚園</v>
          </cell>
          <cell r="D61" t="str">
            <v>中区八田西町2丁14－56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C62" t="str">
            <v>青英学園幼稚園（2歳以上児受入園舎）</v>
          </cell>
          <cell r="D62" t="str">
            <v>中区深井沢町2470－5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C63" t="str">
            <v>青英学園幼稚園（0・1歳児受入園舎）</v>
          </cell>
          <cell r="D63" t="str">
            <v>中区深井沢町2494ー5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C64" t="str">
            <v>成和子供園</v>
          </cell>
          <cell r="D64" t="str">
            <v>中区土師町５丁１２-３２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C65" t="str">
            <v>せんこう幼稚園</v>
          </cell>
          <cell r="D65" t="str">
            <v>中区東山738</v>
          </cell>
          <cell r="E65">
            <v>1</v>
          </cell>
          <cell r="F65">
            <v>4</v>
          </cell>
          <cell r="G65">
            <v>0</v>
          </cell>
          <cell r="H65">
            <v>5</v>
          </cell>
          <cell r="I65">
            <v>0</v>
          </cell>
          <cell r="J65">
            <v>0</v>
          </cell>
          <cell r="K65">
            <v>10</v>
          </cell>
        </row>
        <row r="66">
          <cell r="C66" t="str">
            <v>陶器北こども園</v>
          </cell>
          <cell r="D66" t="str">
            <v>中区陶器北308－1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</v>
          </cell>
          <cell r="K66">
            <v>1</v>
          </cell>
        </row>
        <row r="67">
          <cell r="C67" t="str">
            <v>中町こども園</v>
          </cell>
          <cell r="D67" t="str">
            <v>中区深井中町493番70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C68" t="str">
            <v>西陶器こども園</v>
          </cell>
          <cell r="D68" t="str">
            <v>中区田園951</v>
          </cell>
          <cell r="E68">
            <v>0</v>
          </cell>
          <cell r="F68">
            <v>0</v>
          </cell>
          <cell r="G68">
            <v>0</v>
          </cell>
          <cell r="H68">
            <v>1</v>
          </cell>
          <cell r="I68">
            <v>0</v>
          </cell>
          <cell r="J68">
            <v>0</v>
          </cell>
          <cell r="K68">
            <v>1</v>
          </cell>
        </row>
        <row r="69">
          <cell r="C69" t="str">
            <v>西陶器こども園分園</v>
          </cell>
          <cell r="D69" t="str">
            <v>中区田園980－6</v>
          </cell>
          <cell r="E69">
            <v>0</v>
          </cell>
          <cell r="F69">
            <v>0</v>
          </cell>
          <cell r="G69">
            <v>1</v>
          </cell>
          <cell r="H69">
            <v>0</v>
          </cell>
          <cell r="I69">
            <v>0</v>
          </cell>
          <cell r="J69">
            <v>0</v>
          </cell>
          <cell r="K69">
            <v>1</v>
          </cell>
        </row>
        <row r="70">
          <cell r="C70" t="str">
            <v>西陶器こども園第２分園</v>
          </cell>
          <cell r="D70" t="str">
            <v>中区辻之1117番</v>
          </cell>
          <cell r="E70">
            <v>1</v>
          </cell>
          <cell r="F70">
            <v>0</v>
          </cell>
          <cell r="G70">
            <v>2</v>
          </cell>
          <cell r="H70">
            <v>0</v>
          </cell>
          <cell r="I70">
            <v>0</v>
          </cell>
          <cell r="J70">
            <v>0</v>
          </cell>
          <cell r="K70">
            <v>3</v>
          </cell>
        </row>
        <row r="71">
          <cell r="C71" t="str">
            <v>八田荘こども園</v>
          </cell>
          <cell r="D71" t="str">
            <v>中区堀上町521－1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C72" t="str">
            <v>八田荘こども園第１分園</v>
          </cell>
          <cell r="D72" t="str">
            <v>中区堀上町519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C73" t="str">
            <v>八田荘こども園第２分園</v>
          </cell>
          <cell r="D73" t="str">
            <v>中区堀上町525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C74" t="str">
            <v>八田荘第二こども園</v>
          </cell>
          <cell r="D74" t="str">
            <v>中区毛穴町273－5</v>
          </cell>
          <cell r="E74">
            <v>1</v>
          </cell>
          <cell r="F74">
            <v>1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2</v>
          </cell>
        </row>
        <row r="75">
          <cell r="C75" t="str">
            <v>東百舌鳥保育園</v>
          </cell>
          <cell r="D75" t="str">
            <v>中区大野芝町66－1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C76" t="str">
            <v>深井こども園</v>
          </cell>
          <cell r="D76" t="str">
            <v>中区深井中町1384－2</v>
          </cell>
          <cell r="E76">
            <v>0</v>
          </cell>
          <cell r="F76">
            <v>0</v>
          </cell>
          <cell r="G76">
            <v>0</v>
          </cell>
          <cell r="H76">
            <v>3</v>
          </cell>
          <cell r="I76">
            <v>0</v>
          </cell>
          <cell r="J76">
            <v>0</v>
          </cell>
          <cell r="K76">
            <v>3</v>
          </cell>
        </row>
        <row r="77">
          <cell r="C77" t="str">
            <v>深井中央こども園</v>
          </cell>
          <cell r="D77" t="str">
            <v>中区深井水池町373－1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C78" t="str">
            <v>まつのみこども園</v>
          </cell>
          <cell r="D78" t="str">
            <v>中区平井482</v>
          </cell>
          <cell r="E78">
            <v>3</v>
          </cell>
          <cell r="F78">
            <v>0</v>
          </cell>
          <cell r="G78">
            <v>2</v>
          </cell>
          <cell r="H78">
            <v>1</v>
          </cell>
          <cell r="I78">
            <v>0</v>
          </cell>
          <cell r="J78">
            <v>1</v>
          </cell>
          <cell r="K78">
            <v>7</v>
          </cell>
        </row>
        <row r="79">
          <cell r="C79" t="str">
            <v>東陶器こども園</v>
          </cell>
          <cell r="D79" t="str">
            <v>中区福田329－2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7</v>
          </cell>
          <cell r="J79">
            <v>8</v>
          </cell>
          <cell r="K79">
            <v>15</v>
          </cell>
        </row>
        <row r="80">
          <cell r="C80" t="str">
            <v>宮園こども園</v>
          </cell>
          <cell r="D80" t="str">
            <v>中区宮園町2－13</v>
          </cell>
          <cell r="E80">
            <v>2</v>
          </cell>
          <cell r="F80">
            <v>2</v>
          </cell>
          <cell r="G80">
            <v>0</v>
          </cell>
          <cell r="H80">
            <v>1</v>
          </cell>
          <cell r="I80">
            <v>6</v>
          </cell>
          <cell r="J80">
            <v>20</v>
          </cell>
          <cell r="K80">
            <v>31</v>
          </cell>
        </row>
        <row r="81">
          <cell r="C81" t="str">
            <v>クレア保育園</v>
          </cell>
          <cell r="D81" t="str">
            <v>中区深井中町1888番地14</v>
          </cell>
          <cell r="E81">
            <v>0</v>
          </cell>
          <cell r="F81">
            <v>0</v>
          </cell>
          <cell r="G81">
            <v>0</v>
          </cell>
          <cell r="H81">
            <v>4</v>
          </cell>
          <cell r="I81">
            <v>0</v>
          </cell>
          <cell r="J81">
            <v>0</v>
          </cell>
          <cell r="K81">
            <v>4</v>
          </cell>
        </row>
        <row r="82">
          <cell r="C82" t="str">
            <v>たんぽぽ保育所深井園</v>
          </cell>
          <cell r="D82" t="str">
            <v>中区深井清水町3905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C83" t="str">
            <v>ひかり保育園分園</v>
          </cell>
          <cell r="D83" t="str">
            <v>中区土師町1丁12－2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C84" t="str">
            <v>エンジェルキッズ保育園</v>
          </cell>
          <cell r="D84" t="str">
            <v>中区東山822－1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C85" t="str">
            <v>たけのこの里保育園</v>
          </cell>
          <cell r="D85" t="str">
            <v>中区深井清水町2035－8</v>
          </cell>
          <cell r="E85">
            <v>1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1</v>
          </cell>
        </row>
        <row r="86">
          <cell r="C86" t="str">
            <v>バンブーキッズ保育園</v>
          </cell>
          <cell r="D86" t="str">
            <v>中区深井沢町3232－1</v>
          </cell>
          <cell r="E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</v>
          </cell>
        </row>
        <row r="87">
          <cell r="C87" t="str">
            <v>深井駅前こども園</v>
          </cell>
          <cell r="D87" t="str">
            <v>中区深井沢町2480－5</v>
          </cell>
          <cell r="E87">
            <v>2</v>
          </cell>
          <cell r="F87">
            <v>2</v>
          </cell>
          <cell r="G87">
            <v>2</v>
          </cell>
          <cell r="H87">
            <v>0</v>
          </cell>
          <cell r="I87">
            <v>0</v>
          </cell>
          <cell r="J87">
            <v>0</v>
          </cell>
          <cell r="K87">
            <v>6</v>
          </cell>
        </row>
        <row r="88">
          <cell r="C88" t="str">
            <v>にじくま保育園</v>
          </cell>
          <cell r="D88" t="str">
            <v>中区福田682－5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C89" t="str">
            <v>ふくろうの森保育園大野芝園</v>
          </cell>
          <cell r="D89" t="str">
            <v>中区大野芝町304－1</v>
          </cell>
          <cell r="E89">
            <v>0</v>
          </cell>
          <cell r="F89">
            <v>0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1</v>
          </cell>
        </row>
        <row r="90">
          <cell r="C90" t="str">
            <v>COCO</v>
          </cell>
          <cell r="D90" t="str">
            <v>中区深阪4丁18－16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公表"/>
    </sheetNames>
    <sheetDataSet>
      <sheetData sheetId="0">
        <row r="57">
          <cell r="C57" t="str">
            <v>あおい幼稚園</v>
          </cell>
          <cell r="D57" t="str">
            <v>中区福田1032－2</v>
          </cell>
          <cell r="E57">
            <v>0</v>
          </cell>
          <cell r="F57">
            <v>0</v>
          </cell>
          <cell r="G57">
            <v>0</v>
          </cell>
          <cell r="H57">
            <v>1</v>
          </cell>
          <cell r="I57">
            <v>0</v>
          </cell>
          <cell r="J57">
            <v>0</v>
          </cell>
          <cell r="K57">
            <v>1</v>
          </cell>
        </row>
        <row r="58">
          <cell r="C58" t="str">
            <v>久世こども園</v>
          </cell>
          <cell r="D58" t="str">
            <v>中区東山77－51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C59" t="str">
            <v>こども園うえの</v>
          </cell>
          <cell r="D59" t="str">
            <v>中区上之410ー１</v>
          </cell>
          <cell r="E59">
            <v>0</v>
          </cell>
          <cell r="F59">
            <v>0</v>
          </cell>
          <cell r="G59">
            <v>1</v>
          </cell>
          <cell r="H59">
            <v>0</v>
          </cell>
          <cell r="I59">
            <v>0</v>
          </cell>
          <cell r="J59">
            <v>0</v>
          </cell>
          <cell r="K59">
            <v>1</v>
          </cell>
        </row>
        <row r="60">
          <cell r="C60" t="str">
            <v>さかい・つくしこども園</v>
          </cell>
          <cell r="D60" t="str">
            <v>中区深井東町2655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C61" t="str">
            <v>鈴の宮幼稚園</v>
          </cell>
          <cell r="D61" t="str">
            <v>中区八田西町2丁14－56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C62" t="str">
            <v>青英学園幼稚園（2歳以上児受入園舎）</v>
          </cell>
          <cell r="D62" t="str">
            <v>中区深井沢町2470－5</v>
          </cell>
          <cell r="E62">
            <v>0</v>
          </cell>
          <cell r="F62">
            <v>0</v>
          </cell>
          <cell r="G62">
            <v>2</v>
          </cell>
          <cell r="H62">
            <v>0</v>
          </cell>
          <cell r="I62">
            <v>0</v>
          </cell>
          <cell r="J62">
            <v>0</v>
          </cell>
          <cell r="K62">
            <v>2</v>
          </cell>
        </row>
        <row r="63">
          <cell r="C63" t="str">
            <v>青英学園幼稚園（0・1歳児受入園舎）</v>
          </cell>
          <cell r="D63" t="str">
            <v>中区深井沢町2494ー5</v>
          </cell>
          <cell r="E63">
            <v>1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1</v>
          </cell>
        </row>
        <row r="64">
          <cell r="C64" t="str">
            <v>成和子供園</v>
          </cell>
          <cell r="D64" t="str">
            <v>中区土師町５丁１２-３２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C65" t="str">
            <v>せんこう幼稚園</v>
          </cell>
          <cell r="D65" t="str">
            <v>中区東山738</v>
          </cell>
          <cell r="E65">
            <v>0</v>
          </cell>
          <cell r="F65">
            <v>2</v>
          </cell>
          <cell r="G65">
            <v>0</v>
          </cell>
          <cell r="H65">
            <v>5</v>
          </cell>
          <cell r="I65">
            <v>0</v>
          </cell>
          <cell r="J65">
            <v>0</v>
          </cell>
          <cell r="K65">
            <v>7</v>
          </cell>
        </row>
        <row r="66">
          <cell r="C66" t="str">
            <v>陶器北こども園</v>
          </cell>
          <cell r="D66" t="str">
            <v>中区陶器北308－1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</v>
          </cell>
          <cell r="K66">
            <v>1</v>
          </cell>
        </row>
        <row r="67">
          <cell r="C67" t="str">
            <v>中町こども園</v>
          </cell>
          <cell r="D67" t="str">
            <v>中区深井中町493番70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C68" t="str">
            <v>西陶器こども園</v>
          </cell>
          <cell r="D68" t="str">
            <v>中区田園951</v>
          </cell>
          <cell r="E68">
            <v>0</v>
          </cell>
          <cell r="F68">
            <v>0</v>
          </cell>
          <cell r="G68">
            <v>0</v>
          </cell>
          <cell r="H68">
            <v>1</v>
          </cell>
          <cell r="I68">
            <v>0</v>
          </cell>
          <cell r="J68">
            <v>0</v>
          </cell>
          <cell r="K68">
            <v>1</v>
          </cell>
        </row>
        <row r="69">
          <cell r="C69" t="str">
            <v>西陶器こども園分園</v>
          </cell>
          <cell r="D69" t="str">
            <v>中区田園980－6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C70" t="str">
            <v>西陶器こども園第２分園</v>
          </cell>
          <cell r="D70" t="str">
            <v>中区辻之1117番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C71" t="str">
            <v>八田荘こども園</v>
          </cell>
          <cell r="D71" t="str">
            <v>中区堀上町521－1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C72" t="str">
            <v>八田荘こども園第１分園</v>
          </cell>
          <cell r="D72" t="str">
            <v>中区堀上町519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C73" t="str">
            <v>八田荘こども園第２分園</v>
          </cell>
          <cell r="D73" t="str">
            <v>中区堀上町525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C74" t="str">
            <v>八田荘第二こども園</v>
          </cell>
          <cell r="D74" t="str">
            <v>中区毛穴町273－5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C75" t="str">
            <v>東百舌鳥保育園</v>
          </cell>
          <cell r="D75" t="str">
            <v>中区大野芝町66－1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C76" t="str">
            <v>深井こども園</v>
          </cell>
          <cell r="D76" t="str">
            <v>中区深井中町1384－2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C77" t="str">
            <v>深井中央こども園</v>
          </cell>
          <cell r="D77" t="str">
            <v>中区深井水池町373－1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C78" t="str">
            <v>まつのみこども園</v>
          </cell>
          <cell r="D78" t="str">
            <v>中区平井482</v>
          </cell>
          <cell r="E78">
            <v>0</v>
          </cell>
          <cell r="F78">
            <v>0</v>
          </cell>
          <cell r="G78">
            <v>0</v>
          </cell>
          <cell r="H78">
            <v>1</v>
          </cell>
          <cell r="I78">
            <v>0</v>
          </cell>
          <cell r="J78">
            <v>0</v>
          </cell>
          <cell r="K78">
            <v>1</v>
          </cell>
        </row>
        <row r="79">
          <cell r="C79" t="str">
            <v>東陶器こども園</v>
          </cell>
          <cell r="D79" t="str">
            <v>中区福田329－2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7</v>
          </cell>
          <cell r="J79">
            <v>8</v>
          </cell>
          <cell r="K79">
            <v>15</v>
          </cell>
        </row>
        <row r="80">
          <cell r="C80" t="str">
            <v>宮園こども園</v>
          </cell>
          <cell r="D80" t="str">
            <v>中区宮園町2－13</v>
          </cell>
          <cell r="E80">
            <v>0</v>
          </cell>
          <cell r="F80">
            <v>2</v>
          </cell>
          <cell r="G80">
            <v>0</v>
          </cell>
          <cell r="H80">
            <v>1</v>
          </cell>
          <cell r="I80">
            <v>7</v>
          </cell>
          <cell r="J80">
            <v>21</v>
          </cell>
          <cell r="K80">
            <v>31</v>
          </cell>
        </row>
        <row r="81">
          <cell r="C81" t="str">
            <v>クレア保育園</v>
          </cell>
          <cell r="D81" t="str">
            <v>中区深井中町1888番地14</v>
          </cell>
          <cell r="E81">
            <v>0</v>
          </cell>
          <cell r="F81">
            <v>0</v>
          </cell>
          <cell r="G81">
            <v>0</v>
          </cell>
          <cell r="H81">
            <v>4</v>
          </cell>
          <cell r="I81">
            <v>0</v>
          </cell>
          <cell r="J81">
            <v>0</v>
          </cell>
          <cell r="K81">
            <v>4</v>
          </cell>
        </row>
        <row r="82">
          <cell r="C82" t="str">
            <v>たんぽぽ保育所深井園</v>
          </cell>
          <cell r="D82" t="str">
            <v>中区深井清水町3905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C83" t="str">
            <v>ひかり保育園分園</v>
          </cell>
          <cell r="D83" t="str">
            <v>中区土師町1丁12－2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C84" t="str">
            <v>エンジェルキッズ保育園</v>
          </cell>
          <cell r="D84" t="str">
            <v>中区東山822－1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C85" t="str">
            <v>たけのこの里保育園</v>
          </cell>
          <cell r="D85" t="str">
            <v>中区深井清水町2035－8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C86" t="str">
            <v>バンブーキッズ保育園</v>
          </cell>
          <cell r="D86" t="str">
            <v>中区深井沢町3232－1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C87" t="str">
            <v>深井駅前こども園</v>
          </cell>
          <cell r="D87" t="str">
            <v>中区深井沢町2480－5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C88" t="str">
            <v>にじくま保育園</v>
          </cell>
          <cell r="D88" t="str">
            <v>中区福田682－5</v>
          </cell>
          <cell r="E88">
            <v>2</v>
          </cell>
          <cell r="F88">
            <v>2</v>
          </cell>
          <cell r="G88">
            <v>2</v>
          </cell>
          <cell r="H88">
            <v>0</v>
          </cell>
          <cell r="I88">
            <v>0</v>
          </cell>
          <cell r="J88">
            <v>0</v>
          </cell>
          <cell r="K88">
            <v>2</v>
          </cell>
        </row>
        <row r="89">
          <cell r="C89" t="str">
            <v>ふくろうの森保育園大野芝園</v>
          </cell>
          <cell r="D89" t="str">
            <v>中区大野芝町304－1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C90" t="str">
            <v>COCO</v>
          </cell>
          <cell r="D90" t="str">
            <v>中区深阪4丁18－16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公表"/>
    </sheetNames>
    <sheetDataSet>
      <sheetData sheetId="0">
        <row r="57">
          <cell r="C57" t="str">
            <v>あおい幼稚園</v>
          </cell>
          <cell r="D57" t="str">
            <v>中区福田1032－2</v>
          </cell>
          <cell r="E57">
            <v>0</v>
          </cell>
          <cell r="F57">
            <v>0</v>
          </cell>
          <cell r="G57">
            <v>0</v>
          </cell>
          <cell r="H57">
            <v>1</v>
          </cell>
          <cell r="I57">
            <v>0</v>
          </cell>
          <cell r="J57">
            <v>0</v>
          </cell>
          <cell r="K57">
            <v>1</v>
          </cell>
        </row>
        <row r="58">
          <cell r="C58" t="str">
            <v>久世こども園</v>
          </cell>
          <cell r="D58" t="str">
            <v>中区東山77－51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C59" t="str">
            <v>こども園うえの</v>
          </cell>
          <cell r="D59" t="str">
            <v>中区上之410ー１</v>
          </cell>
          <cell r="E59">
            <v>0</v>
          </cell>
          <cell r="F59">
            <v>0</v>
          </cell>
          <cell r="G59">
            <v>1</v>
          </cell>
          <cell r="H59">
            <v>0</v>
          </cell>
          <cell r="I59">
            <v>0</v>
          </cell>
          <cell r="J59">
            <v>0</v>
          </cell>
          <cell r="K59">
            <v>1</v>
          </cell>
        </row>
        <row r="60">
          <cell r="C60" t="str">
            <v>さかい・つくしこども園</v>
          </cell>
          <cell r="D60" t="str">
            <v>中区深井東町2655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C61" t="str">
            <v>鈴の宮幼稚園</v>
          </cell>
          <cell r="D61" t="str">
            <v>中区八田西町2丁14－56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C62" t="str">
            <v>青英学園幼稚園（2歳以上児受入園舎）</v>
          </cell>
          <cell r="D62" t="str">
            <v>中区深井沢町2470－5</v>
          </cell>
          <cell r="E62">
            <v>0</v>
          </cell>
          <cell r="F62">
            <v>0</v>
          </cell>
          <cell r="G62">
            <v>2</v>
          </cell>
          <cell r="H62">
            <v>0</v>
          </cell>
          <cell r="I62">
            <v>0</v>
          </cell>
          <cell r="J62">
            <v>0</v>
          </cell>
          <cell r="K62">
            <v>2</v>
          </cell>
        </row>
        <row r="63">
          <cell r="C63" t="str">
            <v>青英学園幼稚園（0・1歳児受入園舎）</v>
          </cell>
          <cell r="D63" t="str">
            <v>中区深井沢町2494ー5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C64" t="str">
            <v>成和子供園</v>
          </cell>
          <cell r="D64" t="str">
            <v>中区土師町５丁１２-３２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C65" t="str">
            <v>せんこう幼稚園</v>
          </cell>
          <cell r="D65" t="str">
            <v>中区東山738</v>
          </cell>
          <cell r="E65">
            <v>0</v>
          </cell>
          <cell r="F65">
            <v>1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1</v>
          </cell>
        </row>
        <row r="66">
          <cell r="C66" t="str">
            <v>陶器北こども園</v>
          </cell>
          <cell r="D66" t="str">
            <v>中区陶器北308－1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</v>
          </cell>
          <cell r="K66">
            <v>1</v>
          </cell>
        </row>
        <row r="67">
          <cell r="C67" t="str">
            <v>中町こども園</v>
          </cell>
          <cell r="D67" t="str">
            <v>中区深井中町493番70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C68" t="str">
            <v>西陶器こども園</v>
          </cell>
          <cell r="D68" t="str">
            <v>中区田園951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C69" t="str">
            <v>西陶器こども園分園</v>
          </cell>
          <cell r="D69" t="str">
            <v>中区田園980－6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C70" t="str">
            <v>西陶器こども園第２分園</v>
          </cell>
          <cell r="D70" t="str">
            <v>中区辻之1117番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C71" t="str">
            <v>八田荘こども園</v>
          </cell>
          <cell r="D71" t="str">
            <v>中区堀上町521－1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C72" t="str">
            <v>八田荘こども園第１分園</v>
          </cell>
          <cell r="D72" t="str">
            <v>中区堀上町519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C73" t="str">
            <v>八田荘こども園第２分園</v>
          </cell>
          <cell r="D73" t="str">
            <v>中区堀上町525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C74" t="str">
            <v>八田荘第二こども園</v>
          </cell>
          <cell r="D74" t="str">
            <v>中区毛穴町273－5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C75" t="str">
            <v>東百舌鳥保育園</v>
          </cell>
          <cell r="D75" t="str">
            <v>中区大野芝町66－1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C76" t="str">
            <v>深井こども園</v>
          </cell>
          <cell r="D76" t="str">
            <v>中区深井中町1384－2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C77" t="str">
            <v>深井中央こども園</v>
          </cell>
          <cell r="D77" t="str">
            <v>中区深井水池町373－1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C78" t="str">
            <v>まつのみこども園</v>
          </cell>
          <cell r="D78" t="str">
            <v>中区平井482</v>
          </cell>
          <cell r="E78">
            <v>0</v>
          </cell>
          <cell r="F78">
            <v>0</v>
          </cell>
          <cell r="G78">
            <v>0</v>
          </cell>
          <cell r="H78">
            <v>2</v>
          </cell>
          <cell r="I78">
            <v>0</v>
          </cell>
          <cell r="J78">
            <v>0</v>
          </cell>
          <cell r="K78">
            <v>2</v>
          </cell>
        </row>
        <row r="79">
          <cell r="C79" t="str">
            <v>東陶器こども園</v>
          </cell>
          <cell r="D79" t="str">
            <v>中区福田329－2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8</v>
          </cell>
          <cell r="J79">
            <v>8</v>
          </cell>
          <cell r="K79">
            <v>16</v>
          </cell>
        </row>
        <row r="80">
          <cell r="C80" t="str">
            <v>宮園こども園</v>
          </cell>
          <cell r="D80" t="str">
            <v>中区宮園町2－13</v>
          </cell>
          <cell r="E80">
            <v>0</v>
          </cell>
          <cell r="F80">
            <v>0</v>
          </cell>
          <cell r="G80">
            <v>0</v>
          </cell>
          <cell r="H80">
            <v>1</v>
          </cell>
          <cell r="I80">
            <v>7</v>
          </cell>
          <cell r="J80">
            <v>21</v>
          </cell>
          <cell r="K80">
            <v>29</v>
          </cell>
        </row>
        <row r="81">
          <cell r="C81" t="str">
            <v>クレア保育園</v>
          </cell>
          <cell r="D81" t="str">
            <v>中区深井中町1888番地14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C82" t="str">
            <v>たんぽぽ保育所深井園</v>
          </cell>
          <cell r="D82" t="str">
            <v>中区深井清水町3905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C83" t="str">
            <v>ひかり保育園分園</v>
          </cell>
          <cell r="D83" t="str">
            <v>中区土師町1丁12－2</v>
          </cell>
          <cell r="E83">
            <v>0</v>
          </cell>
          <cell r="F83">
            <v>0</v>
          </cell>
          <cell r="G83">
            <v>0</v>
          </cell>
          <cell r="H83">
            <v>2</v>
          </cell>
          <cell r="I83">
            <v>2</v>
          </cell>
          <cell r="J83">
            <v>4</v>
          </cell>
          <cell r="K83">
            <v>8</v>
          </cell>
        </row>
        <row r="84">
          <cell r="C84" t="str">
            <v>エンジェルキッズ保育園</v>
          </cell>
          <cell r="D84" t="str">
            <v>中区東山822－1</v>
          </cell>
          <cell r="E84">
            <v>1</v>
          </cell>
          <cell r="F84">
            <v>1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</v>
          </cell>
        </row>
        <row r="85">
          <cell r="C85" t="str">
            <v>たけのこの里保育園</v>
          </cell>
          <cell r="D85" t="str">
            <v>中区深井清水町2035－8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C86" t="str">
            <v>バンブーキッズ保育園</v>
          </cell>
          <cell r="D86" t="str">
            <v>中区深井沢町3232－1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C87" t="str">
            <v>深井駅前こども園</v>
          </cell>
          <cell r="D87" t="str">
            <v>中区深井沢町2480－5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C88" t="str">
            <v>にじくま保育園</v>
          </cell>
          <cell r="D88" t="str">
            <v>中区福田682－5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C89" t="str">
            <v>ふくろうの森保育園大野芝園</v>
          </cell>
          <cell r="D89" t="str">
            <v>中区大野芝町304－1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C90" t="str">
            <v>COCO</v>
          </cell>
          <cell r="D90" t="str">
            <v>中区深阪4丁18－16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公表"/>
    </sheetNames>
    <sheetDataSet>
      <sheetData sheetId="0">
        <row r="57">
          <cell r="C57" t="str">
            <v>あおい幼稚園</v>
          </cell>
          <cell r="D57" t="str">
            <v>中区福田1032－2</v>
          </cell>
          <cell r="E57">
            <v>0</v>
          </cell>
          <cell r="F57">
            <v>0</v>
          </cell>
          <cell r="G57">
            <v>0</v>
          </cell>
          <cell r="H57">
            <v>1</v>
          </cell>
          <cell r="I57">
            <v>0</v>
          </cell>
          <cell r="J57">
            <v>0</v>
          </cell>
          <cell r="K57">
            <v>1</v>
          </cell>
        </row>
        <row r="58">
          <cell r="C58" t="str">
            <v>久世こども園</v>
          </cell>
          <cell r="D58" t="str">
            <v>中区東山77－51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C59" t="str">
            <v>こども園うえの</v>
          </cell>
          <cell r="D59" t="str">
            <v>中区上之410ー１</v>
          </cell>
          <cell r="E59">
            <v>0</v>
          </cell>
          <cell r="F59">
            <v>0</v>
          </cell>
          <cell r="G59">
            <v>1</v>
          </cell>
          <cell r="H59">
            <v>0</v>
          </cell>
          <cell r="I59">
            <v>0</v>
          </cell>
          <cell r="J59">
            <v>0</v>
          </cell>
          <cell r="K59">
            <v>1</v>
          </cell>
        </row>
        <row r="60">
          <cell r="C60" t="str">
            <v>さかい・つくしこども園</v>
          </cell>
          <cell r="D60" t="str">
            <v>中区深井東町2655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C61" t="str">
            <v>鈴の宮幼稚園</v>
          </cell>
          <cell r="D61" t="str">
            <v>中区八田西町2丁14－56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C62" t="str">
            <v>青英学園幼稚園（2歳以上児受入園舎）</v>
          </cell>
          <cell r="D62" t="str">
            <v>中区深井沢町2470－5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C63" t="str">
            <v>青英学園幼稚園（0・1歳児受入園舎）</v>
          </cell>
          <cell r="D63" t="str">
            <v>中区深井沢町2494ー5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C64" t="str">
            <v>成和子供園</v>
          </cell>
          <cell r="D64" t="str">
            <v>中区土師町５丁１２-３２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C65" t="str">
            <v>せんこう幼稚園</v>
          </cell>
          <cell r="D65" t="str">
            <v>中区東山738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C66" t="str">
            <v>陶器北こども園</v>
          </cell>
          <cell r="D66" t="str">
            <v>中区陶器北308－1</v>
          </cell>
          <cell r="E66">
            <v>0</v>
          </cell>
          <cell r="F66">
            <v>0</v>
          </cell>
          <cell r="G66">
            <v>0</v>
          </cell>
          <cell r="H66">
            <v>5</v>
          </cell>
          <cell r="I66">
            <v>5</v>
          </cell>
          <cell r="J66">
            <v>5</v>
          </cell>
          <cell r="K66">
            <v>15</v>
          </cell>
        </row>
        <row r="67">
          <cell r="C67" t="str">
            <v>中町こども園</v>
          </cell>
          <cell r="D67" t="str">
            <v>中区深井中町493番70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C68" t="str">
            <v>西陶器こども園</v>
          </cell>
          <cell r="D68" t="str">
            <v>中区田園951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C69" t="str">
            <v>西陶器こども園分園</v>
          </cell>
          <cell r="D69" t="str">
            <v>中区田園980－6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C70" t="str">
            <v>西陶器こども園第２分園</v>
          </cell>
          <cell r="D70" t="str">
            <v>中区辻之1117番</v>
          </cell>
          <cell r="E70">
            <v>0</v>
          </cell>
          <cell r="F70">
            <v>0</v>
          </cell>
          <cell r="G70">
            <v>2</v>
          </cell>
          <cell r="H70">
            <v>0</v>
          </cell>
          <cell r="I70">
            <v>0</v>
          </cell>
          <cell r="J70">
            <v>0</v>
          </cell>
          <cell r="K70">
            <v>2</v>
          </cell>
        </row>
        <row r="71">
          <cell r="C71" t="str">
            <v>八田荘こども園</v>
          </cell>
          <cell r="D71" t="str">
            <v>中区堀上町521－1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C72" t="str">
            <v>八田荘こども園第１分園</v>
          </cell>
          <cell r="D72" t="str">
            <v>中区堀上町519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C73" t="str">
            <v>八田荘こども園第２分園</v>
          </cell>
          <cell r="D73" t="str">
            <v>中区堀上町525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C74" t="str">
            <v>八田荘第二こども園</v>
          </cell>
          <cell r="D74" t="str">
            <v>中区毛穴町273－5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C75" t="str">
            <v>東百舌鳥保育園</v>
          </cell>
          <cell r="D75" t="str">
            <v>中区大野芝町66－1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C76" t="str">
            <v>深井こども園</v>
          </cell>
          <cell r="D76" t="str">
            <v>中区深井中町1384－2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C77" t="str">
            <v>深井中央こども園</v>
          </cell>
          <cell r="D77" t="str">
            <v>中区深井水池町373－1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C78" t="str">
            <v>まつのみこども園</v>
          </cell>
          <cell r="D78" t="str">
            <v>中区平井482</v>
          </cell>
          <cell r="E78">
            <v>0</v>
          </cell>
          <cell r="F78">
            <v>0</v>
          </cell>
          <cell r="G78">
            <v>0</v>
          </cell>
          <cell r="H78">
            <v>2</v>
          </cell>
          <cell r="I78">
            <v>0</v>
          </cell>
          <cell r="J78">
            <v>0</v>
          </cell>
          <cell r="K78">
            <v>2</v>
          </cell>
        </row>
        <row r="79">
          <cell r="C79" t="str">
            <v>東陶器こども園</v>
          </cell>
          <cell r="D79" t="str">
            <v>中区福田329－2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7</v>
          </cell>
          <cell r="J79">
            <v>8</v>
          </cell>
          <cell r="K79">
            <v>15</v>
          </cell>
        </row>
        <row r="80">
          <cell r="C80" t="str">
            <v>宮園こども園</v>
          </cell>
          <cell r="D80" t="str">
            <v>中区宮園町2－13</v>
          </cell>
          <cell r="E80">
            <v>0</v>
          </cell>
          <cell r="F80">
            <v>1</v>
          </cell>
          <cell r="G80">
            <v>0</v>
          </cell>
          <cell r="H80">
            <v>1</v>
          </cell>
          <cell r="I80">
            <v>7</v>
          </cell>
          <cell r="J80">
            <v>21</v>
          </cell>
          <cell r="K80">
            <v>30</v>
          </cell>
        </row>
        <row r="81">
          <cell r="C81" t="str">
            <v>クレア保育園</v>
          </cell>
          <cell r="D81" t="str">
            <v>中区深井中町1888番地14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C82" t="str">
            <v>たんぽぽ保育所深井園</v>
          </cell>
          <cell r="D82" t="str">
            <v>中区深井清水町3905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C83" t="str">
            <v>ひかり保育園分園</v>
          </cell>
          <cell r="D83" t="str">
            <v>中区土師町1丁12－2</v>
          </cell>
          <cell r="E83">
            <v>0</v>
          </cell>
          <cell r="F83">
            <v>0</v>
          </cell>
          <cell r="G83">
            <v>0</v>
          </cell>
          <cell r="H83">
            <v>4</v>
          </cell>
          <cell r="I83">
            <v>0</v>
          </cell>
          <cell r="J83">
            <v>0</v>
          </cell>
          <cell r="K83">
            <v>4</v>
          </cell>
        </row>
        <row r="84">
          <cell r="C84" t="str">
            <v>エンジェルキッズ保育園</v>
          </cell>
          <cell r="D84" t="str">
            <v>中区東山822－1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C85" t="str">
            <v>たけのこの里保育園</v>
          </cell>
          <cell r="D85" t="str">
            <v>中区深井清水町2035－8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C86" t="str">
            <v>バンブーキッズ保育園</v>
          </cell>
          <cell r="D86" t="str">
            <v>中区深井沢町3232－1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C87" t="str">
            <v>深井駅前こども園</v>
          </cell>
          <cell r="D87" t="str">
            <v>中区深井沢町2480－5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C88" t="str">
            <v>にじくま保育園</v>
          </cell>
          <cell r="D88" t="str">
            <v>中区福田682－5</v>
          </cell>
          <cell r="E88">
            <v>0</v>
          </cell>
          <cell r="F88">
            <v>0</v>
          </cell>
          <cell r="G88">
            <v>2</v>
          </cell>
          <cell r="H88">
            <v>0</v>
          </cell>
          <cell r="I88">
            <v>0</v>
          </cell>
          <cell r="J88">
            <v>0</v>
          </cell>
          <cell r="K88">
            <v>2</v>
          </cell>
        </row>
        <row r="89">
          <cell r="C89" t="str">
            <v>ふくろうの森保育園大野芝園</v>
          </cell>
          <cell r="D89" t="str">
            <v>中区大野芝町304－1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C90" t="str">
            <v>COCO</v>
          </cell>
          <cell r="D90" t="str">
            <v>中区深阪4丁18－16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公表"/>
    </sheetNames>
    <sheetDataSet>
      <sheetData sheetId="0">
        <row r="57">
          <cell r="C57" t="str">
            <v>あおい幼稚園</v>
          </cell>
          <cell r="D57" t="str">
            <v>中区福田1032－2</v>
          </cell>
          <cell r="E57">
            <v>0</v>
          </cell>
          <cell r="F57">
            <v>0</v>
          </cell>
          <cell r="G57">
            <v>1</v>
          </cell>
          <cell r="H57">
            <v>1</v>
          </cell>
          <cell r="I57">
            <v>0</v>
          </cell>
          <cell r="J57">
            <v>0</v>
          </cell>
          <cell r="K57">
            <v>2</v>
          </cell>
        </row>
        <row r="58">
          <cell r="C58" t="str">
            <v>久世こども園</v>
          </cell>
          <cell r="D58" t="str">
            <v>中区東山77－51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C59" t="str">
            <v>こども園うえの</v>
          </cell>
          <cell r="D59" t="str">
            <v>中区上之410ー１</v>
          </cell>
          <cell r="E59">
            <v>0</v>
          </cell>
          <cell r="F59">
            <v>0</v>
          </cell>
          <cell r="G59">
            <v>1</v>
          </cell>
          <cell r="H59">
            <v>0</v>
          </cell>
          <cell r="I59">
            <v>0</v>
          </cell>
          <cell r="J59">
            <v>0</v>
          </cell>
          <cell r="K59">
            <v>1</v>
          </cell>
        </row>
        <row r="60">
          <cell r="C60" t="str">
            <v>さかい・つくしこども園</v>
          </cell>
          <cell r="D60" t="str">
            <v>中区深井東町2655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C61" t="str">
            <v>鈴の宮幼稚園</v>
          </cell>
          <cell r="D61" t="str">
            <v>中区八田西町2丁14－56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C62" t="str">
            <v>青英学園幼稚園（2歳以上児受入園舎）</v>
          </cell>
          <cell r="D62" t="str">
            <v>中区深井沢町2470－5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C63" t="str">
            <v>青英学園幼稚園（0・1歳児受入園舎）</v>
          </cell>
          <cell r="D63" t="str">
            <v>中区深井沢町2494ー5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C64" t="str">
            <v>成和子供園</v>
          </cell>
          <cell r="D64" t="str">
            <v>中区土師町５丁１２-３２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C65" t="str">
            <v>せんこう幼稚園</v>
          </cell>
          <cell r="D65" t="str">
            <v>中区東山738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C66" t="str">
            <v>陶器北こども園</v>
          </cell>
          <cell r="D66" t="str">
            <v>中区陶器北308－1</v>
          </cell>
          <cell r="E66">
            <v>0</v>
          </cell>
          <cell r="F66">
            <v>0</v>
          </cell>
          <cell r="G66">
            <v>0</v>
          </cell>
          <cell r="H66">
            <v>5</v>
          </cell>
          <cell r="I66">
            <v>5</v>
          </cell>
          <cell r="J66">
            <v>5</v>
          </cell>
          <cell r="K66">
            <v>15</v>
          </cell>
        </row>
        <row r="67">
          <cell r="C67" t="str">
            <v>中町こども園</v>
          </cell>
          <cell r="D67" t="str">
            <v>中区深井中町493番70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C68" t="str">
            <v>西陶器こども園</v>
          </cell>
          <cell r="D68" t="str">
            <v>中区田園951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C69" t="str">
            <v>西陶器こども園分園</v>
          </cell>
          <cell r="D69" t="str">
            <v>中区田園980－6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C70" t="str">
            <v>西陶器こども園第２分園</v>
          </cell>
          <cell r="D70" t="str">
            <v>中区辻之1117番</v>
          </cell>
          <cell r="E70">
            <v>0</v>
          </cell>
          <cell r="F70">
            <v>0</v>
          </cell>
          <cell r="G70">
            <v>2</v>
          </cell>
          <cell r="H70">
            <v>0</v>
          </cell>
          <cell r="I70">
            <v>0</v>
          </cell>
          <cell r="J70">
            <v>0</v>
          </cell>
          <cell r="K70">
            <v>2</v>
          </cell>
        </row>
        <row r="71">
          <cell r="C71" t="str">
            <v>八田荘こども園</v>
          </cell>
          <cell r="D71" t="str">
            <v>中区堀上町521－1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C72" t="str">
            <v>八田荘こども園第１分園</v>
          </cell>
          <cell r="D72" t="str">
            <v>中区堀上町519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C73" t="str">
            <v>八田荘こども園第２分園</v>
          </cell>
          <cell r="D73" t="str">
            <v>中区堀上町525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C74" t="str">
            <v>八田荘第二こども園</v>
          </cell>
          <cell r="D74" t="str">
            <v>中区毛穴町273－5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C75" t="str">
            <v>東百舌鳥保育園</v>
          </cell>
          <cell r="D75" t="str">
            <v>中区大野芝町66－1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C76" t="str">
            <v>深井こども園</v>
          </cell>
          <cell r="D76" t="str">
            <v>中区深井中町1384－2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C77" t="str">
            <v>深井中央こども園</v>
          </cell>
          <cell r="D77" t="str">
            <v>中区深井水池町373－1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C78" t="str">
            <v>まつのみこども園</v>
          </cell>
          <cell r="D78" t="str">
            <v>中区平井482</v>
          </cell>
          <cell r="E78">
            <v>0</v>
          </cell>
          <cell r="F78">
            <v>0</v>
          </cell>
          <cell r="G78">
            <v>0</v>
          </cell>
          <cell r="H78">
            <v>2</v>
          </cell>
          <cell r="I78">
            <v>0</v>
          </cell>
          <cell r="J78">
            <v>0</v>
          </cell>
          <cell r="K78">
            <v>2</v>
          </cell>
        </row>
        <row r="79">
          <cell r="C79" t="str">
            <v>東陶器こども園</v>
          </cell>
          <cell r="D79" t="str">
            <v>中区福田329－2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6</v>
          </cell>
          <cell r="J79">
            <v>6</v>
          </cell>
          <cell r="K79">
            <v>12</v>
          </cell>
        </row>
        <row r="80">
          <cell r="C80" t="str">
            <v>宮園こども園</v>
          </cell>
          <cell r="D80" t="str">
            <v>中区宮園町2－13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6</v>
          </cell>
          <cell r="J80">
            <v>21</v>
          </cell>
          <cell r="K80">
            <v>27</v>
          </cell>
        </row>
        <row r="81">
          <cell r="C81" t="str">
            <v>クレア保育園</v>
          </cell>
          <cell r="D81" t="str">
            <v>中区深井中町1888番地14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C82" t="str">
            <v>たんぽぽ保育所深井園</v>
          </cell>
          <cell r="D82" t="str">
            <v>中区深井清水町3905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C83" t="str">
            <v>ひかり保育園分園</v>
          </cell>
          <cell r="D83" t="str">
            <v>中区土師町1丁12－2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C84" t="str">
            <v>エンジェルキッズ保育園</v>
          </cell>
          <cell r="D84" t="str">
            <v>中区東山822－1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C85" t="str">
            <v>たけのこの里保育園</v>
          </cell>
          <cell r="D85" t="str">
            <v>中区深井清水町2035－8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C86" t="str">
            <v>バンブーキッズ保育園</v>
          </cell>
          <cell r="D86" t="str">
            <v>中区深井沢町3232－1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C87" t="str">
            <v>深井駅前こども園</v>
          </cell>
          <cell r="D87" t="str">
            <v>中区深井沢町2480－5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C88" t="str">
            <v>にじくま保育園</v>
          </cell>
          <cell r="D88" t="str">
            <v>中区福田682－5</v>
          </cell>
          <cell r="E88">
            <v>0</v>
          </cell>
          <cell r="F88">
            <v>0</v>
          </cell>
          <cell r="G88">
            <v>2</v>
          </cell>
          <cell r="H88">
            <v>0</v>
          </cell>
          <cell r="I88">
            <v>0</v>
          </cell>
          <cell r="J88">
            <v>0</v>
          </cell>
          <cell r="K88">
            <v>2</v>
          </cell>
        </row>
        <row r="89">
          <cell r="C89" t="str">
            <v>ふくろうの森保育園大野芝園</v>
          </cell>
          <cell r="D89" t="str">
            <v>中区大野芝町304－1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C90" t="str">
            <v>COCO</v>
          </cell>
          <cell r="D90" t="str">
            <v>中区深阪4丁18－16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BCF1-B939-4484-81F9-AE44AE62C3EC}">
  <dimension ref="A1:P36"/>
  <sheetViews>
    <sheetView tabSelected="1" workbookViewId="0">
      <selection activeCell="C27" sqref="C27"/>
    </sheetView>
  </sheetViews>
  <sheetFormatPr defaultRowHeight="13.5" x14ac:dyDescent="0.15"/>
  <cols>
    <col min="1" max="1" width="7.375" style="2" bestFit="1" customWidth="1"/>
    <col min="2" max="2" width="37.75" style="2" bestFit="1" customWidth="1"/>
    <col min="3" max="10" width="9.125" style="16" customWidth="1"/>
    <col min="11" max="12" width="10.375" style="16" customWidth="1"/>
    <col min="13" max="13" width="10.375" style="16" bestFit="1" customWidth="1"/>
    <col min="14" max="16" width="9.125" style="16" customWidth="1"/>
    <col min="17" max="16384" width="9" style="2"/>
  </cols>
  <sheetData>
    <row r="1" spans="1:16" x14ac:dyDescent="0.15">
      <c r="A1" s="8"/>
      <c r="B1" s="8"/>
      <c r="C1" s="21" t="s">
        <v>0</v>
      </c>
      <c r="D1" s="21"/>
      <c r="E1" s="21"/>
      <c r="F1" s="12" t="s">
        <v>1</v>
      </c>
      <c r="G1" s="12" t="s">
        <v>2</v>
      </c>
      <c r="H1" s="12" t="s">
        <v>3</v>
      </c>
      <c r="I1" s="12" t="s">
        <v>4</v>
      </c>
      <c r="J1" s="12" t="s">
        <v>5</v>
      </c>
      <c r="K1" s="12" t="s">
        <v>6</v>
      </c>
      <c r="L1" s="12" t="s">
        <v>7</v>
      </c>
      <c r="M1" s="12" t="s">
        <v>8</v>
      </c>
      <c r="N1" s="12" t="s">
        <v>9</v>
      </c>
      <c r="O1" s="12" t="s">
        <v>10</v>
      </c>
      <c r="P1" s="12" t="s">
        <v>11</v>
      </c>
    </row>
    <row r="2" spans="1:16" ht="25.5" x14ac:dyDescent="0.15">
      <c r="A2" s="13" t="s">
        <v>12</v>
      </c>
      <c r="B2" s="13" t="s">
        <v>13</v>
      </c>
      <c r="C2" s="14" t="s">
        <v>29</v>
      </c>
      <c r="D2" s="14" t="s">
        <v>14</v>
      </c>
      <c r="E2" s="14" t="s">
        <v>15</v>
      </c>
      <c r="F2" s="14" t="s">
        <v>16</v>
      </c>
      <c r="G2" s="14" t="s">
        <v>17</v>
      </c>
      <c r="H2" s="14" t="s">
        <v>18</v>
      </c>
      <c r="I2" s="14" t="s">
        <v>19</v>
      </c>
      <c r="J2" s="14" t="s">
        <v>20</v>
      </c>
      <c r="K2" s="14" t="s">
        <v>21</v>
      </c>
      <c r="L2" s="14" t="s">
        <v>22</v>
      </c>
      <c r="M2" s="14" t="s">
        <v>23</v>
      </c>
      <c r="N2" s="14" t="s">
        <v>24</v>
      </c>
      <c r="O2" s="14" t="s">
        <v>25</v>
      </c>
      <c r="P2" s="14" t="s">
        <v>26</v>
      </c>
    </row>
    <row r="3" spans="1:16" x14ac:dyDescent="0.15">
      <c r="A3" s="6" t="s">
        <v>66</v>
      </c>
      <c r="B3" s="7" t="s">
        <v>67</v>
      </c>
      <c r="C3" s="15">
        <v>9</v>
      </c>
      <c r="D3" s="9">
        <v>4</v>
      </c>
      <c r="E3" s="9">
        <v>2</v>
      </c>
      <c r="F3" s="9">
        <v>0</v>
      </c>
      <c r="G3" s="9">
        <v>0</v>
      </c>
      <c r="H3" s="9">
        <v>1</v>
      </c>
      <c r="I3" s="9">
        <v>1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</row>
    <row r="4" spans="1:16" x14ac:dyDescent="0.15">
      <c r="A4" s="6" t="s">
        <v>66</v>
      </c>
      <c r="B4" s="7" t="s">
        <v>68</v>
      </c>
      <c r="C4" s="15">
        <v>18</v>
      </c>
      <c r="D4" s="9">
        <v>8</v>
      </c>
      <c r="E4" s="9">
        <v>7</v>
      </c>
      <c r="F4" s="9">
        <v>8</v>
      </c>
      <c r="G4" s="9">
        <v>8</v>
      </c>
      <c r="H4" s="9">
        <v>6</v>
      </c>
      <c r="I4" s="9">
        <v>2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</row>
    <row r="5" spans="1:16" x14ac:dyDescent="0.15">
      <c r="A5" s="6" t="s">
        <v>66</v>
      </c>
      <c r="B5" s="7" t="s">
        <v>69</v>
      </c>
      <c r="C5" s="15">
        <v>3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</row>
    <row r="6" spans="1:16" x14ac:dyDescent="0.15">
      <c r="A6" s="6" t="s">
        <v>66</v>
      </c>
      <c r="B6" s="7" t="s">
        <v>70</v>
      </c>
      <c r="C6" s="15">
        <v>18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</row>
    <row r="7" spans="1:16" x14ac:dyDescent="0.15">
      <c r="A7" s="6" t="s">
        <v>66</v>
      </c>
      <c r="B7" s="7" t="s">
        <v>71</v>
      </c>
      <c r="C7" s="15">
        <v>12</v>
      </c>
      <c r="D7" s="9">
        <v>0</v>
      </c>
      <c r="E7" s="9">
        <v>1</v>
      </c>
      <c r="F7" s="9">
        <v>1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</row>
    <row r="8" spans="1:16" x14ac:dyDescent="0.15">
      <c r="A8" s="6" t="s">
        <v>66</v>
      </c>
      <c r="B8" s="7" t="s">
        <v>72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x14ac:dyDescent="0.15">
      <c r="A9" s="6" t="s">
        <v>66</v>
      </c>
      <c r="B9" s="7" t="s">
        <v>73</v>
      </c>
      <c r="C9" s="15">
        <v>9</v>
      </c>
      <c r="D9" s="9">
        <v>4</v>
      </c>
      <c r="E9" s="9">
        <v>3</v>
      </c>
      <c r="F9" s="9">
        <v>2</v>
      </c>
      <c r="G9" s="9">
        <v>0</v>
      </c>
      <c r="H9" s="9">
        <v>0</v>
      </c>
      <c r="I9" s="9">
        <v>0</v>
      </c>
      <c r="J9" s="9">
        <v>0</v>
      </c>
      <c r="K9" s="9">
        <v>1</v>
      </c>
      <c r="L9" s="9">
        <v>0</v>
      </c>
      <c r="M9" s="9">
        <v>0</v>
      </c>
      <c r="N9" s="9">
        <v>0</v>
      </c>
      <c r="O9" s="9">
        <v>0</v>
      </c>
      <c r="P9" s="9">
        <v>0</v>
      </c>
    </row>
    <row r="10" spans="1:16" x14ac:dyDescent="0.15">
      <c r="A10" s="6" t="s">
        <v>66</v>
      </c>
      <c r="B10" s="7" t="s">
        <v>74</v>
      </c>
      <c r="C10" s="15">
        <v>9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</row>
    <row r="11" spans="1:16" x14ac:dyDescent="0.15">
      <c r="A11" s="6" t="s">
        <v>66</v>
      </c>
      <c r="B11" s="7" t="s">
        <v>75</v>
      </c>
      <c r="C11" s="15">
        <v>7</v>
      </c>
      <c r="D11" s="9">
        <v>2</v>
      </c>
      <c r="E11" s="9">
        <v>3</v>
      </c>
      <c r="F11" s="9">
        <v>3</v>
      </c>
      <c r="G11" s="9">
        <v>3</v>
      </c>
      <c r="H11" s="9">
        <v>2</v>
      </c>
      <c r="I11" s="9">
        <v>2</v>
      </c>
      <c r="J11" s="9">
        <v>1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</row>
    <row r="12" spans="1:16" x14ac:dyDescent="0.15">
      <c r="A12" s="6" t="s">
        <v>66</v>
      </c>
      <c r="B12" s="7" t="s">
        <v>76</v>
      </c>
      <c r="C12" s="15">
        <v>12</v>
      </c>
      <c r="D12" s="9">
        <v>2</v>
      </c>
      <c r="E12" s="9">
        <v>0</v>
      </c>
      <c r="F12" s="9">
        <v>1</v>
      </c>
      <c r="G12" s="9">
        <v>1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</row>
    <row r="13" spans="1:16" x14ac:dyDescent="0.15">
      <c r="A13" s="6" t="s">
        <v>66</v>
      </c>
      <c r="B13" s="7" t="s">
        <v>77</v>
      </c>
      <c r="C13" s="15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</row>
    <row r="14" spans="1:16" x14ac:dyDescent="0.15">
      <c r="A14" s="6" t="s">
        <v>66</v>
      </c>
      <c r="B14" s="7" t="s">
        <v>78</v>
      </c>
      <c r="C14" s="15">
        <v>12</v>
      </c>
      <c r="D14" s="9">
        <v>8</v>
      </c>
      <c r="E14" s="9">
        <v>6</v>
      </c>
      <c r="F14" s="9">
        <v>6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</row>
    <row r="15" spans="1:16" x14ac:dyDescent="0.15">
      <c r="A15" s="6" t="s">
        <v>66</v>
      </c>
      <c r="B15" s="7" t="s">
        <v>43</v>
      </c>
      <c r="C15" s="15">
        <v>3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</row>
    <row r="16" spans="1:16" x14ac:dyDescent="0.15">
      <c r="A16" s="6" t="s">
        <v>66</v>
      </c>
      <c r="B16" s="7" t="s">
        <v>79</v>
      </c>
      <c r="C16" s="15">
        <v>3</v>
      </c>
      <c r="D16" s="9">
        <v>1</v>
      </c>
      <c r="E16" s="9">
        <v>1</v>
      </c>
      <c r="F16" s="9">
        <v>1</v>
      </c>
      <c r="G16" s="9">
        <v>1</v>
      </c>
      <c r="H16" s="9">
        <v>1</v>
      </c>
      <c r="I16" s="9">
        <v>1</v>
      </c>
      <c r="J16" s="9">
        <v>1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</row>
    <row r="17" spans="1:16" x14ac:dyDescent="0.15">
      <c r="A17" s="6" t="s">
        <v>66</v>
      </c>
      <c r="B17" s="7" t="s">
        <v>80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x14ac:dyDescent="0.15">
      <c r="A18" s="6" t="s">
        <v>66</v>
      </c>
      <c r="B18" s="7" t="s">
        <v>81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15">
      <c r="A19" s="6" t="s">
        <v>66</v>
      </c>
      <c r="B19" s="7" t="s">
        <v>82</v>
      </c>
      <c r="C19" s="15">
        <v>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</row>
    <row r="20" spans="1:16" x14ac:dyDescent="0.15">
      <c r="A20" s="6" t="s">
        <v>66</v>
      </c>
      <c r="B20" s="7" t="s">
        <v>83</v>
      </c>
      <c r="C20" s="15">
        <v>9</v>
      </c>
      <c r="D20" s="9">
        <v>5</v>
      </c>
      <c r="E20" s="9">
        <v>2</v>
      </c>
      <c r="F20" s="9">
        <v>3</v>
      </c>
      <c r="G20" s="9">
        <v>3</v>
      </c>
      <c r="H20" s="9">
        <v>3</v>
      </c>
      <c r="I20" s="9">
        <v>3</v>
      </c>
      <c r="J20" s="9">
        <v>1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x14ac:dyDescent="0.15">
      <c r="A21" s="6" t="s">
        <v>66</v>
      </c>
      <c r="B21" s="7" t="s">
        <v>84</v>
      </c>
      <c r="C21" s="15">
        <v>15</v>
      </c>
      <c r="D21" s="9">
        <v>2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x14ac:dyDescent="0.15">
      <c r="A22" s="6" t="s">
        <v>66</v>
      </c>
      <c r="B22" s="7" t="s">
        <v>85</v>
      </c>
      <c r="C22" s="15">
        <v>19</v>
      </c>
      <c r="D22" s="9">
        <v>11</v>
      </c>
      <c r="E22" s="9">
        <v>10</v>
      </c>
      <c r="F22" s="9">
        <v>10</v>
      </c>
      <c r="G22" s="9">
        <v>4</v>
      </c>
      <c r="H22" s="9">
        <v>3</v>
      </c>
      <c r="I22" s="9">
        <v>3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x14ac:dyDescent="0.15">
      <c r="A23" s="6" t="s">
        <v>66</v>
      </c>
      <c r="B23" s="7" t="s">
        <v>86</v>
      </c>
      <c r="C23" s="15">
        <v>6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x14ac:dyDescent="0.15">
      <c r="A24" s="6" t="s">
        <v>66</v>
      </c>
      <c r="B24" s="7" t="s">
        <v>87</v>
      </c>
      <c r="C24" s="15">
        <v>15</v>
      </c>
      <c r="D24" s="9">
        <v>14</v>
      </c>
      <c r="E24" s="9">
        <v>10</v>
      </c>
      <c r="F24" s="9">
        <v>11</v>
      </c>
      <c r="G24" s="9">
        <v>10</v>
      </c>
      <c r="H24" s="9">
        <v>9</v>
      </c>
      <c r="I24" s="9">
        <v>6</v>
      </c>
      <c r="J24" s="9">
        <v>3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x14ac:dyDescent="0.15">
      <c r="A25" s="6" t="s">
        <v>66</v>
      </c>
      <c r="B25" s="7" t="s">
        <v>88</v>
      </c>
      <c r="C25" s="15">
        <v>12</v>
      </c>
      <c r="D25" s="9">
        <v>5</v>
      </c>
      <c r="E25" s="9">
        <v>5</v>
      </c>
      <c r="F25" s="9">
        <v>3</v>
      </c>
      <c r="G25" s="9">
        <v>3</v>
      </c>
      <c r="H25" s="9">
        <v>2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x14ac:dyDescent="0.15">
      <c r="A26" s="6" t="s">
        <v>66</v>
      </c>
      <c r="B26" s="7" t="s">
        <v>89</v>
      </c>
      <c r="C26" s="15">
        <v>9</v>
      </c>
      <c r="D26" s="9">
        <v>5</v>
      </c>
      <c r="E26" s="9">
        <v>4</v>
      </c>
      <c r="F26" s="9">
        <v>6</v>
      </c>
      <c r="G26" s="9">
        <v>5</v>
      </c>
      <c r="H26" s="9">
        <v>5</v>
      </c>
      <c r="I26" s="9">
        <v>4</v>
      </c>
      <c r="J26" s="9">
        <v>2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x14ac:dyDescent="0.15">
      <c r="A27" s="6" t="s">
        <v>90</v>
      </c>
      <c r="B27" s="7" t="s">
        <v>91</v>
      </c>
      <c r="C27" s="15">
        <v>3</v>
      </c>
      <c r="D27" s="9">
        <v>1</v>
      </c>
      <c r="E27" s="9">
        <v>1</v>
      </c>
      <c r="F27" s="9">
        <v>1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x14ac:dyDescent="0.15">
      <c r="A28" s="6" t="s">
        <v>90</v>
      </c>
      <c r="B28" s="7" t="s">
        <v>92</v>
      </c>
      <c r="C28" s="15">
        <v>6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x14ac:dyDescent="0.15">
      <c r="A29" s="6" t="s">
        <v>90</v>
      </c>
      <c r="B29" s="7" t="s">
        <v>93</v>
      </c>
      <c r="C29" s="15">
        <v>3</v>
      </c>
      <c r="D29" s="9">
        <v>1</v>
      </c>
      <c r="E29" s="9">
        <v>0</v>
      </c>
      <c r="F29" s="1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x14ac:dyDescent="0.15">
      <c r="A30" s="6" t="s">
        <v>94</v>
      </c>
      <c r="B30" s="7" t="s">
        <v>95</v>
      </c>
      <c r="C30" s="25">
        <v>5</v>
      </c>
      <c r="D30" s="9">
        <v>6</v>
      </c>
      <c r="E30" s="18" t="s">
        <v>118</v>
      </c>
      <c r="F30" s="19" t="s">
        <v>105</v>
      </c>
      <c r="G30" s="20" t="s">
        <v>107</v>
      </c>
      <c r="H30" s="20" t="s">
        <v>108</v>
      </c>
      <c r="I30" s="18" t="s">
        <v>110</v>
      </c>
      <c r="J30" s="9">
        <v>0</v>
      </c>
      <c r="K30" s="9">
        <v>0</v>
      </c>
      <c r="L30" s="18" t="s">
        <v>114</v>
      </c>
      <c r="M30" s="9">
        <v>0</v>
      </c>
      <c r="N30" s="9">
        <v>0</v>
      </c>
      <c r="O30" s="9">
        <v>0</v>
      </c>
      <c r="P30" s="9">
        <v>0</v>
      </c>
    </row>
    <row r="31" spans="1:16" x14ac:dyDescent="0.15">
      <c r="A31" s="6" t="s">
        <v>94</v>
      </c>
      <c r="B31" s="7" t="s">
        <v>96</v>
      </c>
      <c r="C31" s="15">
        <v>2</v>
      </c>
      <c r="D31" s="9">
        <v>0</v>
      </c>
      <c r="E31" s="9">
        <v>0</v>
      </c>
      <c r="F31" s="9">
        <v>0</v>
      </c>
      <c r="G31" s="9">
        <v>1</v>
      </c>
      <c r="H31" s="9">
        <v>1</v>
      </c>
      <c r="I31" s="9">
        <v>1</v>
      </c>
      <c r="J31" s="9">
        <v>1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x14ac:dyDescent="0.15">
      <c r="A32" s="6" t="s">
        <v>94</v>
      </c>
      <c r="B32" s="7" t="s">
        <v>97</v>
      </c>
      <c r="C32" s="15">
        <v>3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1</v>
      </c>
      <c r="J32" s="9">
        <v>1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x14ac:dyDescent="0.15">
      <c r="A33" s="6" t="s">
        <v>94</v>
      </c>
      <c r="B33" s="7" t="s">
        <v>98</v>
      </c>
      <c r="C33" s="15">
        <v>3</v>
      </c>
      <c r="D33" s="9">
        <v>3</v>
      </c>
      <c r="E33" s="9">
        <v>2</v>
      </c>
      <c r="F33" s="9">
        <v>2</v>
      </c>
      <c r="G33" s="9">
        <v>2</v>
      </c>
      <c r="H33" s="9">
        <v>2</v>
      </c>
      <c r="I33" s="9">
        <v>2</v>
      </c>
      <c r="J33" s="9">
        <v>2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x14ac:dyDescent="0.15">
      <c r="A34" s="6" t="s">
        <v>94</v>
      </c>
      <c r="B34" s="7" t="s">
        <v>99</v>
      </c>
      <c r="C34" s="15">
        <v>6</v>
      </c>
      <c r="D34" s="9">
        <v>5</v>
      </c>
      <c r="E34" s="9">
        <v>4</v>
      </c>
      <c r="F34" s="9">
        <v>2</v>
      </c>
      <c r="G34" s="9">
        <v>0</v>
      </c>
      <c r="H34" s="9">
        <v>0</v>
      </c>
      <c r="I34" s="18" t="s">
        <v>111</v>
      </c>
      <c r="J34" s="9">
        <v>0</v>
      </c>
      <c r="K34" s="18" t="s">
        <v>115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x14ac:dyDescent="0.15">
      <c r="A35" s="6" t="s">
        <v>94</v>
      </c>
      <c r="B35" s="7" t="s">
        <v>100</v>
      </c>
      <c r="C35" s="15">
        <v>5</v>
      </c>
      <c r="D35" s="9">
        <v>3</v>
      </c>
      <c r="E35" s="9">
        <v>2</v>
      </c>
      <c r="F35" s="9">
        <v>2</v>
      </c>
      <c r="G35" s="9">
        <v>2</v>
      </c>
      <c r="H35" s="9">
        <v>2</v>
      </c>
      <c r="I35" s="9">
        <v>2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x14ac:dyDescent="0.15">
      <c r="A36" s="6" t="s">
        <v>101</v>
      </c>
      <c r="B36" s="7" t="s">
        <v>102</v>
      </c>
      <c r="C36" s="22" t="s">
        <v>116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</sheetData>
  <mergeCells count="1">
    <mergeCell ref="C1:E1"/>
  </mergeCells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399B5-1576-4EFD-A4E1-D725D484E5FB}">
  <dimension ref="A1:P36"/>
  <sheetViews>
    <sheetView workbookViewId="0">
      <selection activeCell="B28" sqref="B28"/>
    </sheetView>
  </sheetViews>
  <sheetFormatPr defaultRowHeight="13.5" x14ac:dyDescent="0.15"/>
  <cols>
    <col min="1" max="1" width="7.375" style="2" bestFit="1" customWidth="1"/>
    <col min="2" max="2" width="37.75" style="2" bestFit="1" customWidth="1"/>
    <col min="3" max="10" width="9.125" style="2" customWidth="1"/>
    <col min="11" max="12" width="10.375" style="2" customWidth="1"/>
    <col min="13" max="13" width="10.375" style="2" bestFit="1" customWidth="1"/>
    <col min="14" max="16" width="9.125" style="2" customWidth="1"/>
    <col min="17" max="16384" width="9" style="2"/>
  </cols>
  <sheetData>
    <row r="1" spans="1:16" x14ac:dyDescent="0.15">
      <c r="A1" s="8"/>
      <c r="B1" s="8"/>
      <c r="C1" s="21" t="s">
        <v>0</v>
      </c>
      <c r="D1" s="21"/>
      <c r="E1" s="21"/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16" ht="25.5" x14ac:dyDescent="0.15">
      <c r="A2" s="13" t="s">
        <v>12</v>
      </c>
      <c r="B2" s="13" t="s">
        <v>13</v>
      </c>
      <c r="C2" s="14" t="s">
        <v>29</v>
      </c>
      <c r="D2" s="14" t="s">
        <v>14</v>
      </c>
      <c r="E2" s="14" t="s">
        <v>15</v>
      </c>
      <c r="F2" s="17" t="s">
        <v>16</v>
      </c>
      <c r="G2" s="17" t="s">
        <v>17</v>
      </c>
      <c r="H2" s="17" t="s">
        <v>18</v>
      </c>
      <c r="I2" s="17" t="s">
        <v>19</v>
      </c>
      <c r="J2" s="17" t="s">
        <v>20</v>
      </c>
      <c r="K2" s="17" t="s">
        <v>21</v>
      </c>
      <c r="L2" s="17" t="s">
        <v>22</v>
      </c>
      <c r="M2" s="17" t="s">
        <v>23</v>
      </c>
      <c r="N2" s="17" t="s">
        <v>24</v>
      </c>
      <c r="O2" s="17" t="s">
        <v>25</v>
      </c>
      <c r="P2" s="17" t="s">
        <v>26</v>
      </c>
    </row>
    <row r="3" spans="1:16" x14ac:dyDescent="0.15">
      <c r="A3" s="6" t="s">
        <v>66</v>
      </c>
      <c r="B3" s="7" t="s">
        <v>67</v>
      </c>
      <c r="C3" s="8">
        <v>17</v>
      </c>
      <c r="D3" s="9">
        <v>4</v>
      </c>
      <c r="E3" s="9">
        <v>1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</row>
    <row r="4" spans="1:16" x14ac:dyDescent="0.15">
      <c r="A4" s="6" t="s">
        <v>66</v>
      </c>
      <c r="B4" s="7" t="s">
        <v>68</v>
      </c>
      <c r="C4" s="8">
        <v>13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</row>
    <row r="5" spans="1:16" x14ac:dyDescent="0.15">
      <c r="A5" s="6" t="s">
        <v>66</v>
      </c>
      <c r="B5" s="7" t="s">
        <v>69</v>
      </c>
      <c r="C5" s="8">
        <v>6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</row>
    <row r="6" spans="1:16" x14ac:dyDescent="0.15">
      <c r="A6" s="6" t="s">
        <v>66</v>
      </c>
      <c r="B6" s="7" t="s">
        <v>70</v>
      </c>
      <c r="C6" s="8">
        <v>12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</row>
    <row r="7" spans="1:16" x14ac:dyDescent="0.15">
      <c r="A7" s="6" t="s">
        <v>66</v>
      </c>
      <c r="B7" s="7" t="s">
        <v>71</v>
      </c>
      <c r="C7" s="8">
        <v>8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</row>
    <row r="8" spans="1:16" x14ac:dyDescent="0.15">
      <c r="A8" s="6" t="s">
        <v>66</v>
      </c>
      <c r="B8" s="7" t="s">
        <v>72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x14ac:dyDescent="0.15">
      <c r="A9" s="6" t="s">
        <v>66</v>
      </c>
      <c r="B9" s="7" t="s">
        <v>73</v>
      </c>
      <c r="C9" s="8">
        <v>32</v>
      </c>
      <c r="D9" s="9">
        <v>18</v>
      </c>
      <c r="E9" s="9">
        <v>13</v>
      </c>
      <c r="F9" s="9">
        <v>12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</row>
    <row r="10" spans="1:16" x14ac:dyDescent="0.15">
      <c r="A10" s="6" t="s">
        <v>66</v>
      </c>
      <c r="B10" s="7" t="s">
        <v>74</v>
      </c>
      <c r="C10" s="8">
        <v>8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</row>
    <row r="11" spans="1:16" x14ac:dyDescent="0.15">
      <c r="A11" s="6" t="s">
        <v>66</v>
      </c>
      <c r="B11" s="7" t="s">
        <v>75</v>
      </c>
      <c r="C11" s="8">
        <v>12</v>
      </c>
      <c r="D11" s="9">
        <v>8</v>
      </c>
      <c r="E11" s="9">
        <v>9</v>
      </c>
      <c r="F11" s="9">
        <v>8</v>
      </c>
      <c r="G11" s="9">
        <v>8</v>
      </c>
      <c r="H11" s="9">
        <v>6</v>
      </c>
      <c r="I11" s="9">
        <v>6</v>
      </c>
      <c r="J11" s="9">
        <v>4</v>
      </c>
      <c r="K11" s="9">
        <v>2</v>
      </c>
      <c r="L11" s="9">
        <v>1</v>
      </c>
      <c r="M11" s="9">
        <v>0</v>
      </c>
      <c r="N11" s="9">
        <v>0</v>
      </c>
      <c r="O11" s="9">
        <v>0</v>
      </c>
      <c r="P11" s="9">
        <v>0</v>
      </c>
    </row>
    <row r="12" spans="1:16" x14ac:dyDescent="0.15">
      <c r="A12" s="6" t="s">
        <v>66</v>
      </c>
      <c r="B12" s="7" t="s">
        <v>76</v>
      </c>
      <c r="C12" s="8">
        <v>9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</row>
    <row r="13" spans="1:16" x14ac:dyDescent="0.15">
      <c r="A13" s="6" t="s">
        <v>66</v>
      </c>
      <c r="B13" s="7" t="s">
        <v>77</v>
      </c>
      <c r="C13" s="8">
        <v>8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</row>
    <row r="14" spans="1:16" x14ac:dyDescent="0.15">
      <c r="A14" s="6" t="s">
        <v>66</v>
      </c>
      <c r="B14" s="7" t="s">
        <v>78</v>
      </c>
      <c r="C14" s="8">
        <v>14</v>
      </c>
      <c r="D14" s="9">
        <v>0</v>
      </c>
      <c r="E14" s="9">
        <v>0</v>
      </c>
      <c r="F14" s="9">
        <v>1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</row>
    <row r="15" spans="1:16" x14ac:dyDescent="0.15">
      <c r="A15" s="6" t="s">
        <v>66</v>
      </c>
      <c r="B15" s="7" t="s">
        <v>43</v>
      </c>
      <c r="C15" s="8">
        <v>2</v>
      </c>
      <c r="D15" s="9">
        <v>4</v>
      </c>
      <c r="E15" s="9">
        <v>2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</row>
    <row r="16" spans="1:16" x14ac:dyDescent="0.15">
      <c r="A16" s="6" t="s">
        <v>66</v>
      </c>
      <c r="B16" s="7" t="s">
        <v>79</v>
      </c>
      <c r="C16" s="8">
        <v>3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</row>
    <row r="17" spans="1:16" x14ac:dyDescent="0.15">
      <c r="A17" s="6" t="s">
        <v>66</v>
      </c>
      <c r="B17" s="7" t="s">
        <v>80</v>
      </c>
      <c r="C17" s="10"/>
      <c r="D17" s="10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x14ac:dyDescent="0.15">
      <c r="A18" s="6" t="s">
        <v>66</v>
      </c>
      <c r="B18" s="7" t="s">
        <v>81</v>
      </c>
      <c r="C18" s="8">
        <v>17</v>
      </c>
      <c r="D18" s="9">
        <v>2</v>
      </c>
      <c r="E18" s="9">
        <v>0</v>
      </c>
      <c r="F18" s="9">
        <v>1</v>
      </c>
      <c r="G18" s="9">
        <v>1</v>
      </c>
      <c r="H18" s="9">
        <v>1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x14ac:dyDescent="0.15">
      <c r="A19" s="6" t="s">
        <v>66</v>
      </c>
      <c r="B19" s="7" t="s">
        <v>82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15">
      <c r="A20" s="6" t="s">
        <v>66</v>
      </c>
      <c r="B20" s="7" t="s">
        <v>83</v>
      </c>
      <c r="C20" s="8">
        <v>9</v>
      </c>
      <c r="D20" s="9">
        <v>2</v>
      </c>
      <c r="E20" s="9">
        <v>0</v>
      </c>
      <c r="F20" s="9">
        <v>1</v>
      </c>
      <c r="G20" s="9">
        <v>1</v>
      </c>
      <c r="H20" s="9">
        <v>1</v>
      </c>
      <c r="I20" s="9">
        <v>1</v>
      </c>
      <c r="J20" s="9">
        <v>1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x14ac:dyDescent="0.15">
      <c r="A21" s="6" t="s">
        <v>66</v>
      </c>
      <c r="B21" s="7" t="s">
        <v>84</v>
      </c>
      <c r="C21" s="8">
        <v>20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x14ac:dyDescent="0.15">
      <c r="A22" s="6" t="s">
        <v>66</v>
      </c>
      <c r="B22" s="7" t="s">
        <v>85</v>
      </c>
      <c r="C22" s="8">
        <v>11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x14ac:dyDescent="0.15">
      <c r="A23" s="6" t="s">
        <v>66</v>
      </c>
      <c r="B23" s="7" t="s">
        <v>86</v>
      </c>
      <c r="C23" s="8">
        <v>10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x14ac:dyDescent="0.15">
      <c r="A24" s="6" t="s">
        <v>66</v>
      </c>
      <c r="B24" s="7" t="s">
        <v>87</v>
      </c>
      <c r="C24" s="8">
        <v>12</v>
      </c>
      <c r="D24" s="9">
        <v>2</v>
      </c>
      <c r="E24" s="9">
        <v>0</v>
      </c>
      <c r="F24" s="9">
        <v>1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x14ac:dyDescent="0.15">
      <c r="A25" s="6" t="s">
        <v>66</v>
      </c>
      <c r="B25" s="7" t="s">
        <v>88</v>
      </c>
      <c r="C25" s="8">
        <v>13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x14ac:dyDescent="0.15">
      <c r="A26" s="6" t="s">
        <v>66</v>
      </c>
      <c r="B26" s="7" t="s">
        <v>89</v>
      </c>
      <c r="C26" s="8">
        <v>9</v>
      </c>
      <c r="D26" s="9">
        <v>5</v>
      </c>
      <c r="E26" s="9">
        <v>4</v>
      </c>
      <c r="F26" s="9">
        <v>2</v>
      </c>
      <c r="G26" s="9">
        <v>2</v>
      </c>
      <c r="H26" s="9">
        <v>3</v>
      </c>
      <c r="I26" s="9">
        <v>2</v>
      </c>
      <c r="J26" s="9">
        <v>2</v>
      </c>
      <c r="K26" s="9">
        <v>2</v>
      </c>
      <c r="L26" s="9">
        <v>0</v>
      </c>
      <c r="M26" s="9">
        <v>1</v>
      </c>
      <c r="N26" s="9">
        <v>0</v>
      </c>
      <c r="O26" s="9">
        <v>0</v>
      </c>
      <c r="P26" s="9">
        <v>0</v>
      </c>
    </row>
    <row r="27" spans="1:16" x14ac:dyDescent="0.15">
      <c r="A27" s="6" t="s">
        <v>90</v>
      </c>
      <c r="B27" s="7" t="s">
        <v>91</v>
      </c>
      <c r="C27" s="8">
        <v>6</v>
      </c>
      <c r="D27" s="9">
        <v>2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x14ac:dyDescent="0.15">
      <c r="A28" s="6" t="s">
        <v>90</v>
      </c>
      <c r="B28" s="7" t="s">
        <v>92</v>
      </c>
      <c r="C28" s="8">
        <v>3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x14ac:dyDescent="0.15">
      <c r="A29" s="6" t="s">
        <v>90</v>
      </c>
      <c r="B29" s="7" t="s">
        <v>93</v>
      </c>
      <c r="C29" s="8">
        <v>7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x14ac:dyDescent="0.15">
      <c r="A30" s="6" t="s">
        <v>94</v>
      </c>
      <c r="B30" s="7" t="s">
        <v>95</v>
      </c>
      <c r="C30" s="23">
        <v>3</v>
      </c>
      <c r="D30" s="9">
        <v>0</v>
      </c>
      <c r="E30" s="18" t="s">
        <v>119</v>
      </c>
      <c r="F30" s="19" t="s">
        <v>104</v>
      </c>
      <c r="G30" s="18" t="s">
        <v>106</v>
      </c>
      <c r="H30" s="18" t="s">
        <v>103</v>
      </c>
      <c r="I30" s="18" t="s">
        <v>109</v>
      </c>
      <c r="J30" s="9">
        <v>0</v>
      </c>
      <c r="K30" s="9">
        <v>0</v>
      </c>
      <c r="L30" s="18" t="s">
        <v>113</v>
      </c>
      <c r="M30" s="9">
        <v>0</v>
      </c>
      <c r="N30" s="9">
        <v>0</v>
      </c>
      <c r="O30" s="9">
        <v>0</v>
      </c>
      <c r="P30" s="9">
        <v>0</v>
      </c>
    </row>
    <row r="31" spans="1:16" x14ac:dyDescent="0.15">
      <c r="A31" s="6" t="s">
        <v>94</v>
      </c>
      <c r="B31" s="7" t="s">
        <v>96</v>
      </c>
      <c r="C31" s="8"/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x14ac:dyDescent="0.15">
      <c r="A32" s="6" t="s">
        <v>94</v>
      </c>
      <c r="B32" s="7" t="s">
        <v>97</v>
      </c>
      <c r="C32" s="8">
        <v>2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x14ac:dyDescent="0.15">
      <c r="A33" s="6" t="s">
        <v>94</v>
      </c>
      <c r="B33" s="7" t="s">
        <v>98</v>
      </c>
      <c r="C33" s="8">
        <v>6</v>
      </c>
      <c r="D33" s="9">
        <v>5</v>
      </c>
      <c r="E33" s="9">
        <v>6</v>
      </c>
      <c r="F33" s="9">
        <v>4</v>
      </c>
      <c r="G33" s="9">
        <v>2</v>
      </c>
      <c r="H33" s="9">
        <v>2</v>
      </c>
      <c r="I33" s="9">
        <v>2</v>
      </c>
      <c r="J33" s="9">
        <v>2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x14ac:dyDescent="0.15">
      <c r="A34" s="6" t="s">
        <v>94</v>
      </c>
      <c r="B34" s="7" t="s">
        <v>99</v>
      </c>
      <c r="C34" s="8">
        <v>3</v>
      </c>
      <c r="D34" s="9">
        <v>0</v>
      </c>
      <c r="E34" s="9">
        <v>0</v>
      </c>
      <c r="F34" s="9">
        <v>0</v>
      </c>
      <c r="G34" s="9">
        <v>1</v>
      </c>
      <c r="H34" s="9">
        <v>2</v>
      </c>
      <c r="I34" s="18" t="s">
        <v>111</v>
      </c>
      <c r="J34" s="18"/>
      <c r="K34" s="18" t="s">
        <v>112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x14ac:dyDescent="0.15">
      <c r="A35" s="6" t="s">
        <v>94</v>
      </c>
      <c r="B35" s="7" t="s">
        <v>100</v>
      </c>
      <c r="C35" s="8">
        <v>3</v>
      </c>
      <c r="D35" s="9">
        <v>0</v>
      </c>
      <c r="E35" s="9">
        <v>0</v>
      </c>
      <c r="F35" s="9">
        <v>0</v>
      </c>
      <c r="G35" s="9">
        <v>1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x14ac:dyDescent="0.15">
      <c r="A36" s="6" t="s">
        <v>101</v>
      </c>
      <c r="B36" s="7" t="s">
        <v>102</v>
      </c>
      <c r="C36" s="24" t="s">
        <v>116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</sheetData>
  <mergeCells count="1">
    <mergeCell ref="C1:E1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29065-237D-4093-B6D4-F9C231FFB1DC}">
  <dimension ref="A1:Q36"/>
  <sheetViews>
    <sheetView workbookViewId="0">
      <selection activeCell="B32" sqref="B32"/>
    </sheetView>
  </sheetViews>
  <sheetFormatPr defaultRowHeight="13.5" x14ac:dyDescent="0.15"/>
  <cols>
    <col min="1" max="1" width="7.375" style="2" bestFit="1" customWidth="1"/>
    <col min="2" max="2" width="37.75" style="2" bestFit="1" customWidth="1"/>
    <col min="3" max="16" width="9.125" style="2" customWidth="1"/>
    <col min="17" max="16384" width="9" style="2"/>
  </cols>
  <sheetData>
    <row r="1" spans="1:16" x14ac:dyDescent="0.15">
      <c r="A1" s="8"/>
      <c r="B1" s="8"/>
      <c r="C1" s="21" t="s">
        <v>0</v>
      </c>
      <c r="D1" s="21"/>
      <c r="E1" s="21"/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16" ht="25.5" x14ac:dyDescent="0.15">
      <c r="A2" s="13" t="s">
        <v>12</v>
      </c>
      <c r="B2" s="13" t="s">
        <v>13</v>
      </c>
      <c r="C2" s="14" t="s">
        <v>29</v>
      </c>
      <c r="D2" s="14" t="s">
        <v>14</v>
      </c>
      <c r="E2" s="14" t="s">
        <v>15</v>
      </c>
      <c r="F2" s="17" t="s">
        <v>16</v>
      </c>
      <c r="G2" s="17" t="s">
        <v>17</v>
      </c>
      <c r="H2" s="17" t="s">
        <v>18</v>
      </c>
      <c r="I2" s="17" t="s">
        <v>19</v>
      </c>
      <c r="J2" s="17" t="s">
        <v>20</v>
      </c>
      <c r="K2" s="17" t="s">
        <v>21</v>
      </c>
      <c r="L2" s="17" t="s">
        <v>22</v>
      </c>
      <c r="M2" s="17" t="s">
        <v>23</v>
      </c>
      <c r="N2" s="17" t="s">
        <v>24</v>
      </c>
      <c r="O2" s="17" t="s">
        <v>25</v>
      </c>
      <c r="P2" s="17" t="s">
        <v>26</v>
      </c>
    </row>
    <row r="3" spans="1:16" x14ac:dyDescent="0.15">
      <c r="A3" s="6" t="s">
        <v>66</v>
      </c>
      <c r="B3" s="7" t="s">
        <v>67</v>
      </c>
      <c r="C3" s="15"/>
      <c r="D3" s="11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1</v>
      </c>
      <c r="O3" s="9">
        <v>0</v>
      </c>
      <c r="P3" s="9">
        <v>0</v>
      </c>
    </row>
    <row r="4" spans="1:16" x14ac:dyDescent="0.15">
      <c r="A4" s="6" t="s">
        <v>66</v>
      </c>
      <c r="B4" s="7" t="s">
        <v>68</v>
      </c>
      <c r="C4" s="15"/>
      <c r="D4" s="11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</row>
    <row r="5" spans="1:16" x14ac:dyDescent="0.15">
      <c r="A5" s="6" t="s">
        <v>66</v>
      </c>
      <c r="B5" s="7" t="s">
        <v>69</v>
      </c>
      <c r="C5" s="15">
        <v>5</v>
      </c>
      <c r="D5" s="11">
        <v>0</v>
      </c>
      <c r="E5" s="9">
        <v>0</v>
      </c>
      <c r="F5" s="9">
        <v>0</v>
      </c>
      <c r="G5" s="9">
        <v>0</v>
      </c>
      <c r="H5" s="9">
        <v>1</v>
      </c>
      <c r="I5" s="9">
        <v>1</v>
      </c>
      <c r="J5" s="9">
        <v>1</v>
      </c>
      <c r="K5" s="9">
        <v>1</v>
      </c>
      <c r="L5" s="9">
        <v>1</v>
      </c>
      <c r="M5" s="9">
        <v>1</v>
      </c>
      <c r="N5" s="9">
        <v>1</v>
      </c>
      <c r="O5" s="9">
        <v>1</v>
      </c>
      <c r="P5" s="9">
        <v>1</v>
      </c>
    </row>
    <row r="6" spans="1:16" x14ac:dyDescent="0.15">
      <c r="A6" s="6" t="s">
        <v>66</v>
      </c>
      <c r="B6" s="7" t="s">
        <v>70</v>
      </c>
      <c r="C6" s="15">
        <v>2</v>
      </c>
      <c r="D6" s="11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</row>
    <row r="7" spans="1:16" x14ac:dyDescent="0.15">
      <c r="A7" s="6" t="s">
        <v>66</v>
      </c>
      <c r="B7" s="7" t="s">
        <v>71</v>
      </c>
      <c r="C7" s="15">
        <v>4</v>
      </c>
      <c r="D7" s="11">
        <v>0</v>
      </c>
      <c r="E7" s="9">
        <v>0</v>
      </c>
      <c r="F7" s="9">
        <v>0</v>
      </c>
      <c r="G7" s="9">
        <v>1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</row>
    <row r="8" spans="1:16" x14ac:dyDescent="0.15">
      <c r="A8" s="6" t="s">
        <v>66</v>
      </c>
      <c r="B8" s="7" t="s">
        <v>72</v>
      </c>
      <c r="C8" s="15">
        <v>11</v>
      </c>
      <c r="D8" s="11">
        <v>6</v>
      </c>
      <c r="E8" s="9">
        <v>7</v>
      </c>
      <c r="F8" s="9">
        <v>4</v>
      </c>
      <c r="G8" s="9">
        <v>0</v>
      </c>
      <c r="H8" s="9">
        <v>0</v>
      </c>
      <c r="I8" s="9">
        <v>0</v>
      </c>
      <c r="J8" s="9">
        <v>0</v>
      </c>
      <c r="K8" s="9">
        <v>2</v>
      </c>
      <c r="L8" s="9">
        <v>2</v>
      </c>
      <c r="M8" s="9">
        <v>0</v>
      </c>
      <c r="N8" s="9">
        <v>0</v>
      </c>
      <c r="O8" s="9">
        <v>0</v>
      </c>
      <c r="P8" s="9">
        <v>0</v>
      </c>
    </row>
    <row r="9" spans="1:16" x14ac:dyDescent="0.15">
      <c r="A9" s="6" t="s">
        <v>66</v>
      </c>
      <c r="B9" s="7" t="s">
        <v>73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x14ac:dyDescent="0.15">
      <c r="A10" s="6" t="s">
        <v>66</v>
      </c>
      <c r="B10" s="7" t="s">
        <v>74</v>
      </c>
      <c r="C10" s="15">
        <v>6</v>
      </c>
      <c r="D10" s="11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</row>
    <row r="11" spans="1:16" x14ac:dyDescent="0.15">
      <c r="A11" s="6" t="s">
        <v>66</v>
      </c>
      <c r="B11" s="7" t="s">
        <v>75</v>
      </c>
      <c r="C11" s="15">
        <v>4</v>
      </c>
      <c r="D11" s="11">
        <v>0</v>
      </c>
      <c r="E11" s="9">
        <v>0</v>
      </c>
      <c r="F11" s="9">
        <v>1</v>
      </c>
      <c r="G11" s="9">
        <v>1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</row>
    <row r="12" spans="1:16" x14ac:dyDescent="0.15">
      <c r="A12" s="6" t="s">
        <v>66</v>
      </c>
      <c r="B12" s="7" t="s">
        <v>76</v>
      </c>
      <c r="C12" s="15">
        <v>3</v>
      </c>
      <c r="D12" s="11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</row>
    <row r="13" spans="1:16" x14ac:dyDescent="0.15">
      <c r="A13" s="6" t="s">
        <v>66</v>
      </c>
      <c r="B13" s="7" t="s">
        <v>77</v>
      </c>
      <c r="C13" s="15">
        <v>4</v>
      </c>
      <c r="D13" s="11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</row>
    <row r="14" spans="1:16" x14ac:dyDescent="0.15">
      <c r="A14" s="6" t="s">
        <v>66</v>
      </c>
      <c r="B14" s="7" t="s">
        <v>78</v>
      </c>
      <c r="C14" s="15">
        <v>4</v>
      </c>
      <c r="D14" s="11">
        <v>5</v>
      </c>
      <c r="E14" s="9">
        <v>1</v>
      </c>
      <c r="F14" s="9">
        <v>3</v>
      </c>
      <c r="G14" s="9">
        <v>1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</row>
    <row r="15" spans="1:16" x14ac:dyDescent="0.15">
      <c r="A15" s="6" t="s">
        <v>66</v>
      </c>
      <c r="B15" s="7" t="s">
        <v>43</v>
      </c>
      <c r="C15" s="15">
        <v>1</v>
      </c>
      <c r="D15" s="11">
        <v>1</v>
      </c>
      <c r="E15" s="9">
        <v>1</v>
      </c>
      <c r="F15" s="9">
        <v>1</v>
      </c>
      <c r="G15" s="9">
        <v>1</v>
      </c>
      <c r="H15" s="9">
        <v>1</v>
      </c>
      <c r="I15" s="9">
        <v>1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</row>
    <row r="16" spans="1:16" x14ac:dyDescent="0.15">
      <c r="A16" s="6" t="s">
        <v>66</v>
      </c>
      <c r="B16" s="7" t="s">
        <v>79</v>
      </c>
      <c r="C16" s="15">
        <v>4</v>
      </c>
      <c r="D16" s="11">
        <v>3</v>
      </c>
      <c r="E16" s="9">
        <v>3</v>
      </c>
      <c r="F16" s="9">
        <v>3</v>
      </c>
      <c r="G16" s="9">
        <v>3</v>
      </c>
      <c r="H16" s="9">
        <v>3</v>
      </c>
      <c r="I16" s="9">
        <v>2</v>
      </c>
      <c r="J16" s="9">
        <v>2</v>
      </c>
      <c r="K16" s="9">
        <v>0</v>
      </c>
      <c r="L16" s="9">
        <v>0</v>
      </c>
      <c r="M16" s="9">
        <v>2</v>
      </c>
      <c r="N16" s="9">
        <v>2</v>
      </c>
      <c r="O16" s="9">
        <v>0</v>
      </c>
      <c r="P16" s="9">
        <v>0</v>
      </c>
    </row>
    <row r="17" spans="1:17" x14ac:dyDescent="0.15">
      <c r="A17" s="6" t="s">
        <v>66</v>
      </c>
      <c r="B17" s="7" t="s">
        <v>80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6"/>
    </row>
    <row r="18" spans="1:17" x14ac:dyDescent="0.15">
      <c r="A18" s="6" t="s">
        <v>66</v>
      </c>
      <c r="B18" s="7" t="s">
        <v>81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6"/>
    </row>
    <row r="19" spans="1:17" x14ac:dyDescent="0.15">
      <c r="A19" s="6" t="s">
        <v>66</v>
      </c>
      <c r="B19" s="7" t="s">
        <v>82</v>
      </c>
      <c r="C19" s="15">
        <v>1</v>
      </c>
      <c r="D19" s="11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16"/>
    </row>
    <row r="20" spans="1:17" x14ac:dyDescent="0.15">
      <c r="A20" s="6" t="s">
        <v>66</v>
      </c>
      <c r="B20" s="7" t="s">
        <v>83</v>
      </c>
      <c r="C20" s="15"/>
      <c r="D20" s="11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16"/>
    </row>
    <row r="21" spans="1:17" x14ac:dyDescent="0.15">
      <c r="A21" s="6" t="s">
        <v>66</v>
      </c>
      <c r="B21" s="7" t="s">
        <v>84</v>
      </c>
      <c r="C21" s="15">
        <v>3</v>
      </c>
      <c r="D21" s="11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16"/>
    </row>
    <row r="22" spans="1:17" x14ac:dyDescent="0.15">
      <c r="A22" s="6" t="s">
        <v>66</v>
      </c>
      <c r="B22" s="7" t="s">
        <v>85</v>
      </c>
      <c r="C22" s="15"/>
      <c r="D22" s="11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16"/>
    </row>
    <row r="23" spans="1:17" x14ac:dyDescent="0.15">
      <c r="A23" s="6" t="s">
        <v>66</v>
      </c>
      <c r="B23" s="7" t="s">
        <v>86</v>
      </c>
      <c r="C23" s="15">
        <v>4</v>
      </c>
      <c r="D23" s="11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16"/>
    </row>
    <row r="24" spans="1:17" x14ac:dyDescent="0.15">
      <c r="A24" s="6" t="s">
        <v>66</v>
      </c>
      <c r="B24" s="7" t="s">
        <v>87</v>
      </c>
      <c r="C24" s="15">
        <v>9</v>
      </c>
      <c r="D24" s="11">
        <v>1</v>
      </c>
      <c r="E24" s="9">
        <v>4</v>
      </c>
      <c r="F24" s="9">
        <v>3</v>
      </c>
      <c r="G24" s="9">
        <v>3</v>
      </c>
      <c r="H24" s="9">
        <v>3</v>
      </c>
      <c r="I24" s="9">
        <v>3</v>
      </c>
      <c r="J24" s="9">
        <v>2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16"/>
    </row>
    <row r="25" spans="1:17" x14ac:dyDescent="0.15">
      <c r="A25" s="6" t="s">
        <v>66</v>
      </c>
      <c r="B25" s="7" t="s">
        <v>88</v>
      </c>
      <c r="C25" s="15">
        <v>13</v>
      </c>
      <c r="D25" s="11">
        <v>9</v>
      </c>
      <c r="E25" s="9">
        <v>8</v>
      </c>
      <c r="F25" s="9">
        <v>3</v>
      </c>
      <c r="G25" s="9">
        <v>3</v>
      </c>
      <c r="H25" s="9">
        <v>2</v>
      </c>
      <c r="I25" s="9">
        <v>1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16"/>
    </row>
    <row r="26" spans="1:17" x14ac:dyDescent="0.15">
      <c r="A26" s="6" t="s">
        <v>66</v>
      </c>
      <c r="B26" s="7" t="s">
        <v>89</v>
      </c>
      <c r="C26" s="15">
        <v>6</v>
      </c>
      <c r="D26" s="11">
        <v>5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16"/>
    </row>
    <row r="27" spans="1:17" x14ac:dyDescent="0.15">
      <c r="A27" s="6" t="s">
        <v>90</v>
      </c>
      <c r="B27" s="7" t="s">
        <v>91</v>
      </c>
      <c r="C27" s="15">
        <v>4</v>
      </c>
      <c r="D27" s="11">
        <v>2</v>
      </c>
      <c r="E27" s="9">
        <v>0</v>
      </c>
      <c r="F27" s="9">
        <v>0</v>
      </c>
      <c r="G27" s="9">
        <v>1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16"/>
    </row>
    <row r="28" spans="1:17" x14ac:dyDescent="0.15">
      <c r="A28" s="6" t="s">
        <v>90</v>
      </c>
      <c r="B28" s="7" t="s">
        <v>92</v>
      </c>
      <c r="C28" s="15"/>
      <c r="D28" s="11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16"/>
    </row>
    <row r="29" spans="1:17" x14ac:dyDescent="0.15">
      <c r="A29" s="6" t="s">
        <v>90</v>
      </c>
      <c r="B29" s="7" t="s">
        <v>93</v>
      </c>
      <c r="C29" s="15"/>
      <c r="D29" s="11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16"/>
    </row>
    <row r="30" spans="1:17" x14ac:dyDescent="0.15">
      <c r="A30" s="6" t="s">
        <v>94</v>
      </c>
      <c r="B30" s="7" t="s">
        <v>95</v>
      </c>
      <c r="C30" s="15">
        <v>3</v>
      </c>
      <c r="D30" s="11">
        <v>0</v>
      </c>
      <c r="E30" s="9">
        <v>0</v>
      </c>
      <c r="F30" s="9"/>
      <c r="G30" s="9"/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16"/>
    </row>
    <row r="31" spans="1:17" x14ac:dyDescent="0.15">
      <c r="A31" s="6" t="s">
        <v>94</v>
      </c>
      <c r="B31" s="7" t="s">
        <v>96</v>
      </c>
      <c r="C31" s="15">
        <v>6</v>
      </c>
      <c r="D31" s="11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16"/>
    </row>
    <row r="32" spans="1:17" x14ac:dyDescent="0.15">
      <c r="A32" s="6" t="s">
        <v>94</v>
      </c>
      <c r="B32" s="7" t="s">
        <v>97</v>
      </c>
      <c r="C32" s="15">
        <v>1</v>
      </c>
      <c r="D32" s="11">
        <v>1</v>
      </c>
      <c r="E32" s="9">
        <v>0</v>
      </c>
      <c r="F32" s="9">
        <v>2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16"/>
    </row>
    <row r="33" spans="1:17" x14ac:dyDescent="0.15">
      <c r="A33" s="6" t="s">
        <v>94</v>
      </c>
      <c r="B33" s="7" t="s">
        <v>98</v>
      </c>
      <c r="C33" s="15">
        <v>4</v>
      </c>
      <c r="D33" s="11">
        <v>4</v>
      </c>
      <c r="E33" s="9">
        <v>5</v>
      </c>
      <c r="F33" s="9">
        <v>5</v>
      </c>
      <c r="G33" s="9">
        <v>2</v>
      </c>
      <c r="H33" s="9">
        <v>2</v>
      </c>
      <c r="I33" s="9">
        <v>2</v>
      </c>
      <c r="J33" s="9">
        <v>2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16"/>
    </row>
    <row r="34" spans="1:17" x14ac:dyDescent="0.15">
      <c r="A34" s="6" t="s">
        <v>94</v>
      </c>
      <c r="B34" s="7" t="s">
        <v>99</v>
      </c>
      <c r="C34" s="15">
        <v>3</v>
      </c>
      <c r="D34" s="11">
        <v>2</v>
      </c>
      <c r="E34" s="9">
        <v>2</v>
      </c>
      <c r="F34" s="9">
        <v>1</v>
      </c>
      <c r="G34" s="9">
        <v>1</v>
      </c>
      <c r="H34" s="9">
        <v>0</v>
      </c>
      <c r="I34" s="18" t="s">
        <v>111</v>
      </c>
      <c r="J34" s="9">
        <v>0</v>
      </c>
      <c r="K34" s="18" t="s">
        <v>115</v>
      </c>
      <c r="L34" s="9">
        <v>0</v>
      </c>
      <c r="M34" s="9">
        <v>2</v>
      </c>
      <c r="N34" s="9">
        <v>2</v>
      </c>
      <c r="O34" s="9">
        <v>0</v>
      </c>
      <c r="P34" s="9">
        <v>0</v>
      </c>
      <c r="Q34" s="16"/>
    </row>
    <row r="35" spans="1:17" x14ac:dyDescent="0.15">
      <c r="A35" s="6" t="s">
        <v>94</v>
      </c>
      <c r="B35" s="7" t="s">
        <v>100</v>
      </c>
      <c r="C35" s="15">
        <v>2</v>
      </c>
      <c r="D35" s="11">
        <v>1</v>
      </c>
      <c r="E35" s="9">
        <v>2</v>
      </c>
      <c r="F35" s="9">
        <v>1</v>
      </c>
      <c r="G35" s="9">
        <v>0</v>
      </c>
      <c r="H35" s="9">
        <v>0</v>
      </c>
      <c r="I35" s="9">
        <v>0</v>
      </c>
      <c r="J35" s="9">
        <v>1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16"/>
    </row>
    <row r="36" spans="1:17" x14ac:dyDescent="0.15">
      <c r="A36" s="6" t="s">
        <v>101</v>
      </c>
      <c r="B36" s="7" t="s">
        <v>102</v>
      </c>
      <c r="C36" s="22" t="s">
        <v>117</v>
      </c>
      <c r="D36" s="11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16"/>
    </row>
  </sheetData>
  <mergeCells count="1">
    <mergeCell ref="C1:E1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E7FDA-4EEB-4AC4-839F-E5F20990720F}">
  <dimension ref="A1:P36"/>
  <sheetViews>
    <sheetView workbookViewId="0">
      <selection activeCell="G9" sqref="G9"/>
    </sheetView>
  </sheetViews>
  <sheetFormatPr defaultRowHeight="13.5" x14ac:dyDescent="0.15"/>
  <cols>
    <col min="1" max="1" width="7.375" style="2" bestFit="1" customWidth="1"/>
    <col min="2" max="2" width="37.75" style="2" bestFit="1" customWidth="1"/>
    <col min="3" max="10" width="9.125" style="2" customWidth="1"/>
    <col min="11" max="12" width="10.375" style="2" customWidth="1"/>
    <col min="13" max="13" width="10.375" style="2" bestFit="1" customWidth="1"/>
    <col min="14" max="16" width="9.125" style="2" customWidth="1"/>
    <col min="17" max="16384" width="9" style="2"/>
  </cols>
  <sheetData>
    <row r="1" spans="1:16" x14ac:dyDescent="0.15">
      <c r="A1" s="8"/>
      <c r="B1" s="8"/>
      <c r="C1" s="21" t="s">
        <v>0</v>
      </c>
      <c r="D1" s="21"/>
      <c r="E1" s="21"/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16" ht="25.5" x14ac:dyDescent="0.15">
      <c r="A2" s="13" t="s">
        <v>12</v>
      </c>
      <c r="B2" s="13" t="s">
        <v>13</v>
      </c>
      <c r="C2" s="14" t="s">
        <v>29</v>
      </c>
      <c r="D2" s="14" t="s">
        <v>14</v>
      </c>
      <c r="E2" s="14" t="s">
        <v>15</v>
      </c>
      <c r="F2" s="17" t="s">
        <v>16</v>
      </c>
      <c r="G2" s="17" t="s">
        <v>17</v>
      </c>
      <c r="H2" s="17" t="s">
        <v>18</v>
      </c>
      <c r="I2" s="17" t="s">
        <v>19</v>
      </c>
      <c r="J2" s="17" t="s">
        <v>20</v>
      </c>
      <c r="K2" s="17" t="s">
        <v>21</v>
      </c>
      <c r="L2" s="17" t="s">
        <v>22</v>
      </c>
      <c r="M2" s="17" t="s">
        <v>23</v>
      </c>
      <c r="N2" s="17" t="s">
        <v>24</v>
      </c>
      <c r="O2" s="17" t="s">
        <v>25</v>
      </c>
      <c r="P2" s="17" t="s">
        <v>26</v>
      </c>
    </row>
    <row r="3" spans="1:16" x14ac:dyDescent="0.15">
      <c r="A3" s="6" t="s">
        <v>30</v>
      </c>
      <c r="B3" s="7" t="s">
        <v>31</v>
      </c>
      <c r="C3" s="8">
        <v>7</v>
      </c>
      <c r="D3" s="11">
        <v>2</v>
      </c>
      <c r="E3" s="9">
        <v>0</v>
      </c>
      <c r="F3" s="9">
        <f>VLOOKUP(B3,[1]公表!$C$57:$K$90,6,)</f>
        <v>2</v>
      </c>
      <c r="G3" s="9">
        <f>VLOOKUP(B3,[2]公表!$C$57:$K$90,6,)</f>
        <v>2</v>
      </c>
      <c r="H3" s="9">
        <f>VLOOKUP(B3,[3]公表!$C$57:$K$90,6,)</f>
        <v>2</v>
      </c>
      <c r="I3" s="9">
        <f>VLOOKUP(B3,[4]公表!$C$57:$K$90,6,)</f>
        <v>1</v>
      </c>
      <c r="J3" s="9">
        <f>VLOOKUP(B3,[5]公表!$C$57:$K$90,6,)</f>
        <v>1</v>
      </c>
      <c r="K3" s="9">
        <f>VLOOKUP(B3,[6]公表!$C$57:$K$90,6,)</f>
        <v>1</v>
      </c>
      <c r="L3" s="9">
        <f>VLOOKUP(B3,[7]公表!$C$57:$K$90,6,)</f>
        <v>1</v>
      </c>
      <c r="M3" s="9">
        <f>VLOOKUP(B3,[8]公表!$C$57:$K$90,6,)</f>
        <v>1</v>
      </c>
      <c r="N3" s="9">
        <f>VLOOKUP(B3,[9]公表!$C$57:$K$90,6,)</f>
        <v>1</v>
      </c>
      <c r="O3" s="9">
        <f>VLOOKUP(B3,[10]公表!$C$57:$K$90,6,)</f>
        <v>1</v>
      </c>
      <c r="P3" s="9">
        <f>VLOOKUP(B3,[11]公表!$C$57:$K$90,6,)</f>
        <v>0</v>
      </c>
    </row>
    <row r="4" spans="1:16" x14ac:dyDescent="0.15">
      <c r="A4" s="6" t="s">
        <v>30</v>
      </c>
      <c r="B4" s="7" t="s">
        <v>32</v>
      </c>
      <c r="C4" s="8">
        <v>3</v>
      </c>
      <c r="D4" s="11">
        <v>0</v>
      </c>
      <c r="E4" s="9">
        <v>0</v>
      </c>
      <c r="F4" s="9">
        <f>VLOOKUP(B4,[1]公表!$C$57:$K$90,6,)</f>
        <v>0</v>
      </c>
      <c r="G4" s="9">
        <f>VLOOKUP(B4,[2]公表!$C$57:$K$90,6,)</f>
        <v>0</v>
      </c>
      <c r="H4" s="9">
        <f>VLOOKUP(B4,[3]公表!$C$57:$K$90,6,)</f>
        <v>0</v>
      </c>
      <c r="I4" s="9">
        <f>VLOOKUP(B4,[4]公表!$C$57:$K$90,6,)</f>
        <v>0</v>
      </c>
      <c r="J4" s="9">
        <f>VLOOKUP(B4,[5]公表!$C$57:$K$90,6,)</f>
        <v>0</v>
      </c>
      <c r="K4" s="9">
        <f>VLOOKUP(B4,[6]公表!$C$57:$K$90,6,)</f>
        <v>0</v>
      </c>
      <c r="L4" s="9">
        <f>VLOOKUP(B4,[7]公表!$C$57:$K$90,6,)</f>
        <v>0</v>
      </c>
      <c r="M4" s="9">
        <f>VLOOKUP(B4,[8]公表!$C$57:$K$90,6,)</f>
        <v>0</v>
      </c>
      <c r="N4" s="9">
        <f>VLOOKUP(B4,[9]公表!$C$57:$K$90,6,)</f>
        <v>0</v>
      </c>
      <c r="O4" s="9">
        <f>VLOOKUP(B4,[10]公表!$C$57:$K$90,6,)</f>
        <v>0</v>
      </c>
      <c r="P4" s="9">
        <f>VLOOKUP(B4,[11]公表!$C$57:$K$90,6,)</f>
        <v>0</v>
      </c>
    </row>
    <row r="5" spans="1:16" x14ac:dyDescent="0.15">
      <c r="A5" s="6" t="s">
        <v>30</v>
      </c>
      <c r="B5" s="7" t="s">
        <v>33</v>
      </c>
      <c r="C5" s="8">
        <v>4</v>
      </c>
      <c r="D5" s="11">
        <v>0</v>
      </c>
      <c r="E5" s="9">
        <v>0</v>
      </c>
      <c r="F5" s="9">
        <f>VLOOKUP(B5,[1]公表!$C$57:$K$90,6,)</f>
        <v>0</v>
      </c>
      <c r="G5" s="9">
        <f>VLOOKUP(B5,[2]公表!$C$57:$K$90,6,)</f>
        <v>0</v>
      </c>
      <c r="H5" s="9">
        <f>VLOOKUP(B5,[3]公表!$C$57:$K$90,6,)</f>
        <v>0</v>
      </c>
      <c r="I5" s="9">
        <f>VLOOKUP(B5,[4]公表!$C$57:$K$90,6,)</f>
        <v>0</v>
      </c>
      <c r="J5" s="9">
        <f>VLOOKUP(B5,[5]公表!$C$57:$K$90,6,)</f>
        <v>0</v>
      </c>
      <c r="K5" s="9">
        <f>VLOOKUP(B5,[6]公表!$C$57:$K$90,6,)</f>
        <v>0</v>
      </c>
      <c r="L5" s="9">
        <f>VLOOKUP(B5,[7]公表!$C$57:$K$90,6,)</f>
        <v>0</v>
      </c>
      <c r="M5" s="9">
        <f>VLOOKUP(B5,[8]公表!$C$57:$K$90,6,)</f>
        <v>0</v>
      </c>
      <c r="N5" s="9">
        <f>VLOOKUP(B5,[9]公表!$C$57:$K$90,6,)</f>
        <v>0</v>
      </c>
      <c r="O5" s="9">
        <f>VLOOKUP(B5,[10]公表!$C$57:$K$90,6,)</f>
        <v>0</v>
      </c>
      <c r="P5" s="9">
        <f>VLOOKUP(B5,[11]公表!$C$57:$K$90,6,)</f>
        <v>0</v>
      </c>
    </row>
    <row r="6" spans="1:16" x14ac:dyDescent="0.15">
      <c r="A6" s="6" t="s">
        <v>30</v>
      </c>
      <c r="B6" s="7" t="s">
        <v>34</v>
      </c>
      <c r="C6" s="8">
        <v>4</v>
      </c>
      <c r="D6" s="11">
        <v>0</v>
      </c>
      <c r="E6" s="9">
        <v>0</v>
      </c>
      <c r="F6" s="9">
        <f>VLOOKUP(B6,[1]公表!$C$57:$K$90,6,)</f>
        <v>0</v>
      </c>
      <c r="G6" s="9">
        <f>VLOOKUP(B6,[2]公表!$C$57:$K$90,6,)</f>
        <v>0</v>
      </c>
      <c r="H6" s="9">
        <f>VLOOKUP(B6,[3]公表!$C$57:$K$90,6,)</f>
        <v>0</v>
      </c>
      <c r="I6" s="9">
        <f>VLOOKUP(B6,[4]公表!$C$57:$K$90,6,)</f>
        <v>0</v>
      </c>
      <c r="J6" s="9">
        <f>VLOOKUP(B6,[5]公表!$C$57:$K$90,6,)</f>
        <v>0</v>
      </c>
      <c r="K6" s="9">
        <f>VLOOKUP(B6,[6]公表!$C$57:$K$90,6,)</f>
        <v>0</v>
      </c>
      <c r="L6" s="9">
        <f>VLOOKUP(B6,[7]公表!$C$57:$K$90,6,)</f>
        <v>0</v>
      </c>
      <c r="M6" s="9">
        <f>VLOOKUP(B6,[8]公表!$C$57:$K$90,6,)</f>
        <v>0</v>
      </c>
      <c r="N6" s="9">
        <f>VLOOKUP(B6,[9]公表!$C$57:$K$90,6,)</f>
        <v>0</v>
      </c>
      <c r="O6" s="9">
        <f>VLOOKUP(B6,[10]公表!$C$57:$K$90,6,)</f>
        <v>0</v>
      </c>
      <c r="P6" s="9">
        <f>VLOOKUP(B6,[11]公表!$C$57:$K$90,6,)</f>
        <v>0</v>
      </c>
    </row>
    <row r="7" spans="1:16" x14ac:dyDescent="0.15">
      <c r="A7" s="6" t="s">
        <v>30</v>
      </c>
      <c r="B7" s="7" t="s">
        <v>35</v>
      </c>
      <c r="C7" s="8">
        <v>3</v>
      </c>
      <c r="D7" s="11">
        <v>0</v>
      </c>
      <c r="E7" s="9">
        <v>0</v>
      </c>
      <c r="F7" s="9">
        <f>VLOOKUP(B7,[1]公表!$C$57:$K$90,6,)</f>
        <v>0</v>
      </c>
      <c r="G7" s="9">
        <f>VLOOKUP(B7,[2]公表!$C$57:$K$90,6,)</f>
        <v>0</v>
      </c>
      <c r="H7" s="9">
        <f>VLOOKUP(B7,[3]公表!$C$57:$K$90,6,)</f>
        <v>0</v>
      </c>
      <c r="I7" s="9">
        <f>VLOOKUP(B7,[4]公表!$C$57:$K$90,6,)</f>
        <v>0</v>
      </c>
      <c r="J7" s="9">
        <f>VLOOKUP(B7,[5]公表!$C$57:$K$90,6,)</f>
        <v>0</v>
      </c>
      <c r="K7" s="9">
        <f>VLOOKUP(B7,[6]公表!$C$57:$K$90,6,)</f>
        <v>0</v>
      </c>
      <c r="L7" s="9">
        <f>VLOOKUP(B7,[7]公表!$C$57:$K$90,6,)</f>
        <v>0</v>
      </c>
      <c r="M7" s="9">
        <f>VLOOKUP(B7,[8]公表!$C$57:$K$90,6,)</f>
        <v>0</v>
      </c>
      <c r="N7" s="9">
        <f>VLOOKUP(B7,[9]公表!$C$57:$K$90,6,)</f>
        <v>0</v>
      </c>
      <c r="O7" s="9">
        <f>VLOOKUP(B7,[10]公表!$C$57:$K$90,6,)</f>
        <v>0</v>
      </c>
      <c r="P7" s="9">
        <f>VLOOKUP(B7,[11]公表!$C$57:$K$90,6,)</f>
        <v>0</v>
      </c>
    </row>
    <row r="8" spans="1:16" x14ac:dyDescent="0.15">
      <c r="A8" s="6" t="s">
        <v>30</v>
      </c>
      <c r="B8" s="7" t="s">
        <v>36</v>
      </c>
      <c r="C8" s="8">
        <v>15</v>
      </c>
      <c r="D8" s="11">
        <v>9</v>
      </c>
      <c r="E8" s="9">
        <v>9</v>
      </c>
      <c r="F8" s="9">
        <f>VLOOKUP(B8,[1]公表!$C$57:$K$90,6,)</f>
        <v>6</v>
      </c>
      <c r="G8" s="9">
        <f>VLOOKUP(B8,[2]公表!$C$57:$K$90,6,)</f>
        <v>5</v>
      </c>
      <c r="H8" s="9">
        <f>VLOOKUP(B8,[3]公表!$C$57:$K$90,6,)</f>
        <v>5</v>
      </c>
      <c r="I8" s="9">
        <f>VLOOKUP(B8,[4]公表!$C$57:$K$90,6,)</f>
        <v>0</v>
      </c>
      <c r="J8" s="9">
        <f>VLOOKUP(B8,[5]公表!$C$57:$K$90,6,)</f>
        <v>0</v>
      </c>
      <c r="K8" s="9">
        <f>VLOOKUP(B8,[6]公表!$C$57:$K$90,6,)</f>
        <v>0</v>
      </c>
      <c r="L8" s="9">
        <f>VLOOKUP(B8,[7]公表!$C$57:$K$90,6,)</f>
        <v>0</v>
      </c>
      <c r="M8" s="9">
        <f>VLOOKUP(B8,[8]公表!$C$57:$K$90,6,)</f>
        <v>0</v>
      </c>
      <c r="N8" s="9">
        <f>VLOOKUP(B8,[9]公表!$C$57:$K$90,6,)</f>
        <v>0</v>
      </c>
      <c r="O8" s="9">
        <f>VLOOKUP(B8,[10]公表!$C$57:$K$90,6,)</f>
        <v>0</v>
      </c>
      <c r="P8" s="9">
        <f>VLOOKUP(B8,[11]公表!$C$57:$K$90,6,)</f>
        <v>0</v>
      </c>
    </row>
    <row r="9" spans="1:16" x14ac:dyDescent="0.15">
      <c r="A9" s="6" t="s">
        <v>30</v>
      </c>
      <c r="B9" s="7" t="s">
        <v>37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x14ac:dyDescent="0.15">
      <c r="A10" s="6" t="s">
        <v>30</v>
      </c>
      <c r="B10" s="7" t="s">
        <v>38</v>
      </c>
      <c r="C10" s="8"/>
      <c r="D10" s="11">
        <v>0</v>
      </c>
      <c r="E10" s="9">
        <v>0</v>
      </c>
      <c r="F10" s="9">
        <f>VLOOKUP(B10,[1]公表!$C$57:$K$90,6,)</f>
        <v>0</v>
      </c>
      <c r="G10" s="9">
        <f>VLOOKUP(B10,[2]公表!$C$57:$K$90,6,)</f>
        <v>0</v>
      </c>
      <c r="H10" s="9">
        <f>VLOOKUP(B10,[3]公表!$C$57:$K$90,6,)</f>
        <v>0</v>
      </c>
      <c r="I10" s="9">
        <f>VLOOKUP(B10,[4]公表!$C$57:$K$90,6,)</f>
        <v>0</v>
      </c>
      <c r="J10" s="9">
        <f>VLOOKUP(B10,[5]公表!$C$57:$K$90,6,)</f>
        <v>0</v>
      </c>
      <c r="K10" s="9">
        <f>VLOOKUP(B10,[6]公表!$C$57:$K$90,6,)</f>
        <v>0</v>
      </c>
      <c r="L10" s="9">
        <f>VLOOKUP(B10,[7]公表!$C$57:$K$90,6,)</f>
        <v>0</v>
      </c>
      <c r="M10" s="9">
        <f>VLOOKUP(B10,[8]公表!$C$57:$K$90,6,)</f>
        <v>0</v>
      </c>
      <c r="N10" s="9">
        <f>VLOOKUP(B10,[9]公表!$C$57:$K$90,6,)</f>
        <v>0</v>
      </c>
      <c r="O10" s="9">
        <f>VLOOKUP(B10,[10]公表!$C$57:$K$90,6,)</f>
        <v>0</v>
      </c>
      <c r="P10" s="9">
        <f>VLOOKUP(B10,[11]公表!$C$57:$K$90,6,)</f>
        <v>0</v>
      </c>
    </row>
    <row r="11" spans="1:16" x14ac:dyDescent="0.15">
      <c r="A11" s="6" t="s">
        <v>30</v>
      </c>
      <c r="B11" s="7" t="s">
        <v>39</v>
      </c>
      <c r="C11" s="8">
        <v>14</v>
      </c>
      <c r="D11" s="11">
        <v>14</v>
      </c>
      <c r="E11" s="9">
        <v>13</v>
      </c>
      <c r="F11" s="9">
        <f>VLOOKUP(B11,[1]公表!$C$57:$K$90,6,)</f>
        <v>5</v>
      </c>
      <c r="G11" s="9">
        <f>VLOOKUP(B11,[2]公表!$C$57:$K$90,6,)</f>
        <v>5</v>
      </c>
      <c r="H11" s="9">
        <f>VLOOKUP(B11,[3]公表!$C$57:$K$90,6,)</f>
        <v>5</v>
      </c>
      <c r="I11" s="9">
        <f>VLOOKUP(B11,[4]公表!$C$57:$K$90,6,)</f>
        <v>5</v>
      </c>
      <c r="J11" s="9">
        <f>VLOOKUP(B11,[5]公表!$C$57:$K$90,6,)</f>
        <v>5</v>
      </c>
      <c r="K11" s="9">
        <f>VLOOKUP(B11,[6]公表!$C$57:$K$90,6,)</f>
        <v>5</v>
      </c>
      <c r="L11" s="9">
        <f>VLOOKUP(B11,[7]公表!$C$57:$K$90,6,)</f>
        <v>0</v>
      </c>
      <c r="M11" s="9">
        <f>VLOOKUP(B11,[8]公表!$C$57:$K$90,6,)</f>
        <v>0</v>
      </c>
      <c r="N11" s="9">
        <f>VLOOKUP(B11,[9]公表!$C$57:$K$90,6,)</f>
        <v>0</v>
      </c>
      <c r="O11" s="9">
        <f>VLOOKUP(B11,[10]公表!$C$57:$K$90,6,)</f>
        <v>0</v>
      </c>
      <c r="P11" s="9">
        <f>VLOOKUP(B11,[11]公表!$C$57:$K$90,6,)</f>
        <v>0</v>
      </c>
    </row>
    <row r="12" spans="1:16" x14ac:dyDescent="0.15">
      <c r="A12" s="6" t="s">
        <v>30</v>
      </c>
      <c r="B12" s="7" t="s">
        <v>40</v>
      </c>
      <c r="C12" s="8">
        <v>8</v>
      </c>
      <c r="D12" s="11">
        <v>0</v>
      </c>
      <c r="E12" s="9">
        <v>2</v>
      </c>
      <c r="F12" s="9">
        <f>VLOOKUP(B12,[1]公表!$C$57:$K$90,6,)</f>
        <v>2</v>
      </c>
      <c r="G12" s="9">
        <f>VLOOKUP(B12,[2]公表!$C$57:$K$90,6,)</f>
        <v>2</v>
      </c>
      <c r="H12" s="9">
        <f>VLOOKUP(B12,[3]公表!$C$57:$K$90,6,)</f>
        <v>0</v>
      </c>
      <c r="I12" s="9">
        <f>VLOOKUP(B12,[4]公表!$C$57:$K$90,6,)</f>
        <v>0</v>
      </c>
      <c r="J12" s="9">
        <f>VLOOKUP(B12,[5]公表!$C$57:$K$90,6,)</f>
        <v>0</v>
      </c>
      <c r="K12" s="9">
        <f>VLOOKUP(B12,[6]公表!$C$57:$K$90,6,)</f>
        <v>0</v>
      </c>
      <c r="L12" s="9">
        <f>VLOOKUP(B12,[7]公表!$C$57:$K$90,6,)</f>
        <v>0</v>
      </c>
      <c r="M12" s="9">
        <f>VLOOKUP(B12,[8]公表!$C$57:$K$90,6,)</f>
        <v>5</v>
      </c>
      <c r="N12" s="9">
        <f>VLOOKUP(B12,[9]公表!$C$57:$K$90,6,)</f>
        <v>5</v>
      </c>
      <c r="O12" s="9">
        <f>VLOOKUP(B12,[10]公表!$C$57:$K$90,6,)</f>
        <v>5</v>
      </c>
      <c r="P12" s="9">
        <f>VLOOKUP(B12,[11]公表!$C$57:$K$90,6,)</f>
        <v>5</v>
      </c>
    </row>
    <row r="13" spans="1:16" x14ac:dyDescent="0.15">
      <c r="A13" s="6" t="s">
        <v>30</v>
      </c>
      <c r="B13" s="7" t="s">
        <v>41</v>
      </c>
      <c r="C13" s="8">
        <v>1</v>
      </c>
      <c r="D13" s="11">
        <v>0</v>
      </c>
      <c r="E13" s="9">
        <v>0</v>
      </c>
      <c r="F13" s="9">
        <f>VLOOKUP(B13,[1]公表!$C$57:$K$90,6,)</f>
        <v>0</v>
      </c>
      <c r="G13" s="9">
        <f>VLOOKUP(B13,[2]公表!$C$57:$K$90,6,)</f>
        <v>0</v>
      </c>
      <c r="H13" s="9">
        <f>VLOOKUP(B13,[3]公表!$C$57:$K$90,6,)</f>
        <v>0</v>
      </c>
      <c r="I13" s="9">
        <f>VLOOKUP(B13,[4]公表!$C$57:$K$90,6,)</f>
        <v>0</v>
      </c>
      <c r="J13" s="9">
        <f>VLOOKUP(B13,[5]公表!$C$57:$K$90,6,)</f>
        <v>0</v>
      </c>
      <c r="K13" s="9">
        <f>VLOOKUP(B13,[6]公表!$C$57:$K$90,6,)</f>
        <v>0</v>
      </c>
      <c r="L13" s="9">
        <f>VLOOKUP(B13,[7]公表!$C$57:$K$90,6,)</f>
        <v>0</v>
      </c>
      <c r="M13" s="9">
        <f>VLOOKUP(B13,[8]公表!$C$57:$K$90,6,)</f>
        <v>0</v>
      </c>
      <c r="N13" s="9">
        <f>VLOOKUP(B13,[9]公表!$C$57:$K$90,6,)</f>
        <v>0</v>
      </c>
      <c r="O13" s="9">
        <f>VLOOKUP(B13,[10]公表!$C$57:$K$90,6,)</f>
        <v>0</v>
      </c>
      <c r="P13" s="9">
        <f>VLOOKUP(B13,[11]公表!$C$57:$K$90,6,)</f>
        <v>0</v>
      </c>
    </row>
    <row r="14" spans="1:16" x14ac:dyDescent="0.15">
      <c r="A14" s="6" t="s">
        <v>30</v>
      </c>
      <c r="B14" s="7" t="s">
        <v>42</v>
      </c>
      <c r="C14" s="8">
        <v>6</v>
      </c>
      <c r="D14" s="11">
        <v>0</v>
      </c>
      <c r="E14" s="9">
        <v>0</v>
      </c>
      <c r="F14" s="9">
        <f>VLOOKUP(B14,[1]公表!$C$57:$K$90,6,)</f>
        <v>1</v>
      </c>
      <c r="G14" s="9">
        <f>VLOOKUP(B14,[2]公表!$C$57:$K$90,6,)</f>
        <v>1</v>
      </c>
      <c r="H14" s="9">
        <f>VLOOKUP(B14,[3]公表!$C$57:$K$90,6,)</f>
        <v>1</v>
      </c>
      <c r="I14" s="9">
        <f>VLOOKUP(B14,[4]公表!$C$57:$K$90,6,)</f>
        <v>1</v>
      </c>
      <c r="J14" s="9">
        <f>VLOOKUP(B14,[5]公表!$C$57:$K$90,6,)</f>
        <v>1</v>
      </c>
      <c r="K14" s="9">
        <f>VLOOKUP(B14,[6]公表!$C$57:$K$90,6,)</f>
        <v>1</v>
      </c>
      <c r="L14" s="9">
        <f>VLOOKUP(B14,[7]公表!$C$57:$K$90,6,)</f>
        <v>0</v>
      </c>
      <c r="M14" s="9">
        <f>VLOOKUP(B14,[8]公表!$C$57:$K$90,6,)</f>
        <v>0</v>
      </c>
      <c r="N14" s="9">
        <f>VLOOKUP(B14,[9]公表!$C$57:$K$90,6,)</f>
        <v>0</v>
      </c>
      <c r="O14" s="9">
        <f>VLOOKUP(B14,[10]公表!$C$57:$K$90,6,)</f>
        <v>0</v>
      </c>
      <c r="P14" s="9">
        <f>VLOOKUP(B14,[11]公表!$C$57:$K$90,6,)</f>
        <v>0</v>
      </c>
    </row>
    <row r="15" spans="1:16" x14ac:dyDescent="0.15">
      <c r="A15" s="6" t="s">
        <v>30</v>
      </c>
      <c r="B15" s="7" t="s">
        <v>43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x14ac:dyDescent="0.15">
      <c r="A16" s="6" t="s">
        <v>30</v>
      </c>
      <c r="B16" s="7" t="s">
        <v>44</v>
      </c>
      <c r="C16" s="8"/>
      <c r="D16" s="11">
        <v>0</v>
      </c>
      <c r="E16" s="9">
        <v>1</v>
      </c>
      <c r="F16" s="9">
        <f>VLOOKUP(B16,[1]公表!$C$57:$K$90,6,)</f>
        <v>0</v>
      </c>
      <c r="G16" s="9">
        <f>VLOOKUP(B16,[2]公表!$C$57:$K$90,6,)</f>
        <v>0</v>
      </c>
      <c r="H16" s="9">
        <f>VLOOKUP(B16,[3]公表!$C$57:$K$90,6,)</f>
        <v>0</v>
      </c>
      <c r="I16" s="9">
        <f>VLOOKUP(B16,[4]公表!$C$57:$K$90,6,)</f>
        <v>0</v>
      </c>
      <c r="J16" s="9">
        <f>VLOOKUP(B16,[5]公表!$C$57:$K$90,6,)</f>
        <v>0</v>
      </c>
      <c r="K16" s="9">
        <f>VLOOKUP(B16,[6]公表!$C$57:$K$90,6,)</f>
        <v>0</v>
      </c>
      <c r="L16" s="9">
        <f>VLOOKUP(B16,[7]公表!$C$57:$K$90,6,)</f>
        <v>0</v>
      </c>
      <c r="M16" s="9">
        <f>VLOOKUP(B16,[8]公表!$C$57:$K$90,6,)</f>
        <v>0</v>
      </c>
      <c r="N16" s="9">
        <f>VLOOKUP(B16,[9]公表!$C$57:$K$90,6,)</f>
        <v>0</v>
      </c>
      <c r="O16" s="9">
        <f>VLOOKUP(B16,[10]公表!$C$57:$K$90,6,)</f>
        <v>0</v>
      </c>
      <c r="P16" s="9">
        <f>VLOOKUP(B16,[11]公表!$C$57:$K$90,6,)</f>
        <v>0</v>
      </c>
    </row>
    <row r="17" spans="1:16" x14ac:dyDescent="0.15">
      <c r="A17" s="6" t="s">
        <v>30</v>
      </c>
      <c r="B17" s="7" t="s">
        <v>45</v>
      </c>
      <c r="C17" s="8">
        <v>9</v>
      </c>
      <c r="D17" s="11">
        <v>0</v>
      </c>
      <c r="E17" s="9">
        <v>0</v>
      </c>
      <c r="F17" s="9">
        <f>VLOOKUP(B17,[1]公表!$C$57:$K$90,6,)</f>
        <v>0</v>
      </c>
      <c r="G17" s="9">
        <f>VLOOKUP(B17,[2]公表!$C$57:$K$90,6,)</f>
        <v>0</v>
      </c>
      <c r="H17" s="9">
        <f>VLOOKUP(B17,[3]公表!$C$57:$K$90,6,)</f>
        <v>0</v>
      </c>
      <c r="I17" s="9">
        <f>VLOOKUP(B17,[4]公表!$C$57:$K$90,6,)</f>
        <v>0</v>
      </c>
      <c r="J17" s="9">
        <f>VLOOKUP(B17,[5]公表!$C$57:$K$90,6,)</f>
        <v>0</v>
      </c>
      <c r="K17" s="9">
        <f>VLOOKUP(B17,[6]公表!$C$57:$K$90,6,)</f>
        <v>0</v>
      </c>
      <c r="L17" s="9">
        <f>VLOOKUP(B17,[7]公表!$C$57:$K$90,6,)</f>
        <v>0</v>
      </c>
      <c r="M17" s="9">
        <f>VLOOKUP(B17,[8]公表!$C$57:$K$90,6,)</f>
        <v>0</v>
      </c>
      <c r="N17" s="9">
        <f>VLOOKUP(B17,[9]公表!$C$57:$K$90,6,)</f>
        <v>0</v>
      </c>
      <c r="O17" s="9"/>
      <c r="P17" s="9">
        <f>VLOOKUP(B17,[11]公表!$C$57:$K$90,6,)</f>
        <v>0</v>
      </c>
    </row>
    <row r="18" spans="1:16" x14ac:dyDescent="0.15">
      <c r="A18" s="6" t="s">
        <v>30</v>
      </c>
      <c r="B18" s="7" t="s">
        <v>46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15">
      <c r="A19" s="6" t="s">
        <v>30</v>
      </c>
      <c r="B19" s="7" t="s">
        <v>47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15">
      <c r="A20" s="6" t="s">
        <v>30</v>
      </c>
      <c r="B20" s="7" t="s">
        <v>48</v>
      </c>
      <c r="C20" s="8">
        <v>2</v>
      </c>
      <c r="D20" s="11">
        <v>0</v>
      </c>
      <c r="E20" s="9">
        <v>0</v>
      </c>
      <c r="F20" s="9">
        <f>VLOOKUP(B20,[1]公表!$C$57:$K$90,6,)</f>
        <v>1</v>
      </c>
      <c r="G20" s="9">
        <f>VLOOKUP(B20,[2]公表!$C$57:$K$90,6,)</f>
        <v>1</v>
      </c>
      <c r="H20" s="9">
        <f>VLOOKUP(B20,[3]公表!$C$57:$K$90,6,)</f>
        <v>1</v>
      </c>
      <c r="I20" s="9">
        <f>VLOOKUP(B20,[4]公表!$C$57:$K$90,6,)</f>
        <v>0</v>
      </c>
      <c r="J20" s="9">
        <f>VLOOKUP(B20,[5]公表!$C$57:$K$90,6,)</f>
        <v>0</v>
      </c>
      <c r="K20" s="9">
        <f>VLOOKUP(B20,[6]公表!$C$57:$K$90,6,)</f>
        <v>0</v>
      </c>
      <c r="L20" s="9">
        <f>VLOOKUP(B20,[7]公表!$C$57:$K$90,6,)</f>
        <v>0</v>
      </c>
      <c r="M20" s="9">
        <f>VLOOKUP(B20,[8]公表!$C$57:$K$90,6,)</f>
        <v>0</v>
      </c>
      <c r="N20" s="9">
        <f>VLOOKUP(B20,[9]公表!$C$57:$K$90,6,)</f>
        <v>0</v>
      </c>
      <c r="O20" s="9">
        <f>VLOOKUP(B20,[10]公表!$C$57:$K$90,6,)</f>
        <v>0</v>
      </c>
      <c r="P20" s="9">
        <f>VLOOKUP(B20,[11]公表!$C$57:$K$90,6,)</f>
        <v>0</v>
      </c>
    </row>
    <row r="21" spans="1:16" x14ac:dyDescent="0.15">
      <c r="A21" s="6" t="s">
        <v>30</v>
      </c>
      <c r="B21" s="7" t="s">
        <v>49</v>
      </c>
      <c r="C21" s="8">
        <v>12</v>
      </c>
      <c r="D21" s="11">
        <v>0</v>
      </c>
      <c r="E21" s="9">
        <v>0</v>
      </c>
      <c r="F21" s="9">
        <f>VLOOKUP(B21,[1]公表!$C$57:$K$90,6,)</f>
        <v>0</v>
      </c>
      <c r="G21" s="9">
        <f>VLOOKUP(B21,[2]公表!$C$57:$K$90,6,)</f>
        <v>0</v>
      </c>
      <c r="H21" s="9">
        <f>VLOOKUP(B21,[3]公表!$C$57:$K$90,6,)</f>
        <v>0</v>
      </c>
      <c r="I21" s="9">
        <f>VLOOKUP(B21,[4]公表!$C$57:$K$90,6,)</f>
        <v>0</v>
      </c>
      <c r="J21" s="9">
        <f>VLOOKUP(B21,[5]公表!$C$57:$K$90,6,)</f>
        <v>0</v>
      </c>
      <c r="K21" s="9">
        <f>VLOOKUP(B21,[6]公表!$C$57:$K$90,6,)</f>
        <v>0</v>
      </c>
      <c r="L21" s="9">
        <f>VLOOKUP(B21,[7]公表!$C$57:$K$90,6,)</f>
        <v>0</v>
      </c>
      <c r="M21" s="9">
        <f>VLOOKUP(B21,[8]公表!$C$57:$K$90,6,)</f>
        <v>0</v>
      </c>
      <c r="N21" s="9">
        <f>VLOOKUP(B21,[9]公表!$C$57:$K$90,6,)</f>
        <v>0</v>
      </c>
      <c r="O21" s="9">
        <f>VLOOKUP(B21,[10]公表!$C$57:$K$90,6,)</f>
        <v>0</v>
      </c>
      <c r="P21" s="9">
        <f>VLOOKUP(B21,[11]公表!$C$57:$K$90,6,)</f>
        <v>0</v>
      </c>
    </row>
    <row r="22" spans="1:16" x14ac:dyDescent="0.15">
      <c r="A22" s="6" t="s">
        <v>30</v>
      </c>
      <c r="B22" s="7" t="s">
        <v>50</v>
      </c>
      <c r="C22" s="8"/>
      <c r="D22" s="11">
        <v>1</v>
      </c>
      <c r="E22" s="9">
        <v>1</v>
      </c>
      <c r="F22" s="9">
        <f>VLOOKUP(B22,[1]公表!$C$57:$K$90,6,)</f>
        <v>1</v>
      </c>
      <c r="G22" s="9">
        <f>VLOOKUP(B22,[2]公表!$C$57:$K$90,6,)</f>
        <v>2</v>
      </c>
      <c r="H22" s="9">
        <f>VLOOKUP(B22,[3]公表!$C$57:$K$90,6,)</f>
        <v>2</v>
      </c>
      <c r="I22" s="9">
        <f>VLOOKUP(B22,[4]公表!$C$57:$K$90,6,)</f>
        <v>3</v>
      </c>
      <c r="J22" s="9">
        <f>VLOOKUP(B22,[5]公表!$C$57:$K$90,6,)</f>
        <v>3</v>
      </c>
      <c r="K22" s="9">
        <f>VLOOKUP(B22,[6]公表!$C$57:$K$90,6,)</f>
        <v>0</v>
      </c>
      <c r="L22" s="9">
        <f>VLOOKUP(B22,[7]公表!$C$57:$K$90,6,)</f>
        <v>0</v>
      </c>
      <c r="M22" s="9">
        <f>VLOOKUP(B22,[8]公表!$C$57:$K$90,6,)</f>
        <v>0</v>
      </c>
      <c r="N22" s="9">
        <f>VLOOKUP(B22,[9]公表!$C$57:$K$90,6,)</f>
        <v>0</v>
      </c>
      <c r="O22" s="9">
        <f>VLOOKUP(B22,[10]公表!$C$57:$K$90,6,)</f>
        <v>0</v>
      </c>
      <c r="P22" s="9">
        <f>VLOOKUP(B22,[11]公表!$C$57:$K$90,6,)</f>
        <v>0</v>
      </c>
    </row>
    <row r="23" spans="1:16" x14ac:dyDescent="0.15">
      <c r="A23" s="6" t="s">
        <v>30</v>
      </c>
      <c r="B23" s="7" t="s">
        <v>51</v>
      </c>
      <c r="C23" s="8"/>
      <c r="D23" s="11">
        <v>0</v>
      </c>
      <c r="E23" s="9">
        <v>0</v>
      </c>
      <c r="F23" s="9">
        <f>VLOOKUP(B23,[1]公表!$C$57:$K$90,6,)</f>
        <v>0</v>
      </c>
      <c r="G23" s="9">
        <f>VLOOKUP(B23,[2]公表!$C$57:$K$90,6,)</f>
        <v>0</v>
      </c>
      <c r="H23" s="9">
        <f>VLOOKUP(B23,[3]公表!$C$57:$K$90,6,)</f>
        <v>0</v>
      </c>
      <c r="I23" s="9">
        <f>VLOOKUP(B23,[4]公表!$C$57:$K$90,6,)</f>
        <v>0</v>
      </c>
      <c r="J23" s="9">
        <f>VLOOKUP(B23,[5]公表!$C$57:$K$90,6,)</f>
        <v>0</v>
      </c>
      <c r="K23" s="9">
        <f>VLOOKUP(B23,[6]公表!$C$57:$K$90,6,)</f>
        <v>0</v>
      </c>
      <c r="L23" s="9">
        <f>VLOOKUP(B23,[7]公表!$C$57:$K$90,6,)</f>
        <v>0</v>
      </c>
      <c r="M23" s="9">
        <f>VLOOKUP(B23,[8]公表!$C$57:$K$90,6,)</f>
        <v>0</v>
      </c>
      <c r="N23" s="9">
        <f>VLOOKUP(B23,[9]公表!$C$57:$K$90,6,)</f>
        <v>0</v>
      </c>
      <c r="O23" s="9">
        <f>VLOOKUP(B23,[10]公表!$C$57:$K$90,6,)</f>
        <v>0</v>
      </c>
      <c r="P23" s="9">
        <f>VLOOKUP(B23,[11]公表!$C$57:$K$90,6,)</f>
        <v>0</v>
      </c>
    </row>
    <row r="24" spans="1:16" x14ac:dyDescent="0.15">
      <c r="A24" s="6" t="s">
        <v>30</v>
      </c>
      <c r="B24" s="7" t="s">
        <v>52</v>
      </c>
      <c r="C24" s="8">
        <v>3</v>
      </c>
      <c r="D24" s="11">
        <v>0</v>
      </c>
      <c r="E24" s="9">
        <v>2</v>
      </c>
      <c r="F24" s="9">
        <f>VLOOKUP(B24,[1]公表!$C$57:$K$90,6,)</f>
        <v>2</v>
      </c>
      <c r="G24" s="9">
        <f>VLOOKUP(B24,[2]公表!$C$57:$K$90,6,)</f>
        <v>2</v>
      </c>
      <c r="H24" s="9">
        <f>VLOOKUP(B24,[3]公表!$C$57:$K$90,6,)</f>
        <v>1</v>
      </c>
      <c r="I24" s="9">
        <f>VLOOKUP(B24,[4]公表!$C$57:$K$90,6,)</f>
        <v>1</v>
      </c>
      <c r="J24" s="9">
        <f>VLOOKUP(B24,[5]公表!$C$57:$K$90,6,)</f>
        <v>1</v>
      </c>
      <c r="K24" s="9">
        <f>VLOOKUP(B24,[6]公表!$C$57:$K$90,6,)</f>
        <v>1</v>
      </c>
      <c r="L24" s="9">
        <f>VLOOKUP(B24,[7]公表!$C$57:$K$90,6,)</f>
        <v>2</v>
      </c>
      <c r="M24" s="9">
        <f>VLOOKUP(B24,[8]公表!$C$57:$K$90,6,)</f>
        <v>2</v>
      </c>
      <c r="N24" s="9">
        <f>VLOOKUP(B24,[9]公表!$C$57:$K$90,6,)</f>
        <v>2</v>
      </c>
      <c r="O24" s="9">
        <f>VLOOKUP(B24,[10]公表!$C$57:$K$90,6,)</f>
        <v>3</v>
      </c>
      <c r="P24" s="9">
        <f>VLOOKUP(B24,[11]公表!$C$57:$K$90,6,)</f>
        <v>3</v>
      </c>
    </row>
    <row r="25" spans="1:16" x14ac:dyDescent="0.15">
      <c r="A25" s="6" t="s">
        <v>30</v>
      </c>
      <c r="B25" s="7" t="s">
        <v>53</v>
      </c>
      <c r="C25" s="8">
        <v>1</v>
      </c>
      <c r="D25" s="11">
        <v>0</v>
      </c>
      <c r="E25" s="9">
        <v>0</v>
      </c>
      <c r="F25" s="9">
        <f>VLOOKUP(B25,[1]公表!$C$57:$K$90,6,)</f>
        <v>0</v>
      </c>
      <c r="G25" s="9">
        <f>VLOOKUP(B25,[2]公表!$C$57:$K$90,6,)</f>
        <v>0</v>
      </c>
      <c r="H25" s="9">
        <f>VLOOKUP(B25,[3]公表!$C$57:$K$90,6,)</f>
        <v>0</v>
      </c>
      <c r="I25" s="9">
        <f>VLOOKUP(B25,[4]公表!$C$57:$K$90,6,)</f>
        <v>0</v>
      </c>
      <c r="J25" s="9">
        <f>VLOOKUP(B25,[5]公表!$C$57:$K$90,6,)</f>
        <v>0</v>
      </c>
      <c r="K25" s="9">
        <f>VLOOKUP(B25,[6]公表!$C$57:$K$90,6,)</f>
        <v>0</v>
      </c>
      <c r="L25" s="9">
        <f>VLOOKUP(B25,[7]公表!$C$57:$K$90,6,)</f>
        <v>0</v>
      </c>
      <c r="M25" s="9">
        <f>VLOOKUP(B25,[8]公表!$C$57:$K$90,6,)</f>
        <v>0</v>
      </c>
      <c r="N25" s="9">
        <f>VLOOKUP(B25,[9]公表!$C$57:$K$90,6,)</f>
        <v>0</v>
      </c>
      <c r="O25" s="9">
        <f>VLOOKUP(B25,[10]公表!$C$57:$K$90,6,)</f>
        <v>0</v>
      </c>
      <c r="P25" s="9">
        <f>VLOOKUP(B25,[11]公表!$C$57:$K$90,6,)</f>
        <v>0</v>
      </c>
    </row>
    <row r="26" spans="1:16" x14ac:dyDescent="0.15">
      <c r="A26" s="6" t="s">
        <v>30</v>
      </c>
      <c r="B26" s="7" t="s">
        <v>54</v>
      </c>
      <c r="C26" s="8"/>
      <c r="D26" s="11">
        <v>0</v>
      </c>
      <c r="E26" s="9">
        <v>0</v>
      </c>
      <c r="F26" s="9">
        <f>VLOOKUP(B26,[1]公表!$C$57:$K$90,6,)</f>
        <v>0</v>
      </c>
      <c r="G26" s="9">
        <f>VLOOKUP(B26,[2]公表!$C$57:$K$90,6,)</f>
        <v>0</v>
      </c>
      <c r="H26" s="9">
        <f>VLOOKUP(B26,[3]公表!$C$57:$K$90,6,)</f>
        <v>0</v>
      </c>
      <c r="I26" s="9">
        <f>VLOOKUP(B26,[4]公表!$C$57:$K$90,6,)</f>
        <v>0</v>
      </c>
      <c r="J26" s="9">
        <f>VLOOKUP(B26,[5]公表!$C$57:$K$90,6,)</f>
        <v>1</v>
      </c>
      <c r="K26" s="9">
        <f>VLOOKUP(B26,[6]公表!$C$57:$K$90,6,)</f>
        <v>1</v>
      </c>
      <c r="L26" s="9">
        <f>VLOOKUP(B26,[7]公表!$C$57:$K$90,6,)</f>
        <v>1</v>
      </c>
      <c r="M26" s="9">
        <f>VLOOKUP(B26,[8]公表!$C$57:$K$90,6,)</f>
        <v>1</v>
      </c>
      <c r="N26" s="9">
        <f>VLOOKUP(B26,[9]公表!$C$57:$K$90,6,)</f>
        <v>0</v>
      </c>
      <c r="O26" s="9">
        <f>VLOOKUP(B26,[10]公表!$C$57:$K$90,6,)</f>
        <v>0</v>
      </c>
      <c r="P26" s="9">
        <f>VLOOKUP(B26,[11]公表!$C$57:$K$90,6,)</f>
        <v>0</v>
      </c>
    </row>
    <row r="27" spans="1:16" x14ac:dyDescent="0.15">
      <c r="A27" s="6" t="s">
        <v>27</v>
      </c>
      <c r="B27" s="7" t="s">
        <v>55</v>
      </c>
      <c r="C27" s="8">
        <v>4</v>
      </c>
      <c r="D27" s="11">
        <v>3</v>
      </c>
      <c r="E27" s="9">
        <v>3</v>
      </c>
      <c r="F27" s="9">
        <f>VLOOKUP(B27,[1]公表!$C$57:$K$90,6,)</f>
        <v>2</v>
      </c>
      <c r="G27" s="9">
        <f>VLOOKUP(B27,[2]公表!$C$57:$K$90,6,)</f>
        <v>3</v>
      </c>
      <c r="H27" s="9">
        <f>VLOOKUP(B27,[3]公表!$C$57:$K$90,6,)</f>
        <v>3</v>
      </c>
      <c r="I27" s="9">
        <f>VLOOKUP(B27,[4]公表!$C$57:$K$90,6,)</f>
        <v>3</v>
      </c>
      <c r="J27" s="9">
        <f>VLOOKUP(B27,[5]公表!$C$57:$K$90,6,)</f>
        <v>4</v>
      </c>
      <c r="K27" s="9">
        <f>VLOOKUP(B27,[6]公表!$C$57:$K$90,6,)</f>
        <v>4</v>
      </c>
      <c r="L27" s="9">
        <f>VLOOKUP(B27,[7]公表!$C$57:$K$90,6,)</f>
        <v>0</v>
      </c>
      <c r="M27" s="9">
        <f>VLOOKUP(B27,[8]公表!$C$57:$K$90,6,)</f>
        <v>0</v>
      </c>
      <c r="N27" s="9">
        <f>VLOOKUP(B27,[9]公表!$C$57:$K$90,6,)</f>
        <v>0</v>
      </c>
      <c r="O27" s="9">
        <f>VLOOKUP(B27,[10]公表!$C$57:$K$90,6,)</f>
        <v>0</v>
      </c>
      <c r="P27" s="9">
        <f>VLOOKUP(B27,[11]公表!$C$57:$K$90,6,)</f>
        <v>0</v>
      </c>
    </row>
    <row r="28" spans="1:16" x14ac:dyDescent="0.15">
      <c r="A28" s="6" t="s">
        <v>27</v>
      </c>
      <c r="B28" s="7" t="s">
        <v>56</v>
      </c>
      <c r="C28" s="8"/>
      <c r="D28" s="11">
        <v>0</v>
      </c>
      <c r="E28" s="9">
        <v>0</v>
      </c>
      <c r="F28" s="9">
        <f>VLOOKUP(B28,[1]公表!$C$57:$K$90,6,)</f>
        <v>0</v>
      </c>
      <c r="G28" s="9">
        <f>VLOOKUP(B28,[2]公表!$C$57:$K$90,6,)</f>
        <v>0</v>
      </c>
      <c r="H28" s="9">
        <f>VLOOKUP(B28,[3]公表!$C$57:$K$90,6,)</f>
        <v>0</v>
      </c>
      <c r="I28" s="9">
        <f>VLOOKUP(B28,[4]公表!$C$57:$K$90,6,)</f>
        <v>0</v>
      </c>
      <c r="J28" s="9">
        <f>VLOOKUP(B28,[5]公表!$C$57:$K$90,6,)</f>
        <v>0</v>
      </c>
      <c r="K28" s="9">
        <f>VLOOKUP(B28,[6]公表!$C$57:$K$90,6,)</f>
        <v>0</v>
      </c>
      <c r="L28" s="9">
        <f>VLOOKUP(B28,[7]公表!$C$57:$K$90,6,)</f>
        <v>0</v>
      </c>
      <c r="M28" s="9">
        <f>VLOOKUP(B28,[8]公表!$C$57:$K$90,6,)</f>
        <v>0</v>
      </c>
      <c r="N28" s="9">
        <f>VLOOKUP(B28,[9]公表!$C$57:$K$90,6,)</f>
        <v>0</v>
      </c>
      <c r="O28" s="9">
        <f>VLOOKUP(B28,[10]公表!$C$57:$K$90,6,)</f>
        <v>0</v>
      </c>
      <c r="P28" s="9">
        <f>VLOOKUP(B28,[11]公表!$C$57:$K$90,6,)</f>
        <v>0</v>
      </c>
    </row>
    <row r="29" spans="1:16" x14ac:dyDescent="0.15">
      <c r="A29" s="6" t="s">
        <v>27</v>
      </c>
      <c r="B29" s="7" t="s">
        <v>57</v>
      </c>
      <c r="C29" s="8">
        <v>2</v>
      </c>
      <c r="D29" s="11">
        <v>0</v>
      </c>
      <c r="E29" s="9">
        <v>0</v>
      </c>
      <c r="F29" s="9">
        <f>VLOOKUP(B29,[1]公表!$C$57:$K$90,6,)</f>
        <v>0</v>
      </c>
      <c r="G29" s="9">
        <f>VLOOKUP(B29,[2]公表!$C$57:$K$90,6,)</f>
        <v>0</v>
      </c>
      <c r="H29" s="9">
        <f>VLOOKUP(B29,[3]公表!$C$57:$K$90,6,)</f>
        <v>0</v>
      </c>
      <c r="I29" s="9">
        <f>VLOOKUP(B29,[4]公表!$C$57:$K$90,6,)</f>
        <v>0</v>
      </c>
      <c r="J29" s="9">
        <f>VLOOKUP(B29,[5]公表!$C$57:$K$90,6,)</f>
        <v>0</v>
      </c>
      <c r="K29" s="9">
        <f>VLOOKUP(B29,[6]公表!$C$57:$K$90,6,)</f>
        <v>0</v>
      </c>
      <c r="L29" s="9">
        <f>VLOOKUP(B29,[7]公表!$C$57:$K$90,6,)</f>
        <v>2</v>
      </c>
      <c r="M29" s="9">
        <f>VLOOKUP(B29,[8]公表!$C$57:$K$90,6,)</f>
        <v>4</v>
      </c>
      <c r="N29" s="9">
        <f>VLOOKUP(B29,[9]公表!$C$57:$K$90,6,)</f>
        <v>0</v>
      </c>
      <c r="O29" s="9">
        <f>VLOOKUP(B29,[10]公表!$C$57:$K$90,6,)</f>
        <v>0</v>
      </c>
      <c r="P29" s="9">
        <f>VLOOKUP(B29,[11]公表!$C$57:$K$90,6,)</f>
        <v>0</v>
      </c>
    </row>
    <row r="30" spans="1:16" x14ac:dyDescent="0.15">
      <c r="A30" s="6" t="s">
        <v>28</v>
      </c>
      <c r="B30" s="7" t="s">
        <v>58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x14ac:dyDescent="0.15">
      <c r="A31" s="6" t="s">
        <v>28</v>
      </c>
      <c r="B31" s="7" t="s">
        <v>59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x14ac:dyDescent="0.15">
      <c r="A32" s="6" t="s">
        <v>28</v>
      </c>
      <c r="B32" s="7" t="s">
        <v>60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x14ac:dyDescent="0.15">
      <c r="A33" s="6" t="s">
        <v>28</v>
      </c>
      <c r="B33" s="7" t="s">
        <v>61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x14ac:dyDescent="0.15">
      <c r="A34" s="6" t="s">
        <v>28</v>
      </c>
      <c r="B34" s="7" t="s">
        <v>62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x14ac:dyDescent="0.15">
      <c r="A35" s="6" t="s">
        <v>28</v>
      </c>
      <c r="B35" s="7" t="s">
        <v>63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x14ac:dyDescent="0.15">
      <c r="A36" s="6" t="s">
        <v>64</v>
      </c>
      <c r="B36" s="7" t="s">
        <v>65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</sheetData>
  <mergeCells count="1">
    <mergeCell ref="C1:E1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FC189-B640-42E2-8CF2-EC9FA3C4EF7F}">
  <dimension ref="A1:P36"/>
  <sheetViews>
    <sheetView workbookViewId="0">
      <selection activeCell="G9" sqref="G9"/>
    </sheetView>
  </sheetViews>
  <sheetFormatPr defaultRowHeight="13.5" x14ac:dyDescent="0.15"/>
  <cols>
    <col min="1" max="1" width="7.375" style="2" bestFit="1" customWidth="1"/>
    <col min="2" max="2" width="37.75" style="2" bestFit="1" customWidth="1"/>
    <col min="3" max="9" width="9.125" style="2" customWidth="1"/>
    <col min="10" max="10" width="8.375" style="2" customWidth="1"/>
    <col min="11" max="12" width="10.375" style="2" customWidth="1"/>
    <col min="13" max="13" width="10.375" style="2" bestFit="1" customWidth="1"/>
    <col min="14" max="16" width="9.125" style="2" customWidth="1"/>
    <col min="17" max="16384" width="9" style="2"/>
  </cols>
  <sheetData>
    <row r="1" spans="1:16" x14ac:dyDescent="0.15">
      <c r="A1" s="8"/>
      <c r="B1" s="8"/>
      <c r="C1" s="21" t="s">
        <v>0</v>
      </c>
      <c r="D1" s="21"/>
      <c r="E1" s="21"/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16" ht="25.5" x14ac:dyDescent="0.15">
      <c r="A2" s="13" t="s">
        <v>12</v>
      </c>
      <c r="B2" s="13" t="s">
        <v>13</v>
      </c>
      <c r="C2" s="14" t="s">
        <v>29</v>
      </c>
      <c r="D2" s="14" t="s">
        <v>14</v>
      </c>
      <c r="E2" s="14" t="s">
        <v>15</v>
      </c>
      <c r="F2" s="17" t="s">
        <v>16</v>
      </c>
      <c r="G2" s="17" t="s">
        <v>17</v>
      </c>
      <c r="H2" s="17" t="s">
        <v>18</v>
      </c>
      <c r="I2" s="17" t="s">
        <v>19</v>
      </c>
      <c r="J2" s="17" t="s">
        <v>20</v>
      </c>
      <c r="K2" s="17" t="s">
        <v>21</v>
      </c>
      <c r="L2" s="17" t="s">
        <v>22</v>
      </c>
      <c r="M2" s="17" t="s">
        <v>23</v>
      </c>
      <c r="N2" s="17" t="s">
        <v>24</v>
      </c>
      <c r="O2" s="17" t="s">
        <v>25</v>
      </c>
      <c r="P2" s="17" t="s">
        <v>26</v>
      </c>
    </row>
    <row r="3" spans="1:16" x14ac:dyDescent="0.15">
      <c r="A3" s="6" t="s">
        <v>66</v>
      </c>
      <c r="B3" s="7" t="s">
        <v>67</v>
      </c>
      <c r="C3" s="8"/>
      <c r="D3" s="11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</row>
    <row r="4" spans="1:16" x14ac:dyDescent="0.15">
      <c r="A4" s="6" t="s">
        <v>66</v>
      </c>
      <c r="B4" s="7" t="s">
        <v>68</v>
      </c>
      <c r="C4" s="8"/>
      <c r="D4" s="11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</row>
    <row r="5" spans="1:16" x14ac:dyDescent="0.15">
      <c r="A5" s="6" t="s">
        <v>66</v>
      </c>
      <c r="B5" s="7" t="s">
        <v>69</v>
      </c>
      <c r="C5" s="8">
        <v>3</v>
      </c>
      <c r="D5" s="11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</row>
    <row r="6" spans="1:16" x14ac:dyDescent="0.15">
      <c r="A6" s="6" t="s">
        <v>66</v>
      </c>
      <c r="B6" s="7" t="s">
        <v>70</v>
      </c>
      <c r="C6" s="8"/>
      <c r="D6" s="11">
        <v>1</v>
      </c>
      <c r="E6" s="9">
        <v>1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</row>
    <row r="7" spans="1:16" x14ac:dyDescent="0.15">
      <c r="A7" s="6" t="s">
        <v>66</v>
      </c>
      <c r="B7" s="7" t="s">
        <v>71</v>
      </c>
      <c r="C7" s="8">
        <v>7</v>
      </c>
      <c r="D7" s="11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</row>
    <row r="8" spans="1:16" x14ac:dyDescent="0.15">
      <c r="A8" s="6" t="s">
        <v>66</v>
      </c>
      <c r="B8" s="7" t="s">
        <v>72</v>
      </c>
      <c r="C8" s="8">
        <v>10</v>
      </c>
      <c r="D8" s="11">
        <v>4</v>
      </c>
      <c r="E8" s="9">
        <v>5</v>
      </c>
      <c r="F8" s="9">
        <v>6</v>
      </c>
      <c r="G8" s="9">
        <v>6</v>
      </c>
      <c r="H8" s="9">
        <v>6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</row>
    <row r="9" spans="1:16" x14ac:dyDescent="0.15">
      <c r="A9" s="6" t="s">
        <v>66</v>
      </c>
      <c r="B9" s="7" t="s">
        <v>73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x14ac:dyDescent="0.15">
      <c r="A10" s="6" t="s">
        <v>66</v>
      </c>
      <c r="B10" s="7" t="s">
        <v>74</v>
      </c>
      <c r="C10" s="8"/>
      <c r="D10" s="11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</row>
    <row r="11" spans="1:16" x14ac:dyDescent="0.15">
      <c r="A11" s="6" t="s">
        <v>66</v>
      </c>
      <c r="B11" s="7" t="s">
        <v>75</v>
      </c>
      <c r="C11" s="8">
        <v>11</v>
      </c>
      <c r="D11" s="11">
        <v>10</v>
      </c>
      <c r="E11" s="9">
        <v>10</v>
      </c>
      <c r="F11" s="9">
        <v>5</v>
      </c>
      <c r="G11" s="9">
        <v>5</v>
      </c>
      <c r="H11" s="9">
        <v>5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</row>
    <row r="12" spans="1:16" x14ac:dyDescent="0.15">
      <c r="A12" s="6" t="s">
        <v>66</v>
      </c>
      <c r="B12" s="7" t="s">
        <v>76</v>
      </c>
      <c r="C12" s="8">
        <v>5</v>
      </c>
      <c r="D12" s="11">
        <v>0</v>
      </c>
      <c r="E12" s="9">
        <v>1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5</v>
      </c>
      <c r="N12" s="9">
        <v>5</v>
      </c>
      <c r="O12" s="9">
        <v>5</v>
      </c>
      <c r="P12" s="9">
        <v>5</v>
      </c>
    </row>
    <row r="13" spans="1:16" x14ac:dyDescent="0.15">
      <c r="A13" s="6" t="s">
        <v>66</v>
      </c>
      <c r="B13" s="7" t="s">
        <v>77</v>
      </c>
      <c r="C13" s="8"/>
      <c r="D13" s="11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</row>
    <row r="14" spans="1:16" x14ac:dyDescent="0.15">
      <c r="A14" s="6" t="s">
        <v>66</v>
      </c>
      <c r="B14" s="7" t="s">
        <v>78</v>
      </c>
      <c r="C14" s="8">
        <v>1</v>
      </c>
      <c r="D14" s="11">
        <v>1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</row>
    <row r="15" spans="1:16" x14ac:dyDescent="0.15">
      <c r="A15" s="6" t="s">
        <v>66</v>
      </c>
      <c r="B15" s="7" t="s">
        <v>43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x14ac:dyDescent="0.15">
      <c r="A16" s="6" t="s">
        <v>66</v>
      </c>
      <c r="B16" s="7" t="s">
        <v>79</v>
      </c>
      <c r="C16" s="8">
        <v>3</v>
      </c>
      <c r="D16" s="11">
        <v>1</v>
      </c>
      <c r="E16" s="9">
        <v>1</v>
      </c>
      <c r="F16" s="9">
        <v>1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</row>
    <row r="17" spans="1:16" x14ac:dyDescent="0.15">
      <c r="A17" s="6" t="s">
        <v>66</v>
      </c>
      <c r="B17" s="7" t="s">
        <v>80</v>
      </c>
      <c r="C17" s="8">
        <v>5</v>
      </c>
      <c r="D17" s="11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</row>
    <row r="18" spans="1:16" x14ac:dyDescent="0.15">
      <c r="A18" s="6" t="s">
        <v>66</v>
      </c>
      <c r="B18" s="7" t="s">
        <v>81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15">
      <c r="A19" s="6" t="s">
        <v>66</v>
      </c>
      <c r="B19" s="7" t="s">
        <v>82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15">
      <c r="A20" s="6" t="s">
        <v>66</v>
      </c>
      <c r="B20" s="7" t="s">
        <v>83</v>
      </c>
      <c r="C20" s="8"/>
      <c r="D20" s="11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x14ac:dyDescent="0.15">
      <c r="A21" s="6" t="s">
        <v>66</v>
      </c>
      <c r="B21" s="7" t="s">
        <v>84</v>
      </c>
      <c r="C21" s="8">
        <v>1</v>
      </c>
      <c r="D21" s="11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x14ac:dyDescent="0.15">
      <c r="A22" s="6" t="s">
        <v>66</v>
      </c>
      <c r="B22" s="7" t="s">
        <v>85</v>
      </c>
      <c r="C22" s="8"/>
      <c r="D22" s="11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x14ac:dyDescent="0.15">
      <c r="A23" s="6" t="s">
        <v>66</v>
      </c>
      <c r="B23" s="7" t="s">
        <v>86</v>
      </c>
      <c r="C23" s="8">
        <v>7</v>
      </c>
      <c r="D23" s="11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x14ac:dyDescent="0.15">
      <c r="A24" s="6" t="s">
        <v>66</v>
      </c>
      <c r="B24" s="7" t="s">
        <v>87</v>
      </c>
      <c r="C24" s="8"/>
      <c r="D24" s="11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x14ac:dyDescent="0.15">
      <c r="A25" s="6" t="s">
        <v>66</v>
      </c>
      <c r="B25" s="7" t="s">
        <v>88</v>
      </c>
      <c r="C25" s="8">
        <v>11</v>
      </c>
      <c r="D25" s="11">
        <v>11</v>
      </c>
      <c r="E25" s="9">
        <v>9</v>
      </c>
      <c r="F25" s="9">
        <v>9</v>
      </c>
      <c r="G25" s="9">
        <v>9</v>
      </c>
      <c r="H25" s="9">
        <v>9</v>
      </c>
      <c r="I25" s="9">
        <v>9</v>
      </c>
      <c r="J25" s="9">
        <v>7</v>
      </c>
      <c r="K25" s="9">
        <v>7</v>
      </c>
      <c r="L25" s="9">
        <v>8</v>
      </c>
      <c r="M25" s="9">
        <v>7</v>
      </c>
      <c r="N25" s="9">
        <v>6</v>
      </c>
      <c r="O25" s="9">
        <v>5</v>
      </c>
      <c r="P25" s="9">
        <v>5</v>
      </c>
    </row>
    <row r="26" spans="1:16" x14ac:dyDescent="0.15">
      <c r="A26" s="6" t="s">
        <v>66</v>
      </c>
      <c r="B26" s="7" t="s">
        <v>89</v>
      </c>
      <c r="C26" s="8">
        <v>9</v>
      </c>
      <c r="D26" s="11">
        <v>8</v>
      </c>
      <c r="E26" s="9">
        <v>6</v>
      </c>
      <c r="F26" s="9">
        <v>5</v>
      </c>
      <c r="G26" s="9">
        <v>4</v>
      </c>
      <c r="H26" s="9">
        <v>5</v>
      </c>
      <c r="I26" s="9">
        <v>5</v>
      </c>
      <c r="J26" s="9">
        <v>6</v>
      </c>
      <c r="K26" s="9">
        <v>7</v>
      </c>
      <c r="L26" s="9">
        <v>7</v>
      </c>
      <c r="M26" s="9">
        <v>7</v>
      </c>
      <c r="N26" s="9">
        <v>6</v>
      </c>
      <c r="O26" s="9">
        <v>6</v>
      </c>
      <c r="P26" s="9">
        <v>6</v>
      </c>
    </row>
    <row r="27" spans="1:16" x14ac:dyDescent="0.15">
      <c r="A27" s="6" t="s">
        <v>90</v>
      </c>
      <c r="B27" s="7" t="s">
        <v>91</v>
      </c>
      <c r="C27" s="8"/>
      <c r="D27" s="11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x14ac:dyDescent="0.15">
      <c r="A28" s="6" t="s">
        <v>90</v>
      </c>
      <c r="B28" s="7" t="s">
        <v>92</v>
      </c>
      <c r="C28" s="8"/>
      <c r="D28" s="11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x14ac:dyDescent="0.15">
      <c r="A29" s="6" t="s">
        <v>90</v>
      </c>
      <c r="B29" s="7" t="s">
        <v>93</v>
      </c>
      <c r="C29" s="8"/>
      <c r="D29" s="11">
        <v>0</v>
      </c>
      <c r="E29" s="9">
        <v>0</v>
      </c>
      <c r="F29" s="9">
        <v>1</v>
      </c>
      <c r="G29" s="9">
        <v>1</v>
      </c>
      <c r="H29" s="9">
        <v>2</v>
      </c>
      <c r="I29" s="9">
        <v>2</v>
      </c>
      <c r="J29" s="9">
        <v>0</v>
      </c>
      <c r="K29" s="9">
        <v>0</v>
      </c>
      <c r="L29" s="9">
        <v>2</v>
      </c>
      <c r="M29" s="9">
        <v>0</v>
      </c>
      <c r="N29" s="9">
        <v>0</v>
      </c>
      <c r="O29" s="9">
        <v>0</v>
      </c>
      <c r="P29" s="9">
        <v>0</v>
      </c>
    </row>
    <row r="30" spans="1:16" x14ac:dyDescent="0.15">
      <c r="A30" s="6" t="s">
        <v>94</v>
      </c>
      <c r="B30" s="7" t="s">
        <v>95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x14ac:dyDescent="0.15">
      <c r="A31" s="6" t="s">
        <v>94</v>
      </c>
      <c r="B31" s="7" t="s">
        <v>96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x14ac:dyDescent="0.15">
      <c r="A32" s="6" t="s">
        <v>94</v>
      </c>
      <c r="B32" s="7" t="s">
        <v>97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x14ac:dyDescent="0.15">
      <c r="A33" s="6" t="s">
        <v>94</v>
      </c>
      <c r="B33" s="7" t="s">
        <v>98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x14ac:dyDescent="0.15">
      <c r="A34" s="6" t="s">
        <v>94</v>
      </c>
      <c r="B34" s="7" t="s">
        <v>99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x14ac:dyDescent="0.15">
      <c r="A35" s="6" t="s">
        <v>94</v>
      </c>
      <c r="B35" s="7" t="s">
        <v>100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x14ac:dyDescent="0.15">
      <c r="A36" s="6" t="s">
        <v>101</v>
      </c>
      <c r="B36" s="7" t="s">
        <v>102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</sheetData>
  <mergeCells count="1">
    <mergeCell ref="C1:E1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0DBC9-3591-4DFF-A1AB-57007DEAA9CF}">
  <dimension ref="A1:P36"/>
  <sheetViews>
    <sheetView workbookViewId="0">
      <selection activeCell="C11" sqref="C11"/>
    </sheetView>
  </sheetViews>
  <sheetFormatPr defaultRowHeight="13.5" x14ac:dyDescent="0.15"/>
  <cols>
    <col min="1" max="1" width="7.375" style="2" bestFit="1" customWidth="1"/>
    <col min="2" max="2" width="37.75" style="2" bestFit="1" customWidth="1"/>
    <col min="3" max="10" width="9.125" style="2" customWidth="1"/>
    <col min="11" max="12" width="10.375" style="2" customWidth="1"/>
    <col min="13" max="13" width="10.375" style="2" bestFit="1" customWidth="1"/>
    <col min="14" max="16" width="9.125" style="2" customWidth="1"/>
    <col min="17" max="16384" width="9" style="2"/>
  </cols>
  <sheetData>
    <row r="1" spans="1:16" x14ac:dyDescent="0.15">
      <c r="A1" s="8"/>
      <c r="B1" s="8"/>
      <c r="C1" s="21" t="s">
        <v>0</v>
      </c>
      <c r="D1" s="21"/>
      <c r="E1" s="21"/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16" ht="25.5" x14ac:dyDescent="0.15">
      <c r="A2" s="3" t="s">
        <v>12</v>
      </c>
      <c r="B2" s="3" t="s">
        <v>13</v>
      </c>
      <c r="C2" s="4" t="s">
        <v>29</v>
      </c>
      <c r="D2" s="4" t="s">
        <v>14</v>
      </c>
      <c r="E2" s="4" t="s">
        <v>15</v>
      </c>
      <c r="F2" s="5" t="s">
        <v>16</v>
      </c>
      <c r="G2" s="5" t="s">
        <v>17</v>
      </c>
      <c r="H2" s="5" t="s">
        <v>18</v>
      </c>
      <c r="I2" s="5" t="s">
        <v>19</v>
      </c>
      <c r="J2" s="5" t="s">
        <v>20</v>
      </c>
      <c r="K2" s="5" t="s">
        <v>21</v>
      </c>
      <c r="L2" s="5" t="s">
        <v>22</v>
      </c>
      <c r="M2" s="5" t="s">
        <v>23</v>
      </c>
      <c r="N2" s="5" t="s">
        <v>24</v>
      </c>
      <c r="O2" s="5" t="s">
        <v>25</v>
      </c>
      <c r="P2" s="5" t="s">
        <v>26</v>
      </c>
    </row>
    <row r="3" spans="1:16" x14ac:dyDescent="0.15">
      <c r="A3" s="6" t="s">
        <v>66</v>
      </c>
      <c r="B3" s="7" t="s">
        <v>67</v>
      </c>
      <c r="C3" s="8"/>
      <c r="D3" s="11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</row>
    <row r="4" spans="1:16" x14ac:dyDescent="0.15">
      <c r="A4" s="6" t="s">
        <v>66</v>
      </c>
      <c r="B4" s="7" t="s">
        <v>68</v>
      </c>
      <c r="C4" s="8"/>
      <c r="D4" s="11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</row>
    <row r="5" spans="1:16" x14ac:dyDescent="0.15">
      <c r="A5" s="6" t="s">
        <v>66</v>
      </c>
      <c r="B5" s="7" t="s">
        <v>69</v>
      </c>
      <c r="C5" s="8">
        <v>4</v>
      </c>
      <c r="D5" s="11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</row>
    <row r="6" spans="1:16" x14ac:dyDescent="0.15">
      <c r="A6" s="6" t="s">
        <v>66</v>
      </c>
      <c r="B6" s="7" t="s">
        <v>70</v>
      </c>
      <c r="C6" s="8"/>
      <c r="D6" s="11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</row>
    <row r="7" spans="1:16" x14ac:dyDescent="0.15">
      <c r="A7" s="6" t="s">
        <v>66</v>
      </c>
      <c r="B7" s="7" t="s">
        <v>71</v>
      </c>
      <c r="C7" s="8"/>
      <c r="D7" s="11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</row>
    <row r="8" spans="1:16" x14ac:dyDescent="0.15">
      <c r="A8" s="6" t="s">
        <v>66</v>
      </c>
      <c r="B8" s="7" t="s">
        <v>72</v>
      </c>
      <c r="C8" s="8">
        <v>2</v>
      </c>
      <c r="D8" s="11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</row>
    <row r="9" spans="1:16" x14ac:dyDescent="0.15">
      <c r="A9" s="6" t="s">
        <v>66</v>
      </c>
      <c r="B9" s="7" t="s">
        <v>73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x14ac:dyDescent="0.15">
      <c r="A10" s="6" t="s">
        <v>66</v>
      </c>
      <c r="B10" s="7" t="s">
        <v>74</v>
      </c>
      <c r="C10" s="8"/>
      <c r="D10" s="11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</row>
    <row r="11" spans="1:16" x14ac:dyDescent="0.15">
      <c r="A11" s="6" t="s">
        <v>66</v>
      </c>
      <c r="B11" s="7" t="s">
        <v>75</v>
      </c>
      <c r="C11" s="8">
        <v>5</v>
      </c>
      <c r="D11" s="11">
        <v>5</v>
      </c>
      <c r="E11" s="9">
        <v>5</v>
      </c>
      <c r="F11" s="9">
        <v>5</v>
      </c>
      <c r="G11" s="9">
        <v>5</v>
      </c>
      <c r="H11" s="9">
        <v>5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</row>
    <row r="12" spans="1:16" x14ac:dyDescent="0.15">
      <c r="A12" s="6" t="s">
        <v>66</v>
      </c>
      <c r="B12" s="7" t="s">
        <v>76</v>
      </c>
      <c r="C12" s="8">
        <v>4</v>
      </c>
      <c r="D12" s="11">
        <v>0</v>
      </c>
      <c r="E12" s="9">
        <v>2</v>
      </c>
      <c r="F12" s="9">
        <v>0</v>
      </c>
      <c r="G12" s="9">
        <v>0</v>
      </c>
      <c r="H12" s="9">
        <v>1</v>
      </c>
      <c r="I12" s="9">
        <v>1</v>
      </c>
      <c r="J12" s="9">
        <v>1</v>
      </c>
      <c r="K12" s="9">
        <v>1</v>
      </c>
      <c r="L12" s="9">
        <v>1</v>
      </c>
      <c r="M12" s="9">
        <v>5</v>
      </c>
      <c r="N12" s="9">
        <v>5</v>
      </c>
      <c r="O12" s="9">
        <v>5</v>
      </c>
      <c r="P12" s="9">
        <v>5</v>
      </c>
    </row>
    <row r="13" spans="1:16" x14ac:dyDescent="0.15">
      <c r="A13" s="6" t="s">
        <v>66</v>
      </c>
      <c r="B13" s="7" t="s">
        <v>77</v>
      </c>
      <c r="C13" s="8">
        <v>3</v>
      </c>
      <c r="D13" s="11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</row>
    <row r="14" spans="1:16" x14ac:dyDescent="0.15">
      <c r="A14" s="6" t="s">
        <v>66</v>
      </c>
      <c r="B14" s="7" t="s">
        <v>78</v>
      </c>
      <c r="C14" s="8"/>
      <c r="D14" s="11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</row>
    <row r="15" spans="1:16" x14ac:dyDescent="0.15">
      <c r="A15" s="6" t="s">
        <v>66</v>
      </c>
      <c r="B15" s="7" t="s">
        <v>43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x14ac:dyDescent="0.15">
      <c r="A16" s="6" t="s">
        <v>66</v>
      </c>
      <c r="B16" s="7" t="s">
        <v>79</v>
      </c>
      <c r="C16" s="8">
        <v>2</v>
      </c>
      <c r="D16" s="11">
        <v>2</v>
      </c>
      <c r="E16" s="9">
        <v>2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</row>
    <row r="17" spans="1:16" x14ac:dyDescent="0.15">
      <c r="A17" s="6" t="s">
        <v>66</v>
      </c>
      <c r="B17" s="7" t="s">
        <v>80</v>
      </c>
      <c r="C17" s="8">
        <v>1</v>
      </c>
      <c r="D17" s="11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</row>
    <row r="18" spans="1:16" x14ac:dyDescent="0.15">
      <c r="A18" s="6" t="s">
        <v>66</v>
      </c>
      <c r="B18" s="7" t="s">
        <v>81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15">
      <c r="A19" s="6" t="s">
        <v>66</v>
      </c>
      <c r="B19" s="7" t="s">
        <v>82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15">
      <c r="A20" s="6" t="s">
        <v>66</v>
      </c>
      <c r="B20" s="7" t="s">
        <v>83</v>
      </c>
      <c r="C20" s="8"/>
      <c r="D20" s="11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x14ac:dyDescent="0.15">
      <c r="A21" s="6" t="s">
        <v>66</v>
      </c>
      <c r="B21" s="7" t="s">
        <v>84</v>
      </c>
      <c r="C21" s="8"/>
      <c r="D21" s="11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x14ac:dyDescent="0.15">
      <c r="A22" s="6" t="s">
        <v>66</v>
      </c>
      <c r="B22" s="7" t="s">
        <v>85</v>
      </c>
      <c r="C22" s="8"/>
      <c r="D22" s="11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x14ac:dyDescent="0.15">
      <c r="A23" s="6" t="s">
        <v>66</v>
      </c>
      <c r="B23" s="7" t="s">
        <v>86</v>
      </c>
      <c r="C23" s="8"/>
      <c r="D23" s="11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x14ac:dyDescent="0.15">
      <c r="A24" s="6" t="s">
        <v>66</v>
      </c>
      <c r="B24" s="7" t="s">
        <v>87</v>
      </c>
      <c r="C24" s="8"/>
      <c r="D24" s="11">
        <v>0</v>
      </c>
      <c r="E24" s="9">
        <v>0</v>
      </c>
      <c r="F24" s="9">
        <v>1</v>
      </c>
      <c r="G24" s="9">
        <v>1</v>
      </c>
      <c r="H24" s="9">
        <v>1</v>
      </c>
      <c r="I24" s="9">
        <v>1</v>
      </c>
      <c r="J24" s="9">
        <v>1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x14ac:dyDescent="0.15">
      <c r="A25" s="6" t="s">
        <v>66</v>
      </c>
      <c r="B25" s="7" t="s">
        <v>88</v>
      </c>
      <c r="C25" s="8">
        <v>9</v>
      </c>
      <c r="D25" s="11">
        <v>9</v>
      </c>
      <c r="E25" s="9">
        <v>9</v>
      </c>
      <c r="F25" s="9">
        <v>9</v>
      </c>
      <c r="G25" s="9">
        <v>8</v>
      </c>
      <c r="H25" s="9">
        <v>8</v>
      </c>
      <c r="I25" s="9">
        <v>8</v>
      </c>
      <c r="J25" s="9">
        <v>8</v>
      </c>
      <c r="K25" s="9">
        <v>8</v>
      </c>
      <c r="L25" s="9">
        <v>8</v>
      </c>
      <c r="M25" s="9">
        <v>8</v>
      </c>
      <c r="N25" s="9">
        <v>6</v>
      </c>
      <c r="O25" s="9">
        <v>6</v>
      </c>
      <c r="P25" s="9">
        <v>6</v>
      </c>
    </row>
    <row r="26" spans="1:16" x14ac:dyDescent="0.15">
      <c r="A26" s="6" t="s">
        <v>66</v>
      </c>
      <c r="B26" s="7" t="s">
        <v>89</v>
      </c>
      <c r="C26" s="8">
        <v>25</v>
      </c>
      <c r="D26" s="11">
        <v>22</v>
      </c>
      <c r="E26" s="9">
        <v>21</v>
      </c>
      <c r="F26" s="9">
        <v>21</v>
      </c>
      <c r="G26" s="9">
        <v>20</v>
      </c>
      <c r="H26" s="9">
        <v>20</v>
      </c>
      <c r="I26" s="9">
        <v>20</v>
      </c>
      <c r="J26" s="9">
        <v>20</v>
      </c>
      <c r="K26" s="9">
        <v>21</v>
      </c>
      <c r="L26" s="9">
        <v>21</v>
      </c>
      <c r="M26" s="9">
        <v>21</v>
      </c>
      <c r="N26" s="9">
        <v>21</v>
      </c>
      <c r="O26" s="9">
        <v>20</v>
      </c>
      <c r="P26" s="9">
        <v>19</v>
      </c>
    </row>
    <row r="27" spans="1:16" x14ac:dyDescent="0.15">
      <c r="A27" s="6" t="s">
        <v>90</v>
      </c>
      <c r="B27" s="7" t="s">
        <v>91</v>
      </c>
      <c r="C27" s="8"/>
      <c r="D27" s="11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x14ac:dyDescent="0.15">
      <c r="A28" s="6" t="s">
        <v>90</v>
      </c>
      <c r="B28" s="7" t="s">
        <v>92</v>
      </c>
      <c r="C28" s="8"/>
      <c r="D28" s="11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x14ac:dyDescent="0.15">
      <c r="A29" s="6" t="s">
        <v>90</v>
      </c>
      <c r="B29" s="7" t="s">
        <v>93</v>
      </c>
      <c r="C29" s="8">
        <v>4</v>
      </c>
      <c r="D29" s="11">
        <v>4</v>
      </c>
      <c r="E29" s="9">
        <v>4</v>
      </c>
      <c r="F29" s="9">
        <v>4</v>
      </c>
      <c r="G29" s="9">
        <v>4</v>
      </c>
      <c r="H29" s="9">
        <v>4</v>
      </c>
      <c r="I29" s="9">
        <v>4</v>
      </c>
      <c r="J29" s="9">
        <v>0</v>
      </c>
      <c r="K29" s="9">
        <v>0</v>
      </c>
      <c r="L29" s="9">
        <v>4</v>
      </c>
      <c r="M29" s="9">
        <v>0</v>
      </c>
      <c r="N29" s="9">
        <v>0</v>
      </c>
      <c r="O29" s="9">
        <v>0</v>
      </c>
      <c r="P29" s="9">
        <v>0</v>
      </c>
    </row>
    <row r="30" spans="1:16" x14ac:dyDescent="0.15">
      <c r="A30" s="6" t="s">
        <v>94</v>
      </c>
      <c r="B30" s="7" t="s">
        <v>95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x14ac:dyDescent="0.15">
      <c r="A31" s="6" t="s">
        <v>94</v>
      </c>
      <c r="B31" s="7" t="s">
        <v>96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x14ac:dyDescent="0.15">
      <c r="A32" s="6" t="s">
        <v>94</v>
      </c>
      <c r="B32" s="7" t="s">
        <v>97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x14ac:dyDescent="0.15">
      <c r="A33" s="6" t="s">
        <v>94</v>
      </c>
      <c r="B33" s="7" t="s">
        <v>98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x14ac:dyDescent="0.15">
      <c r="A34" s="6" t="s">
        <v>94</v>
      </c>
      <c r="B34" s="7" t="s">
        <v>99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x14ac:dyDescent="0.15">
      <c r="A35" s="6" t="s">
        <v>94</v>
      </c>
      <c r="B35" s="7" t="s">
        <v>100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x14ac:dyDescent="0.15">
      <c r="A36" s="6" t="s">
        <v>101</v>
      </c>
      <c r="B36" s="7" t="s">
        <v>102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</sheetData>
  <mergeCells count="1">
    <mergeCell ref="C1:E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０歳児</vt:lpstr>
      <vt:lpstr>１歳児</vt:lpstr>
      <vt:lpstr>２歳児</vt:lpstr>
      <vt:lpstr>３歳児</vt:lpstr>
      <vt:lpstr>４歳児</vt:lpstr>
      <vt:lpstr>５歳児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dcterms:created xsi:type="dcterms:W3CDTF">2025-02-10T00:45:30Z</dcterms:created>
  <dcterms:modified xsi:type="dcterms:W3CDTF">2025-03-12T04:20:55Z</dcterms:modified>
</cp:coreProperties>
</file>