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0.25.46.248\disk1\●医療用物資等確保対策推進室\物資供給係\R5年度\02‗ワクチン配布\小児（５～11歳）オミクロンワクチン接種\02‗事務連絡\"/>
    </mc:Choice>
  </mc:AlternateContent>
  <xr:revisionPtr revIDLastSave="0" documentId="13_ncr:1_{7A8BAEB5-46F1-4ECB-8A4B-3AB61842EFDD}" xr6:coauthVersionLast="47" xr6:coauthVersionMax="47" xr10:uidLastSave="{00000000-0000-0000-0000-000000000000}"/>
  <bookViews>
    <workbookView xWindow="-120" yWindow="-120" windowWidth="29040" windowHeight="15840" xr2:uid="{00000000-000D-0000-FFFF-FFFF00000000}"/>
  </bookViews>
  <sheets>
    <sheet name="別紙_小児(５歳から11歳)ワクチン接種発送分" sheetId="2" r:id="rId1"/>
    <sheet name="配送先リスト" sheetId="4" r:id="rId2"/>
    <sheet name="BD" sheetId="3" state="hidden" r:id="rId3"/>
  </sheets>
  <definedNames>
    <definedName name="_xlnm._FilterDatabase" localSheetId="2" hidden="1">BD!#REF!</definedName>
    <definedName name="_xlnm._FilterDatabase" localSheetId="1" hidden="1">配送先リスト!$I$8:$L$8</definedName>
    <definedName name="_xlnm._FilterDatabase" localSheetId="0" hidden="1">'別紙_小児(５歳から11歳)ワクチン接種発送分'!$B$4:$C$7</definedName>
    <definedName name="_xlnm.Extract" localSheetId="2">BD!#REF!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2" i="2" l="1"/>
  <c r="F202" i="2"/>
  <c r="E202" i="2"/>
  <c r="G201" i="2"/>
  <c r="F201" i="2"/>
  <c r="E201" i="2"/>
  <c r="G200" i="2"/>
  <c r="F200" i="2"/>
  <c r="E200" i="2"/>
  <c r="G199" i="2"/>
  <c r="F199" i="2"/>
  <c r="E199" i="2"/>
  <c r="G198" i="2"/>
  <c r="F198" i="2"/>
  <c r="E198" i="2"/>
  <c r="G197" i="2"/>
  <c r="F197" i="2"/>
  <c r="E197" i="2"/>
  <c r="G196" i="2"/>
  <c r="F196" i="2"/>
  <c r="E196" i="2"/>
  <c r="G195" i="2"/>
  <c r="F195" i="2"/>
  <c r="E195" i="2"/>
  <c r="G194" i="2"/>
  <c r="F194" i="2"/>
  <c r="E194" i="2"/>
  <c r="G193" i="2"/>
  <c r="F193" i="2"/>
  <c r="E193" i="2"/>
  <c r="G192" i="2"/>
  <c r="F192" i="2"/>
  <c r="E192" i="2"/>
  <c r="G191" i="2"/>
  <c r="F191" i="2"/>
  <c r="E191" i="2"/>
  <c r="G190" i="2"/>
  <c r="F190" i="2"/>
  <c r="E190" i="2"/>
  <c r="G189" i="2"/>
  <c r="F189" i="2"/>
  <c r="E189" i="2"/>
  <c r="G188" i="2"/>
  <c r="F188" i="2"/>
  <c r="E188" i="2"/>
  <c r="G187" i="2"/>
  <c r="F187" i="2"/>
  <c r="E187" i="2"/>
  <c r="G186" i="2"/>
  <c r="F186" i="2"/>
  <c r="E186" i="2"/>
  <c r="G185" i="2"/>
  <c r="F185" i="2"/>
  <c r="E185" i="2"/>
  <c r="G184" i="2"/>
  <c r="F184" i="2"/>
  <c r="E184" i="2"/>
  <c r="G183" i="2"/>
  <c r="F183" i="2"/>
  <c r="E183" i="2"/>
  <c r="G182" i="2"/>
  <c r="F182" i="2"/>
  <c r="E182" i="2"/>
  <c r="G181" i="2"/>
  <c r="F181" i="2"/>
  <c r="E181" i="2"/>
  <c r="G180" i="2"/>
  <c r="F180" i="2"/>
  <c r="E180" i="2"/>
  <c r="G179" i="2"/>
  <c r="F179" i="2"/>
  <c r="E179" i="2"/>
  <c r="G178" i="2"/>
  <c r="F178" i="2"/>
  <c r="E178" i="2"/>
  <c r="G177" i="2"/>
  <c r="F177" i="2"/>
  <c r="E177" i="2"/>
  <c r="G176" i="2"/>
  <c r="F176" i="2"/>
  <c r="E176" i="2"/>
  <c r="G175" i="2"/>
  <c r="F175" i="2"/>
  <c r="E175" i="2"/>
  <c r="G174" i="2"/>
  <c r="F174" i="2"/>
  <c r="E174" i="2"/>
  <c r="G173" i="2"/>
  <c r="F173" i="2"/>
  <c r="E173" i="2"/>
  <c r="G172" i="2"/>
  <c r="F172" i="2"/>
  <c r="E172" i="2"/>
  <c r="G171" i="2"/>
  <c r="F171" i="2"/>
  <c r="E171" i="2"/>
  <c r="G170" i="2"/>
  <c r="F170" i="2"/>
  <c r="E170" i="2"/>
  <c r="G169" i="2"/>
  <c r="F169" i="2"/>
  <c r="E169" i="2"/>
  <c r="G168" i="2"/>
  <c r="F168" i="2"/>
  <c r="E168" i="2"/>
  <c r="G167" i="2"/>
  <c r="F167" i="2"/>
  <c r="E167" i="2"/>
  <c r="G166" i="2"/>
  <c r="F166" i="2"/>
  <c r="E166" i="2"/>
  <c r="G165" i="2"/>
  <c r="F165" i="2"/>
  <c r="E165" i="2"/>
  <c r="G164" i="2"/>
  <c r="F164" i="2"/>
  <c r="E164" i="2"/>
  <c r="G163" i="2"/>
  <c r="F163" i="2"/>
  <c r="E163" i="2"/>
  <c r="G162" i="2"/>
  <c r="F162" i="2"/>
  <c r="E162" i="2"/>
  <c r="G161" i="2"/>
  <c r="F161" i="2"/>
  <c r="E161" i="2"/>
  <c r="G160" i="2"/>
  <c r="F160" i="2"/>
  <c r="E160" i="2"/>
  <c r="G159" i="2"/>
  <c r="F159" i="2"/>
  <c r="E159" i="2"/>
  <c r="G158" i="2"/>
  <c r="F158" i="2"/>
  <c r="E158" i="2"/>
  <c r="G157" i="2"/>
  <c r="F157" i="2"/>
  <c r="E157" i="2"/>
  <c r="G156" i="2"/>
  <c r="F156" i="2"/>
  <c r="E156" i="2"/>
  <c r="G155" i="2"/>
  <c r="F155" i="2"/>
  <c r="E155" i="2"/>
  <c r="G154" i="2"/>
  <c r="F154" i="2"/>
  <c r="E154" i="2"/>
  <c r="G153" i="2"/>
  <c r="F153" i="2"/>
  <c r="E153" i="2"/>
  <c r="G152" i="2"/>
  <c r="F152" i="2"/>
  <c r="E152" i="2"/>
  <c r="G151" i="2"/>
  <c r="F151" i="2"/>
  <c r="E151" i="2"/>
  <c r="G150" i="2"/>
  <c r="F150" i="2"/>
  <c r="E150" i="2"/>
  <c r="G149" i="2"/>
  <c r="F149" i="2"/>
  <c r="E149" i="2"/>
  <c r="G148" i="2"/>
  <c r="F148" i="2"/>
  <c r="E148" i="2"/>
  <c r="G147" i="2"/>
  <c r="F147" i="2"/>
  <c r="E147" i="2"/>
  <c r="G146" i="2"/>
  <c r="F146" i="2"/>
  <c r="E146" i="2"/>
  <c r="G145" i="2"/>
  <c r="F145" i="2"/>
  <c r="E145" i="2"/>
  <c r="G144" i="2"/>
  <c r="F144" i="2"/>
  <c r="E144" i="2"/>
  <c r="G143" i="2"/>
  <c r="F143" i="2"/>
  <c r="E143" i="2"/>
  <c r="G142" i="2"/>
  <c r="F142" i="2"/>
  <c r="E142" i="2"/>
  <c r="G141" i="2"/>
  <c r="F141" i="2"/>
  <c r="E141" i="2"/>
  <c r="G140" i="2"/>
  <c r="F140" i="2"/>
  <c r="E140" i="2"/>
  <c r="G139" i="2"/>
  <c r="F139" i="2"/>
  <c r="E139" i="2"/>
  <c r="G138" i="2"/>
  <c r="F138" i="2"/>
  <c r="E138" i="2"/>
  <c r="G137" i="2"/>
  <c r="F137" i="2"/>
  <c r="E137" i="2"/>
  <c r="G136" i="2"/>
  <c r="F136" i="2"/>
  <c r="E136" i="2"/>
  <c r="G135" i="2"/>
  <c r="F135" i="2"/>
  <c r="E135" i="2"/>
  <c r="G134" i="2"/>
  <c r="F134" i="2"/>
  <c r="E134" i="2"/>
  <c r="G133" i="2"/>
  <c r="F133" i="2"/>
  <c r="E133" i="2"/>
  <c r="G132" i="2"/>
  <c r="F132" i="2"/>
  <c r="E132" i="2"/>
  <c r="G131" i="2"/>
  <c r="F131" i="2"/>
  <c r="E131" i="2"/>
  <c r="G130" i="2"/>
  <c r="F130" i="2"/>
  <c r="E130" i="2"/>
  <c r="G129" i="2"/>
  <c r="F129" i="2"/>
  <c r="E129" i="2"/>
  <c r="G128" i="2"/>
  <c r="F128" i="2"/>
  <c r="E128" i="2"/>
  <c r="G127" i="2"/>
  <c r="F127" i="2"/>
  <c r="E127" i="2"/>
  <c r="G126" i="2"/>
  <c r="F126" i="2"/>
  <c r="E126" i="2"/>
  <c r="G125" i="2"/>
  <c r="F125" i="2"/>
  <c r="E125" i="2"/>
  <c r="G124" i="2"/>
  <c r="F124" i="2"/>
  <c r="E124" i="2"/>
  <c r="G123" i="2"/>
  <c r="F123" i="2"/>
  <c r="E123" i="2"/>
  <c r="G122" i="2"/>
  <c r="F122" i="2"/>
  <c r="E122" i="2"/>
  <c r="G121" i="2"/>
  <c r="F121" i="2"/>
  <c r="E121" i="2"/>
  <c r="G120" i="2"/>
  <c r="F120" i="2"/>
  <c r="E120" i="2"/>
  <c r="G119" i="2"/>
  <c r="F119" i="2"/>
  <c r="E119" i="2"/>
  <c r="G118" i="2"/>
  <c r="F118" i="2"/>
  <c r="E118" i="2"/>
  <c r="G117" i="2"/>
  <c r="F117" i="2"/>
  <c r="E117" i="2"/>
  <c r="G116" i="2"/>
  <c r="F116" i="2"/>
  <c r="E116" i="2"/>
  <c r="G115" i="2"/>
  <c r="F115" i="2"/>
  <c r="E115" i="2"/>
  <c r="G114" i="2"/>
  <c r="F114" i="2"/>
  <c r="E114" i="2"/>
  <c r="G113" i="2"/>
  <c r="F113" i="2"/>
  <c r="E113" i="2"/>
  <c r="G112" i="2"/>
  <c r="F112" i="2"/>
  <c r="E112" i="2"/>
  <c r="G111" i="2"/>
  <c r="F111" i="2"/>
  <c r="E111" i="2"/>
  <c r="G110" i="2"/>
  <c r="F110" i="2"/>
  <c r="E110" i="2"/>
  <c r="G109" i="2"/>
  <c r="F109" i="2"/>
  <c r="E109" i="2"/>
  <c r="G108" i="2"/>
  <c r="F108" i="2"/>
  <c r="E108" i="2"/>
  <c r="G107" i="2"/>
  <c r="F107" i="2"/>
  <c r="E107" i="2"/>
  <c r="G106" i="2"/>
  <c r="F106" i="2"/>
  <c r="E106" i="2"/>
  <c r="G105" i="2"/>
  <c r="F105" i="2"/>
  <c r="E105" i="2"/>
  <c r="G104" i="2"/>
  <c r="F104" i="2"/>
  <c r="E104" i="2"/>
  <c r="G103" i="2"/>
  <c r="F103" i="2"/>
  <c r="E103" i="2"/>
  <c r="G102" i="2"/>
  <c r="F102" i="2"/>
  <c r="E102" i="2"/>
  <c r="G101" i="2"/>
  <c r="F101" i="2"/>
  <c r="E101" i="2"/>
  <c r="G100" i="2"/>
  <c r="F100" i="2"/>
  <c r="E100" i="2"/>
  <c r="G99" i="2"/>
  <c r="F99" i="2"/>
  <c r="E99" i="2"/>
  <c r="G98" i="2"/>
  <c r="F98" i="2"/>
  <c r="E98" i="2"/>
  <c r="G97" i="2"/>
  <c r="F97" i="2"/>
  <c r="E97" i="2"/>
  <c r="G96" i="2"/>
  <c r="F96" i="2"/>
  <c r="E96" i="2"/>
  <c r="G95" i="2"/>
  <c r="F95" i="2"/>
  <c r="E95" i="2"/>
  <c r="G94" i="2"/>
  <c r="F94" i="2"/>
  <c r="E94" i="2"/>
  <c r="G93" i="2"/>
  <c r="F93" i="2"/>
  <c r="E93" i="2"/>
  <c r="G92" i="2"/>
  <c r="F92" i="2"/>
  <c r="E92" i="2"/>
  <c r="G91" i="2"/>
  <c r="F91" i="2"/>
  <c r="E91" i="2"/>
  <c r="G90" i="2"/>
  <c r="F90" i="2"/>
  <c r="E90" i="2"/>
  <c r="G89" i="2"/>
  <c r="F89" i="2"/>
  <c r="E89" i="2"/>
  <c r="G88" i="2"/>
  <c r="F88" i="2"/>
  <c r="E88" i="2"/>
  <c r="G87" i="2"/>
  <c r="F87" i="2"/>
  <c r="E87" i="2"/>
  <c r="G86" i="2"/>
  <c r="F86" i="2"/>
  <c r="E86" i="2"/>
  <c r="G85" i="2"/>
  <c r="F85" i="2"/>
  <c r="E85" i="2"/>
  <c r="G84" i="2"/>
  <c r="F84" i="2"/>
  <c r="E84" i="2"/>
  <c r="G83" i="2"/>
  <c r="F83" i="2"/>
  <c r="E83" i="2"/>
  <c r="G82" i="2"/>
  <c r="F82" i="2"/>
  <c r="E82" i="2"/>
  <c r="G81" i="2"/>
  <c r="F81" i="2"/>
  <c r="E81" i="2"/>
  <c r="G80" i="2"/>
  <c r="F80" i="2"/>
  <c r="E80" i="2"/>
  <c r="G79" i="2"/>
  <c r="F79" i="2"/>
  <c r="E79" i="2"/>
  <c r="G78" i="2"/>
  <c r="F78" i="2"/>
  <c r="E78" i="2"/>
  <c r="G77" i="2"/>
  <c r="F77" i="2"/>
  <c r="E77" i="2"/>
  <c r="G76" i="2"/>
  <c r="F76" i="2"/>
  <c r="E76" i="2"/>
  <c r="G75" i="2"/>
  <c r="F75" i="2"/>
  <c r="E75" i="2"/>
  <c r="G74" i="2"/>
  <c r="F74" i="2"/>
  <c r="E74" i="2"/>
  <c r="G73" i="2"/>
  <c r="F73" i="2"/>
  <c r="E73" i="2"/>
  <c r="G72" i="2"/>
  <c r="F72" i="2"/>
  <c r="E72" i="2"/>
  <c r="G71" i="2"/>
  <c r="F71" i="2"/>
  <c r="E71" i="2"/>
  <c r="G70" i="2"/>
  <c r="F70" i="2"/>
  <c r="E70" i="2"/>
  <c r="G69" i="2"/>
  <c r="F69" i="2"/>
  <c r="E69" i="2"/>
  <c r="G68" i="2"/>
  <c r="F68" i="2"/>
  <c r="E68" i="2"/>
  <c r="G67" i="2"/>
  <c r="F67" i="2"/>
  <c r="E67" i="2"/>
  <c r="G66" i="2"/>
  <c r="F66" i="2"/>
  <c r="E66" i="2"/>
  <c r="G65" i="2"/>
  <c r="F65" i="2"/>
  <c r="E65" i="2"/>
  <c r="G64" i="2"/>
  <c r="F64" i="2"/>
  <c r="E64" i="2"/>
  <c r="G63" i="2"/>
  <c r="F63" i="2"/>
  <c r="E63" i="2"/>
  <c r="G62" i="2"/>
  <c r="F62" i="2"/>
  <c r="E62" i="2"/>
  <c r="G61" i="2"/>
  <c r="F61" i="2"/>
  <c r="E61" i="2"/>
  <c r="G60" i="2"/>
  <c r="F60" i="2"/>
  <c r="E60" i="2"/>
  <c r="G59" i="2"/>
  <c r="F59" i="2"/>
  <c r="E59" i="2"/>
  <c r="G58" i="2"/>
  <c r="F58" i="2"/>
  <c r="E58" i="2"/>
  <c r="G57" i="2"/>
  <c r="F57" i="2"/>
  <c r="E57" i="2"/>
  <c r="G56" i="2"/>
  <c r="F56" i="2"/>
  <c r="E56" i="2"/>
  <c r="G55" i="2"/>
  <c r="F55" i="2"/>
  <c r="E55" i="2"/>
  <c r="G54" i="2"/>
  <c r="F54" i="2"/>
  <c r="E54" i="2"/>
  <c r="G53" i="2"/>
  <c r="F53" i="2"/>
  <c r="E53" i="2"/>
  <c r="G52" i="2"/>
  <c r="F52" i="2"/>
  <c r="E52" i="2"/>
  <c r="G51" i="2"/>
  <c r="F51" i="2"/>
  <c r="E51" i="2"/>
  <c r="G50" i="2"/>
  <c r="F50" i="2"/>
  <c r="E50" i="2"/>
  <c r="G49" i="2"/>
  <c r="F49" i="2"/>
  <c r="E49" i="2"/>
  <c r="G48" i="2"/>
  <c r="F48" i="2"/>
  <c r="E48" i="2"/>
  <c r="G47" i="2"/>
  <c r="F47" i="2"/>
  <c r="E47" i="2"/>
  <c r="G46" i="2"/>
  <c r="F46" i="2"/>
  <c r="E46" i="2"/>
  <c r="G45" i="2"/>
  <c r="F45" i="2"/>
  <c r="E45" i="2"/>
  <c r="G44" i="2"/>
  <c r="F44" i="2"/>
  <c r="E44" i="2"/>
  <c r="G43" i="2"/>
  <c r="F43" i="2"/>
  <c r="E43" i="2"/>
  <c r="G42" i="2"/>
  <c r="F42" i="2"/>
  <c r="E42" i="2"/>
  <c r="G41" i="2"/>
  <c r="F41" i="2"/>
  <c r="E41" i="2"/>
  <c r="G40" i="2"/>
  <c r="F40" i="2"/>
  <c r="E40" i="2"/>
  <c r="G39" i="2"/>
  <c r="F39" i="2"/>
  <c r="E39" i="2"/>
  <c r="G38" i="2"/>
  <c r="F38" i="2"/>
  <c r="E38" i="2"/>
  <c r="G37" i="2"/>
  <c r="F37" i="2"/>
  <c r="E37" i="2"/>
  <c r="G36" i="2"/>
  <c r="F36" i="2"/>
  <c r="E36" i="2"/>
  <c r="G35" i="2"/>
  <c r="F35" i="2"/>
  <c r="E35" i="2"/>
  <c r="G34" i="2"/>
  <c r="F34" i="2"/>
  <c r="E34" i="2"/>
  <c r="G33" i="2"/>
  <c r="F33" i="2"/>
  <c r="E33" i="2"/>
  <c r="G32" i="2"/>
  <c r="F32" i="2"/>
  <c r="E32" i="2"/>
  <c r="G31" i="2"/>
  <c r="F31" i="2"/>
  <c r="E31" i="2"/>
  <c r="G30" i="2"/>
  <c r="F30" i="2"/>
  <c r="E30" i="2"/>
  <c r="G29" i="2"/>
  <c r="F29" i="2"/>
  <c r="E29" i="2"/>
  <c r="G28" i="2"/>
  <c r="F28" i="2"/>
  <c r="E28" i="2"/>
  <c r="G27" i="2"/>
  <c r="F27" i="2"/>
  <c r="E27" i="2"/>
  <c r="G26" i="2"/>
  <c r="F26" i="2"/>
  <c r="E26" i="2"/>
  <c r="G25" i="2"/>
  <c r="F25" i="2"/>
  <c r="E25" i="2"/>
  <c r="G24" i="2"/>
  <c r="F24" i="2"/>
  <c r="E24" i="2"/>
  <c r="G23" i="2"/>
  <c r="F23" i="2"/>
  <c r="E23" i="2"/>
  <c r="G22" i="2"/>
  <c r="F22" i="2"/>
  <c r="E22" i="2"/>
  <c r="G21" i="2"/>
  <c r="F21" i="2"/>
  <c r="E21" i="2"/>
  <c r="G20" i="2"/>
  <c r="F20" i="2"/>
  <c r="E20" i="2"/>
  <c r="G19" i="2"/>
  <c r="F19" i="2"/>
  <c r="E19" i="2"/>
  <c r="G18" i="2"/>
  <c r="F18" i="2"/>
  <c r="E18" i="2"/>
  <c r="C2" i="4" l="1"/>
  <c r="B58" i="2" l="1"/>
  <c r="O13" i="2" l="1"/>
  <c r="P13" i="2"/>
  <c r="Q13" i="2"/>
  <c r="N13" i="2"/>
  <c r="J13" i="2"/>
  <c r="C6" i="4" l="1"/>
  <c r="C5" i="4"/>
  <c r="C4" i="4"/>
  <c r="C3" i="4"/>
  <c r="B19" i="2" l="1"/>
  <c r="I19" i="2" s="1"/>
  <c r="B20" i="2"/>
  <c r="I20" i="2" s="1"/>
  <c r="B21" i="2"/>
  <c r="B22" i="2"/>
  <c r="I22" i="2" s="1"/>
  <c r="B23" i="2"/>
  <c r="I23" i="2" s="1"/>
  <c r="B24" i="2"/>
  <c r="B25" i="2"/>
  <c r="B26" i="2"/>
  <c r="I26" i="2" s="1"/>
  <c r="B27" i="2"/>
  <c r="I27" i="2" s="1"/>
  <c r="B28" i="2"/>
  <c r="B29" i="2"/>
  <c r="B30" i="2"/>
  <c r="I30" i="2" s="1"/>
  <c r="B31" i="2"/>
  <c r="I31" i="2" s="1"/>
  <c r="B32" i="2"/>
  <c r="B33" i="2"/>
  <c r="B34" i="2"/>
  <c r="I34" i="2" s="1"/>
  <c r="B35" i="2"/>
  <c r="I35" i="2" s="1"/>
  <c r="B36" i="2"/>
  <c r="B37" i="2"/>
  <c r="B38" i="2"/>
  <c r="I38" i="2" s="1"/>
  <c r="B39" i="2"/>
  <c r="I39" i="2" s="1"/>
  <c r="B40" i="2"/>
  <c r="B41" i="2"/>
  <c r="B42" i="2"/>
  <c r="I42" i="2" s="1"/>
  <c r="B43" i="2"/>
  <c r="I43" i="2" s="1"/>
  <c r="B44" i="2"/>
  <c r="B45" i="2"/>
  <c r="B46" i="2"/>
  <c r="I46" i="2" s="1"/>
  <c r="B47" i="2"/>
  <c r="I47" i="2" s="1"/>
  <c r="B48" i="2"/>
  <c r="B49" i="2"/>
  <c r="B50" i="2"/>
  <c r="I50" i="2" s="1"/>
  <c r="B51" i="2"/>
  <c r="I51" i="2" s="1"/>
  <c r="B52" i="2"/>
  <c r="B53" i="2"/>
  <c r="B54" i="2"/>
  <c r="I54" i="2" s="1"/>
  <c r="B55" i="2"/>
  <c r="I55" i="2" s="1"/>
  <c r="B56" i="2"/>
  <c r="B57" i="2"/>
  <c r="I58" i="2"/>
  <c r="B59" i="2"/>
  <c r="I59" i="2" s="1"/>
  <c r="B60" i="2"/>
  <c r="B61" i="2"/>
  <c r="B62" i="2"/>
  <c r="I62" i="2" s="1"/>
  <c r="B63" i="2"/>
  <c r="I63" i="2" s="1"/>
  <c r="B64" i="2"/>
  <c r="B65" i="2"/>
  <c r="B66" i="2"/>
  <c r="I66" i="2" s="1"/>
  <c r="B67" i="2"/>
  <c r="I67" i="2" s="1"/>
  <c r="B68" i="2"/>
  <c r="B69" i="2"/>
  <c r="B70" i="2"/>
  <c r="I70" i="2" s="1"/>
  <c r="B71" i="2"/>
  <c r="I71" i="2" s="1"/>
  <c r="B72" i="2"/>
  <c r="B73" i="2"/>
  <c r="B74" i="2"/>
  <c r="I74" i="2" s="1"/>
  <c r="B75" i="2"/>
  <c r="I75" i="2" s="1"/>
  <c r="B76" i="2"/>
  <c r="B77" i="2"/>
  <c r="B78" i="2"/>
  <c r="I78" i="2" s="1"/>
  <c r="B79" i="2"/>
  <c r="I79" i="2" s="1"/>
  <c r="B80" i="2"/>
  <c r="B81" i="2"/>
  <c r="B82" i="2"/>
  <c r="I82" i="2" s="1"/>
  <c r="B83" i="2"/>
  <c r="I83" i="2" s="1"/>
  <c r="B84" i="2"/>
  <c r="B85" i="2"/>
  <c r="B86" i="2"/>
  <c r="I86" i="2" s="1"/>
  <c r="B87" i="2"/>
  <c r="I87" i="2" s="1"/>
  <c r="B88" i="2"/>
  <c r="B89" i="2"/>
  <c r="B90" i="2"/>
  <c r="I90" i="2" s="1"/>
  <c r="B91" i="2"/>
  <c r="I91" i="2" s="1"/>
  <c r="B92" i="2"/>
  <c r="B93" i="2"/>
  <c r="B94" i="2"/>
  <c r="I94" i="2" s="1"/>
  <c r="B95" i="2"/>
  <c r="I95" i="2" s="1"/>
  <c r="B96" i="2"/>
  <c r="B97" i="2"/>
  <c r="B98" i="2"/>
  <c r="I98" i="2" s="1"/>
  <c r="B99" i="2"/>
  <c r="I99" i="2" s="1"/>
  <c r="B100" i="2"/>
  <c r="B101" i="2"/>
  <c r="B102" i="2"/>
  <c r="I102" i="2" s="1"/>
  <c r="B103" i="2"/>
  <c r="I103" i="2" s="1"/>
  <c r="B104" i="2"/>
  <c r="B105" i="2"/>
  <c r="B106" i="2"/>
  <c r="I106" i="2" s="1"/>
  <c r="B107" i="2"/>
  <c r="I107" i="2" s="1"/>
  <c r="B108" i="2"/>
  <c r="B109" i="2"/>
  <c r="B110" i="2"/>
  <c r="I110" i="2" s="1"/>
  <c r="B111" i="2"/>
  <c r="I111" i="2" s="1"/>
  <c r="B112" i="2"/>
  <c r="B113" i="2"/>
  <c r="B114" i="2"/>
  <c r="I114" i="2" s="1"/>
  <c r="B115" i="2"/>
  <c r="I115" i="2" s="1"/>
  <c r="B116" i="2"/>
  <c r="B117" i="2"/>
  <c r="B118" i="2"/>
  <c r="I118" i="2" s="1"/>
  <c r="B119" i="2"/>
  <c r="I119" i="2" s="1"/>
  <c r="B120" i="2"/>
  <c r="B121" i="2"/>
  <c r="B122" i="2"/>
  <c r="I122" i="2" s="1"/>
  <c r="B123" i="2"/>
  <c r="I123" i="2" s="1"/>
  <c r="B124" i="2"/>
  <c r="B125" i="2"/>
  <c r="B126" i="2"/>
  <c r="I126" i="2" s="1"/>
  <c r="B127" i="2"/>
  <c r="I127" i="2" s="1"/>
  <c r="B128" i="2"/>
  <c r="B129" i="2"/>
  <c r="B130" i="2"/>
  <c r="I130" i="2" s="1"/>
  <c r="B131" i="2"/>
  <c r="I131" i="2" s="1"/>
  <c r="B132" i="2"/>
  <c r="B133" i="2"/>
  <c r="B134" i="2"/>
  <c r="I134" i="2" s="1"/>
  <c r="B135" i="2"/>
  <c r="I135" i="2" s="1"/>
  <c r="B136" i="2"/>
  <c r="B137" i="2"/>
  <c r="B138" i="2"/>
  <c r="I138" i="2" s="1"/>
  <c r="B139" i="2"/>
  <c r="I139" i="2" s="1"/>
  <c r="B140" i="2"/>
  <c r="B141" i="2"/>
  <c r="B142" i="2"/>
  <c r="I142" i="2" s="1"/>
  <c r="B143" i="2"/>
  <c r="I143" i="2" s="1"/>
  <c r="B144" i="2"/>
  <c r="B145" i="2"/>
  <c r="B146" i="2"/>
  <c r="I146" i="2" s="1"/>
  <c r="B147" i="2"/>
  <c r="I147" i="2" s="1"/>
  <c r="B148" i="2"/>
  <c r="B149" i="2"/>
  <c r="B150" i="2"/>
  <c r="I150" i="2" s="1"/>
  <c r="B151" i="2"/>
  <c r="I151" i="2" s="1"/>
  <c r="B152" i="2"/>
  <c r="I152" i="2" s="1"/>
  <c r="B153" i="2"/>
  <c r="B154" i="2"/>
  <c r="I154" i="2" s="1"/>
  <c r="B155" i="2"/>
  <c r="I155" i="2" s="1"/>
  <c r="B156" i="2"/>
  <c r="I156" i="2" s="1"/>
  <c r="B157" i="2"/>
  <c r="B158" i="2"/>
  <c r="I158" i="2" s="1"/>
  <c r="B159" i="2"/>
  <c r="I159" i="2" s="1"/>
  <c r="B160" i="2"/>
  <c r="I160" i="2" s="1"/>
  <c r="B161" i="2"/>
  <c r="B162" i="2"/>
  <c r="I162" i="2" s="1"/>
  <c r="B163" i="2"/>
  <c r="I163" i="2" s="1"/>
  <c r="B164" i="2"/>
  <c r="I164" i="2" s="1"/>
  <c r="B165" i="2"/>
  <c r="B166" i="2"/>
  <c r="I166" i="2" s="1"/>
  <c r="B167" i="2"/>
  <c r="I167" i="2" s="1"/>
  <c r="B168" i="2"/>
  <c r="I168" i="2" s="1"/>
  <c r="B169" i="2"/>
  <c r="B170" i="2"/>
  <c r="I170" i="2" s="1"/>
  <c r="B171" i="2"/>
  <c r="I171" i="2" s="1"/>
  <c r="B172" i="2"/>
  <c r="I172" i="2" s="1"/>
  <c r="B173" i="2"/>
  <c r="B174" i="2"/>
  <c r="I174" i="2" s="1"/>
  <c r="B175" i="2"/>
  <c r="I175" i="2" s="1"/>
  <c r="B176" i="2"/>
  <c r="I176" i="2" s="1"/>
  <c r="B177" i="2"/>
  <c r="B178" i="2"/>
  <c r="I178" i="2" s="1"/>
  <c r="B179" i="2"/>
  <c r="I179" i="2" s="1"/>
  <c r="B180" i="2"/>
  <c r="I180" i="2" s="1"/>
  <c r="B181" i="2"/>
  <c r="B182" i="2"/>
  <c r="I182" i="2" s="1"/>
  <c r="B183" i="2"/>
  <c r="I183" i="2" s="1"/>
  <c r="B184" i="2"/>
  <c r="I184" i="2" s="1"/>
  <c r="B185" i="2"/>
  <c r="B186" i="2"/>
  <c r="I186" i="2" s="1"/>
  <c r="B187" i="2"/>
  <c r="I187" i="2" s="1"/>
  <c r="B188" i="2"/>
  <c r="I188" i="2" s="1"/>
  <c r="B189" i="2"/>
  <c r="B190" i="2"/>
  <c r="I190" i="2" s="1"/>
  <c r="B191" i="2"/>
  <c r="I191" i="2" s="1"/>
  <c r="B192" i="2"/>
  <c r="I192" i="2" s="1"/>
  <c r="B193" i="2"/>
  <c r="B194" i="2"/>
  <c r="I194" i="2" s="1"/>
  <c r="B195" i="2"/>
  <c r="I195" i="2" s="1"/>
  <c r="B196" i="2"/>
  <c r="I196" i="2" s="1"/>
  <c r="B197" i="2"/>
  <c r="B198" i="2"/>
  <c r="I198" i="2" s="1"/>
  <c r="B199" i="2"/>
  <c r="I199" i="2" s="1"/>
  <c r="B200" i="2"/>
  <c r="B201" i="2"/>
  <c r="B202" i="2"/>
  <c r="I202" i="2" s="1"/>
  <c r="B18" i="2"/>
  <c r="K201" i="2" l="1"/>
  <c r="I201" i="2"/>
  <c r="K193" i="2"/>
  <c r="I193" i="2"/>
  <c r="K189" i="2"/>
  <c r="I189" i="2"/>
  <c r="K185" i="2"/>
  <c r="I185" i="2"/>
  <c r="K181" i="2"/>
  <c r="I181" i="2"/>
  <c r="K177" i="2"/>
  <c r="I177" i="2"/>
  <c r="K173" i="2"/>
  <c r="I173" i="2"/>
  <c r="K169" i="2"/>
  <c r="I169" i="2"/>
  <c r="K165" i="2"/>
  <c r="I165" i="2"/>
  <c r="K161" i="2"/>
  <c r="I161" i="2"/>
  <c r="K157" i="2"/>
  <c r="I157" i="2"/>
  <c r="K153" i="2"/>
  <c r="I153" i="2"/>
  <c r="K149" i="2"/>
  <c r="I149" i="2"/>
  <c r="K145" i="2"/>
  <c r="I145" i="2"/>
  <c r="K141" i="2"/>
  <c r="I141" i="2"/>
  <c r="K137" i="2"/>
  <c r="I137" i="2"/>
  <c r="K133" i="2"/>
  <c r="I133" i="2"/>
  <c r="K129" i="2"/>
  <c r="I129" i="2"/>
  <c r="K125" i="2"/>
  <c r="I125" i="2"/>
  <c r="K121" i="2"/>
  <c r="I121" i="2"/>
  <c r="K117" i="2"/>
  <c r="I117" i="2"/>
  <c r="K113" i="2"/>
  <c r="I113" i="2"/>
  <c r="K109" i="2"/>
  <c r="I109" i="2"/>
  <c r="K105" i="2"/>
  <c r="I105" i="2"/>
  <c r="K101" i="2"/>
  <c r="I101" i="2"/>
  <c r="K97" i="2"/>
  <c r="I97" i="2"/>
  <c r="K93" i="2"/>
  <c r="I93" i="2"/>
  <c r="K89" i="2"/>
  <c r="I89" i="2"/>
  <c r="K85" i="2"/>
  <c r="I85" i="2"/>
  <c r="K81" i="2"/>
  <c r="I81" i="2"/>
  <c r="K77" i="2"/>
  <c r="I77" i="2"/>
  <c r="K73" i="2"/>
  <c r="I73" i="2"/>
  <c r="K69" i="2"/>
  <c r="I69" i="2"/>
  <c r="K65" i="2"/>
  <c r="I65" i="2"/>
  <c r="K61" i="2"/>
  <c r="I61" i="2"/>
  <c r="K57" i="2"/>
  <c r="I57" i="2"/>
  <c r="K53" i="2"/>
  <c r="I53" i="2"/>
  <c r="K49" i="2"/>
  <c r="I49" i="2"/>
  <c r="K45" i="2"/>
  <c r="I45" i="2"/>
  <c r="K41" i="2"/>
  <c r="I41" i="2"/>
  <c r="K37" i="2"/>
  <c r="I37" i="2"/>
  <c r="K33" i="2"/>
  <c r="I33" i="2"/>
  <c r="K29" i="2"/>
  <c r="I29" i="2"/>
  <c r="K25" i="2"/>
  <c r="I25" i="2"/>
  <c r="K21" i="2"/>
  <c r="I21" i="2"/>
  <c r="K197" i="2"/>
  <c r="I197" i="2"/>
  <c r="K200" i="2"/>
  <c r="I200" i="2"/>
  <c r="K148" i="2"/>
  <c r="I148" i="2"/>
  <c r="K144" i="2"/>
  <c r="I144" i="2"/>
  <c r="K140" i="2"/>
  <c r="I140" i="2"/>
  <c r="K136" i="2"/>
  <c r="I136" i="2"/>
  <c r="K132" i="2"/>
  <c r="I132" i="2"/>
  <c r="K128" i="2"/>
  <c r="I128" i="2"/>
  <c r="K124" i="2"/>
  <c r="I124" i="2"/>
  <c r="K120" i="2"/>
  <c r="I120" i="2"/>
  <c r="K116" i="2"/>
  <c r="I116" i="2"/>
  <c r="K112" i="2"/>
  <c r="I112" i="2"/>
  <c r="K108" i="2"/>
  <c r="I108" i="2"/>
  <c r="K104" i="2"/>
  <c r="I104" i="2"/>
  <c r="K100" i="2"/>
  <c r="I100" i="2"/>
  <c r="K96" i="2"/>
  <c r="I96" i="2"/>
  <c r="K92" i="2"/>
  <c r="I92" i="2"/>
  <c r="K88" i="2"/>
  <c r="I88" i="2"/>
  <c r="K84" i="2"/>
  <c r="I84" i="2"/>
  <c r="K80" i="2"/>
  <c r="I80" i="2"/>
  <c r="K76" i="2"/>
  <c r="I76" i="2"/>
  <c r="K72" i="2"/>
  <c r="I72" i="2"/>
  <c r="K68" i="2"/>
  <c r="I68" i="2"/>
  <c r="K64" i="2"/>
  <c r="I64" i="2"/>
  <c r="K60" i="2"/>
  <c r="I60" i="2"/>
  <c r="K56" i="2"/>
  <c r="I56" i="2"/>
  <c r="K52" i="2"/>
  <c r="I52" i="2"/>
  <c r="K48" i="2"/>
  <c r="I48" i="2"/>
  <c r="K44" i="2"/>
  <c r="I44" i="2"/>
  <c r="K40" i="2"/>
  <c r="I40" i="2"/>
  <c r="K36" i="2"/>
  <c r="I36" i="2"/>
  <c r="K32" i="2"/>
  <c r="I32" i="2"/>
  <c r="K28" i="2"/>
  <c r="I28" i="2"/>
  <c r="K24" i="2"/>
  <c r="I24" i="2"/>
  <c r="K191" i="2"/>
  <c r="L191" i="2"/>
  <c r="M191" i="2"/>
  <c r="J190" i="2"/>
  <c r="K190" i="2"/>
  <c r="J174" i="2"/>
  <c r="K174" i="2"/>
  <c r="J198" i="2"/>
  <c r="K198" i="2"/>
  <c r="J182" i="2"/>
  <c r="K182" i="2"/>
  <c r="J166" i="2"/>
  <c r="K166" i="2"/>
  <c r="K122" i="2"/>
  <c r="K118" i="2"/>
  <c r="K106" i="2"/>
  <c r="K98" i="2"/>
  <c r="K86" i="2"/>
  <c r="K74" i="2"/>
  <c r="K66" i="2"/>
  <c r="K54" i="2"/>
  <c r="K46" i="2"/>
  <c r="K42" i="2"/>
  <c r="K38" i="2"/>
  <c r="K34" i="2"/>
  <c r="K30" i="2"/>
  <c r="K26" i="2"/>
  <c r="K22" i="2"/>
  <c r="J194" i="2"/>
  <c r="K194" i="2"/>
  <c r="J178" i="2"/>
  <c r="K178" i="2"/>
  <c r="J162" i="2"/>
  <c r="K162" i="2"/>
  <c r="J154" i="2"/>
  <c r="K154" i="2"/>
  <c r="J146" i="2"/>
  <c r="K146" i="2"/>
  <c r="K138" i="2"/>
  <c r="K134" i="2"/>
  <c r="K130" i="2"/>
  <c r="K126" i="2"/>
  <c r="K110" i="2"/>
  <c r="K94" i="2"/>
  <c r="K82" i="2"/>
  <c r="K70" i="2"/>
  <c r="K62" i="2"/>
  <c r="K50" i="2"/>
  <c r="J196" i="2"/>
  <c r="K196" i="2"/>
  <c r="J188" i="2"/>
  <c r="K188" i="2"/>
  <c r="J180" i="2"/>
  <c r="K180" i="2"/>
  <c r="J176" i="2"/>
  <c r="K176" i="2"/>
  <c r="J168" i="2"/>
  <c r="K168" i="2"/>
  <c r="J160" i="2"/>
  <c r="K160" i="2"/>
  <c r="J152" i="2"/>
  <c r="K152" i="2"/>
  <c r="K20" i="2"/>
  <c r="J202" i="2"/>
  <c r="K202" i="2"/>
  <c r="J186" i="2"/>
  <c r="K186" i="2"/>
  <c r="J170" i="2"/>
  <c r="K170" i="2"/>
  <c r="J158" i="2"/>
  <c r="K158" i="2"/>
  <c r="J150" i="2"/>
  <c r="K150" i="2"/>
  <c r="K142" i="2"/>
  <c r="K114" i="2"/>
  <c r="K102" i="2"/>
  <c r="K90" i="2"/>
  <c r="K78" i="2"/>
  <c r="K58" i="2"/>
  <c r="J192" i="2"/>
  <c r="K192" i="2"/>
  <c r="J184" i="2"/>
  <c r="K184" i="2"/>
  <c r="J172" i="2"/>
  <c r="K172" i="2"/>
  <c r="J164" i="2"/>
  <c r="K164" i="2"/>
  <c r="J156" i="2"/>
  <c r="K156" i="2"/>
  <c r="J199" i="2"/>
  <c r="K199" i="2"/>
  <c r="J195" i="2"/>
  <c r="K195" i="2"/>
  <c r="J191" i="2"/>
  <c r="J187" i="2"/>
  <c r="K187" i="2"/>
  <c r="J183" i="2"/>
  <c r="K183" i="2"/>
  <c r="J179" i="2"/>
  <c r="K179" i="2"/>
  <c r="J175" i="2"/>
  <c r="K175" i="2"/>
  <c r="J171" i="2"/>
  <c r="K171" i="2"/>
  <c r="J167" i="2"/>
  <c r="K167" i="2"/>
  <c r="J163" i="2"/>
  <c r="K163" i="2"/>
  <c r="J159" i="2"/>
  <c r="K159" i="2"/>
  <c r="J155" i="2"/>
  <c r="K155" i="2"/>
  <c r="J151" i="2"/>
  <c r="K151" i="2"/>
  <c r="J147" i="2"/>
  <c r="K147" i="2"/>
  <c r="K143" i="2"/>
  <c r="K139" i="2"/>
  <c r="K135" i="2"/>
  <c r="K131" i="2"/>
  <c r="K127" i="2"/>
  <c r="K123" i="2"/>
  <c r="K119" i="2"/>
  <c r="K115" i="2"/>
  <c r="K111" i="2"/>
  <c r="K107" i="2"/>
  <c r="K103" i="2"/>
  <c r="K99" i="2"/>
  <c r="K95" i="2"/>
  <c r="K91" i="2"/>
  <c r="K87" i="2"/>
  <c r="K83" i="2"/>
  <c r="K79" i="2"/>
  <c r="K75" i="2"/>
  <c r="K71" i="2"/>
  <c r="K67" i="2"/>
  <c r="K63" i="2"/>
  <c r="K59" i="2"/>
  <c r="K55" i="2"/>
  <c r="K51" i="2"/>
  <c r="K47" i="2"/>
  <c r="K43" i="2"/>
  <c r="K39" i="2"/>
  <c r="K35" i="2"/>
  <c r="K31" i="2"/>
  <c r="K27" i="2"/>
  <c r="K23" i="2"/>
  <c r="J19" i="2"/>
  <c r="K19" i="2"/>
  <c r="M200" i="2"/>
  <c r="L200" i="2"/>
  <c r="M18" i="2"/>
  <c r="L18" i="2"/>
  <c r="K18" i="2"/>
  <c r="L201" i="2"/>
  <c r="M201" i="2"/>
  <c r="L197" i="2"/>
  <c r="M197" i="2"/>
  <c r="L193" i="2"/>
  <c r="M193" i="2"/>
  <c r="L189" i="2"/>
  <c r="M189" i="2"/>
  <c r="L185" i="2"/>
  <c r="M185" i="2"/>
  <c r="L181" i="2"/>
  <c r="M181" i="2"/>
  <c r="L177" i="2"/>
  <c r="M177" i="2"/>
  <c r="L173" i="2"/>
  <c r="M173" i="2"/>
  <c r="L169" i="2"/>
  <c r="M169" i="2"/>
  <c r="L165" i="2"/>
  <c r="M165" i="2"/>
  <c r="L161" i="2"/>
  <c r="M161" i="2"/>
  <c r="L157" i="2"/>
  <c r="M157" i="2"/>
  <c r="L153" i="2"/>
  <c r="M153" i="2"/>
  <c r="L149" i="2"/>
  <c r="M149" i="2"/>
  <c r="L145" i="2"/>
  <c r="M145" i="2"/>
  <c r="L141" i="2"/>
  <c r="M141" i="2"/>
  <c r="L137" i="2"/>
  <c r="M137" i="2"/>
  <c r="L133" i="2"/>
  <c r="M133" i="2"/>
  <c r="L129" i="2"/>
  <c r="M129" i="2"/>
  <c r="L125" i="2"/>
  <c r="M125" i="2"/>
  <c r="J125" i="2"/>
  <c r="L121" i="2"/>
  <c r="M121" i="2"/>
  <c r="J121" i="2"/>
  <c r="L117" i="2"/>
  <c r="M117" i="2"/>
  <c r="J117" i="2"/>
  <c r="L113" i="2"/>
  <c r="M113" i="2"/>
  <c r="J113" i="2"/>
  <c r="L109" i="2"/>
  <c r="M109" i="2"/>
  <c r="J109" i="2"/>
  <c r="L105" i="2"/>
  <c r="M105" i="2"/>
  <c r="J105" i="2"/>
  <c r="L101" i="2"/>
  <c r="M101" i="2"/>
  <c r="J101" i="2"/>
  <c r="L97" i="2"/>
  <c r="M97" i="2"/>
  <c r="J97" i="2"/>
  <c r="L93" i="2"/>
  <c r="M93" i="2"/>
  <c r="J93" i="2"/>
  <c r="L89" i="2"/>
  <c r="M89" i="2"/>
  <c r="J89" i="2"/>
  <c r="L85" i="2"/>
  <c r="M85" i="2"/>
  <c r="J85" i="2"/>
  <c r="L81" i="2"/>
  <c r="M81" i="2"/>
  <c r="J81" i="2"/>
  <c r="L77" i="2"/>
  <c r="M77" i="2"/>
  <c r="J77" i="2"/>
  <c r="L73" i="2"/>
  <c r="M73" i="2"/>
  <c r="J73" i="2"/>
  <c r="L69" i="2"/>
  <c r="M69" i="2"/>
  <c r="J69" i="2"/>
  <c r="L65" i="2"/>
  <c r="M65" i="2"/>
  <c r="J65" i="2"/>
  <c r="L61" i="2"/>
  <c r="M61" i="2"/>
  <c r="J61" i="2"/>
  <c r="L57" i="2"/>
  <c r="M57" i="2"/>
  <c r="J57" i="2"/>
  <c r="L53" i="2"/>
  <c r="M53" i="2"/>
  <c r="J53" i="2"/>
  <c r="L49" i="2"/>
  <c r="M49" i="2"/>
  <c r="J49" i="2"/>
  <c r="L45" i="2"/>
  <c r="M45" i="2"/>
  <c r="J45" i="2"/>
  <c r="L41" i="2"/>
  <c r="M41" i="2"/>
  <c r="J41" i="2"/>
  <c r="L37" i="2"/>
  <c r="M37" i="2"/>
  <c r="J37" i="2"/>
  <c r="L33" i="2"/>
  <c r="M33" i="2"/>
  <c r="J33" i="2"/>
  <c r="L29" i="2"/>
  <c r="M29" i="2"/>
  <c r="J29" i="2"/>
  <c r="L25" i="2"/>
  <c r="M25" i="2"/>
  <c r="J25" i="2"/>
  <c r="M21" i="2"/>
  <c r="L21" i="2"/>
  <c r="J18" i="2"/>
  <c r="J23" i="2"/>
  <c r="J200" i="2"/>
  <c r="J141" i="2"/>
  <c r="M188" i="2"/>
  <c r="L188" i="2"/>
  <c r="M184" i="2"/>
  <c r="L184" i="2"/>
  <c r="M180" i="2"/>
  <c r="L180" i="2"/>
  <c r="M176" i="2"/>
  <c r="L176" i="2"/>
  <c r="M172" i="2"/>
  <c r="L172" i="2"/>
  <c r="M168" i="2"/>
  <c r="L168" i="2"/>
  <c r="M164" i="2"/>
  <c r="L164" i="2"/>
  <c r="M160" i="2"/>
  <c r="L160" i="2"/>
  <c r="M156" i="2"/>
  <c r="L156" i="2"/>
  <c r="M152" i="2"/>
  <c r="L152" i="2"/>
  <c r="M148" i="2"/>
  <c r="L148" i="2"/>
  <c r="J148" i="2"/>
  <c r="M144" i="2"/>
  <c r="L144" i="2"/>
  <c r="J144" i="2"/>
  <c r="M140" i="2"/>
  <c r="L140" i="2"/>
  <c r="J140" i="2"/>
  <c r="M136" i="2"/>
  <c r="L136" i="2"/>
  <c r="J136" i="2"/>
  <c r="M132" i="2"/>
  <c r="L132" i="2"/>
  <c r="J132" i="2"/>
  <c r="M128" i="2"/>
  <c r="L128" i="2"/>
  <c r="J128" i="2"/>
  <c r="M124" i="2"/>
  <c r="L124" i="2"/>
  <c r="J124" i="2"/>
  <c r="M120" i="2"/>
  <c r="L120" i="2"/>
  <c r="J120" i="2"/>
  <c r="M116" i="2"/>
  <c r="L116" i="2"/>
  <c r="J116" i="2"/>
  <c r="M112" i="2"/>
  <c r="L112" i="2"/>
  <c r="J112" i="2"/>
  <c r="M108" i="2"/>
  <c r="L108" i="2"/>
  <c r="J108" i="2"/>
  <c r="M104" i="2"/>
  <c r="L104" i="2"/>
  <c r="J104" i="2"/>
  <c r="M100" i="2"/>
  <c r="L100" i="2"/>
  <c r="J100" i="2"/>
  <c r="M96" i="2"/>
  <c r="L96" i="2"/>
  <c r="J96" i="2"/>
  <c r="M92" i="2"/>
  <c r="L92" i="2"/>
  <c r="J92" i="2"/>
  <c r="M88" i="2"/>
  <c r="L88" i="2"/>
  <c r="J88" i="2"/>
  <c r="M84" i="2"/>
  <c r="L84" i="2"/>
  <c r="J84" i="2"/>
  <c r="M80" i="2"/>
  <c r="L80" i="2"/>
  <c r="J80" i="2"/>
  <c r="M76" i="2"/>
  <c r="L76" i="2"/>
  <c r="J76" i="2"/>
  <c r="M72" i="2"/>
  <c r="L72" i="2"/>
  <c r="J72" i="2"/>
  <c r="M68" i="2"/>
  <c r="L68" i="2"/>
  <c r="J68" i="2"/>
  <c r="M64" i="2"/>
  <c r="L64" i="2"/>
  <c r="J64" i="2"/>
  <c r="M60" i="2"/>
  <c r="L60" i="2"/>
  <c r="J60" i="2"/>
  <c r="M56" i="2"/>
  <c r="L56" i="2"/>
  <c r="J56" i="2"/>
  <c r="M52" i="2"/>
  <c r="L52" i="2"/>
  <c r="J52" i="2"/>
  <c r="M48" i="2"/>
  <c r="L48" i="2"/>
  <c r="J48" i="2"/>
  <c r="M44" i="2"/>
  <c r="L44" i="2"/>
  <c r="J44" i="2"/>
  <c r="M40" i="2"/>
  <c r="L40" i="2"/>
  <c r="J40" i="2"/>
  <c r="M36" i="2"/>
  <c r="L36" i="2"/>
  <c r="J36" i="2"/>
  <c r="M32" i="2"/>
  <c r="L32" i="2"/>
  <c r="J32" i="2"/>
  <c r="M28" i="2"/>
  <c r="L28" i="2"/>
  <c r="J28" i="2"/>
  <c r="M24" i="2"/>
  <c r="L24" i="2"/>
  <c r="J24" i="2"/>
  <c r="L20" i="2"/>
  <c r="M20" i="2"/>
  <c r="J22" i="2"/>
  <c r="J137" i="2"/>
  <c r="M196" i="2"/>
  <c r="L196" i="2"/>
  <c r="L199" i="2"/>
  <c r="M199" i="2"/>
  <c r="L195" i="2"/>
  <c r="M195" i="2"/>
  <c r="L187" i="2"/>
  <c r="M187" i="2"/>
  <c r="L183" i="2"/>
  <c r="M183" i="2"/>
  <c r="L179" i="2"/>
  <c r="M179" i="2"/>
  <c r="L175" i="2"/>
  <c r="M175" i="2"/>
  <c r="L171" i="2"/>
  <c r="M171" i="2"/>
  <c r="L167" i="2"/>
  <c r="M167" i="2"/>
  <c r="L163" i="2"/>
  <c r="M163" i="2"/>
  <c r="L159" i="2"/>
  <c r="M159" i="2"/>
  <c r="L155" i="2"/>
  <c r="M155" i="2"/>
  <c r="L151" i="2"/>
  <c r="M151" i="2"/>
  <c r="L147" i="2"/>
  <c r="M147" i="2"/>
  <c r="L143" i="2"/>
  <c r="M143" i="2"/>
  <c r="L139" i="2"/>
  <c r="M139" i="2"/>
  <c r="J139" i="2"/>
  <c r="L135" i="2"/>
  <c r="M135" i="2"/>
  <c r="J135" i="2"/>
  <c r="L131" i="2"/>
  <c r="M131" i="2"/>
  <c r="J131" i="2"/>
  <c r="L127" i="2"/>
  <c r="M127" i="2"/>
  <c r="J127" i="2"/>
  <c r="L123" i="2"/>
  <c r="M123" i="2"/>
  <c r="J123" i="2"/>
  <c r="L119" i="2"/>
  <c r="M119" i="2"/>
  <c r="J119" i="2"/>
  <c r="L115" i="2"/>
  <c r="M115" i="2"/>
  <c r="J115" i="2"/>
  <c r="L111" i="2"/>
  <c r="M111" i="2"/>
  <c r="J111" i="2"/>
  <c r="L107" i="2"/>
  <c r="M107" i="2"/>
  <c r="J107" i="2"/>
  <c r="L103" i="2"/>
  <c r="M103" i="2"/>
  <c r="J103" i="2"/>
  <c r="L99" i="2"/>
  <c r="M99" i="2"/>
  <c r="J99" i="2"/>
  <c r="L95" i="2"/>
  <c r="M95" i="2"/>
  <c r="J95" i="2"/>
  <c r="L91" i="2"/>
  <c r="M91" i="2"/>
  <c r="J91" i="2"/>
  <c r="L87" i="2"/>
  <c r="M87" i="2"/>
  <c r="J87" i="2"/>
  <c r="L83" i="2"/>
  <c r="M83" i="2"/>
  <c r="J83" i="2"/>
  <c r="L79" i="2"/>
  <c r="M79" i="2"/>
  <c r="J79" i="2"/>
  <c r="L75" i="2"/>
  <c r="M75" i="2"/>
  <c r="J75" i="2"/>
  <c r="L71" i="2"/>
  <c r="M71" i="2"/>
  <c r="J71" i="2"/>
  <c r="L67" i="2"/>
  <c r="M67" i="2"/>
  <c r="J67" i="2"/>
  <c r="L63" i="2"/>
  <c r="M63" i="2"/>
  <c r="J63" i="2"/>
  <c r="L59" i="2"/>
  <c r="M59" i="2"/>
  <c r="J59" i="2"/>
  <c r="L55" i="2"/>
  <c r="M55" i="2"/>
  <c r="J55" i="2"/>
  <c r="L51" i="2"/>
  <c r="M51" i="2"/>
  <c r="J51" i="2"/>
  <c r="L47" i="2"/>
  <c r="M47" i="2"/>
  <c r="J47" i="2"/>
  <c r="L43" i="2"/>
  <c r="M43" i="2"/>
  <c r="J43" i="2"/>
  <c r="L39" i="2"/>
  <c r="M39" i="2"/>
  <c r="J39" i="2"/>
  <c r="L35" i="2"/>
  <c r="M35" i="2"/>
  <c r="J35" i="2"/>
  <c r="L31" i="2"/>
  <c r="M31" i="2"/>
  <c r="J31" i="2"/>
  <c r="L27" i="2"/>
  <c r="M27" i="2"/>
  <c r="J27" i="2"/>
  <c r="L23" i="2"/>
  <c r="M23" i="2"/>
  <c r="L19" i="2"/>
  <c r="M19" i="2"/>
  <c r="J20" i="2"/>
  <c r="J145" i="2"/>
  <c r="J133" i="2"/>
  <c r="M192" i="2"/>
  <c r="L192" i="2"/>
  <c r="L202" i="2"/>
  <c r="M202" i="2"/>
  <c r="L198" i="2"/>
  <c r="M198" i="2"/>
  <c r="L194" i="2"/>
  <c r="M194" i="2"/>
  <c r="L190" i="2"/>
  <c r="M190" i="2"/>
  <c r="L186" i="2"/>
  <c r="M186" i="2"/>
  <c r="L182" i="2"/>
  <c r="M182" i="2"/>
  <c r="L178" i="2"/>
  <c r="M178" i="2"/>
  <c r="L174" i="2"/>
  <c r="M174" i="2"/>
  <c r="L170" i="2"/>
  <c r="M170" i="2"/>
  <c r="L166" i="2"/>
  <c r="M166" i="2"/>
  <c r="L162" i="2"/>
  <c r="M162" i="2"/>
  <c r="L158" i="2"/>
  <c r="M158" i="2"/>
  <c r="L154" i="2"/>
  <c r="M154" i="2"/>
  <c r="L150" i="2"/>
  <c r="M150" i="2"/>
  <c r="L146" i="2"/>
  <c r="M146" i="2"/>
  <c r="L142" i="2"/>
  <c r="J142" i="2"/>
  <c r="M142" i="2"/>
  <c r="L138" i="2"/>
  <c r="J138" i="2"/>
  <c r="M138" i="2"/>
  <c r="L134" i="2"/>
  <c r="M134" i="2"/>
  <c r="J134" i="2"/>
  <c r="L130" i="2"/>
  <c r="M130" i="2"/>
  <c r="J130" i="2"/>
  <c r="L126" i="2"/>
  <c r="M126" i="2"/>
  <c r="J126" i="2"/>
  <c r="L122" i="2"/>
  <c r="M122" i="2"/>
  <c r="J122" i="2"/>
  <c r="L118" i="2"/>
  <c r="M118" i="2"/>
  <c r="J118" i="2"/>
  <c r="L114" i="2"/>
  <c r="M114" i="2"/>
  <c r="J114" i="2"/>
  <c r="L110" i="2"/>
  <c r="M110" i="2"/>
  <c r="J110" i="2"/>
  <c r="L106" i="2"/>
  <c r="M106" i="2"/>
  <c r="J106" i="2"/>
  <c r="L102" i="2"/>
  <c r="M102" i="2"/>
  <c r="J102" i="2"/>
  <c r="L98" i="2"/>
  <c r="M98" i="2"/>
  <c r="J98" i="2"/>
  <c r="L94" i="2"/>
  <c r="M94" i="2"/>
  <c r="J94" i="2"/>
  <c r="L90" i="2"/>
  <c r="M90" i="2"/>
  <c r="J90" i="2"/>
  <c r="L86" i="2"/>
  <c r="M86" i="2"/>
  <c r="J86" i="2"/>
  <c r="L82" i="2"/>
  <c r="M82" i="2"/>
  <c r="J82" i="2"/>
  <c r="L78" i="2"/>
  <c r="M78" i="2"/>
  <c r="J78" i="2"/>
  <c r="L74" i="2"/>
  <c r="M74" i="2"/>
  <c r="J74" i="2"/>
  <c r="L70" i="2"/>
  <c r="M70" i="2"/>
  <c r="J70" i="2"/>
  <c r="L66" i="2"/>
  <c r="M66" i="2"/>
  <c r="J66" i="2"/>
  <c r="L62" i="2"/>
  <c r="M62" i="2"/>
  <c r="J62" i="2"/>
  <c r="L58" i="2"/>
  <c r="M58" i="2"/>
  <c r="J58" i="2"/>
  <c r="L54" i="2"/>
  <c r="M54" i="2"/>
  <c r="J54" i="2"/>
  <c r="L50" i="2"/>
  <c r="M50" i="2"/>
  <c r="J50" i="2"/>
  <c r="L46" i="2"/>
  <c r="M46" i="2"/>
  <c r="J46" i="2"/>
  <c r="L42" i="2"/>
  <c r="M42" i="2"/>
  <c r="J42" i="2"/>
  <c r="L38" i="2"/>
  <c r="M38" i="2"/>
  <c r="J38" i="2"/>
  <c r="L34" i="2"/>
  <c r="M34" i="2"/>
  <c r="J34" i="2"/>
  <c r="L30" i="2"/>
  <c r="M30" i="2"/>
  <c r="J30" i="2"/>
  <c r="L26" i="2"/>
  <c r="M26" i="2"/>
  <c r="J26" i="2"/>
  <c r="L22" i="2"/>
  <c r="M22" i="2"/>
  <c r="I18" i="2"/>
  <c r="J21" i="2"/>
  <c r="J201" i="2"/>
  <c r="J197" i="2"/>
  <c r="J193" i="2"/>
  <c r="J189" i="2"/>
  <c r="J185" i="2"/>
  <c r="J181" i="2"/>
  <c r="J177" i="2"/>
  <c r="J173" i="2"/>
  <c r="J169" i="2"/>
  <c r="J165" i="2"/>
  <c r="J161" i="2"/>
  <c r="J157" i="2"/>
  <c r="J153" i="2"/>
  <c r="J149" i="2"/>
  <c r="J143" i="2"/>
  <c r="J129" i="2"/>
  <c r="D19" i="2" l="1"/>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C18" i="2" l="1"/>
  <c r="C58" i="2" l="1"/>
  <c r="C59" i="2"/>
  <c r="C60" i="2"/>
  <c r="C61" i="2"/>
  <c r="C13" i="2" l="1"/>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D18" i="2"/>
  <c r="L13" i="2" s="1"/>
  <c r="H13" i="2" l="1"/>
</calcChain>
</file>

<file path=xl/sharedStrings.xml><?xml version="1.0" encoding="utf-8"?>
<sst xmlns="http://schemas.openxmlformats.org/spreadsheetml/2006/main" count="3635" uniqueCount="3604">
  <si>
    <t>TEL</t>
    <phoneticPr fontId="1"/>
  </si>
  <si>
    <t>E-mail</t>
  </si>
  <si>
    <t>非滅菌手袋</t>
    <rPh sb="0" eb="1">
      <t>ヒ</t>
    </rPh>
    <rPh sb="1" eb="3">
      <t>メッキン</t>
    </rPh>
    <rPh sb="3" eb="5">
      <t>テブクロ</t>
    </rPh>
    <phoneticPr fontId="1"/>
  </si>
  <si>
    <t>氏名</t>
    <rPh sb="0" eb="2">
      <t>シメイ</t>
    </rPh>
    <phoneticPr fontId="1"/>
  </si>
  <si>
    <t>都道府県確認欄</t>
    <rPh sb="0" eb="4">
      <t>トドウフケン</t>
    </rPh>
    <rPh sb="4" eb="6">
      <t>カクニン</t>
    </rPh>
    <rPh sb="6" eb="7">
      <t>ラン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</si>
  <si>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</si>
  <si>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</si>
  <si>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</si>
  <si>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</si>
  <si>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</si>
  <si>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</si>
  <si>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</si>
  <si>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</si>
  <si>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</si>
  <si>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</si>
  <si>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</si>
  <si>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</si>
  <si>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</si>
  <si>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</si>
  <si>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</si>
  <si>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江別市</t>
  </si>
  <si>
    <t>赤平市</t>
  </si>
  <si>
    <t>紋別市</t>
  </si>
  <si>
    <t>士別市</t>
  </si>
  <si>
    <t>名寄市</t>
  </si>
  <si>
    <t>根室市</t>
  </si>
  <si>
    <t>千歳市</t>
  </si>
  <si>
    <t>滝川市</t>
  </si>
  <si>
    <t>深川市</t>
  </si>
  <si>
    <t>富良野市</t>
  </si>
  <si>
    <t>登別市</t>
  </si>
  <si>
    <t>恵庭市</t>
  </si>
  <si>
    <t>伊達市</t>
  </si>
  <si>
    <t>北広島市</t>
  </si>
  <si>
    <t>石狩市</t>
  </si>
  <si>
    <t>北斗市</t>
  </si>
  <si>
    <t>石狩郡当別町</t>
  </si>
  <si>
    <t>亀田郡七飯町</t>
  </si>
  <si>
    <t>茅部郡鹿部町</t>
  </si>
  <si>
    <t>茅部郡森町</t>
  </si>
  <si>
    <t>二海郡八雲町</t>
  </si>
  <si>
    <t>山越郡長万部町</t>
  </si>
  <si>
    <t>磯谷郡蘭越町</t>
  </si>
  <si>
    <t>虻田郡ニセコ町</t>
  </si>
  <si>
    <t>虻田郡留寿都村</t>
  </si>
  <si>
    <t>虻田郡喜茂別町</t>
  </si>
  <si>
    <t>虻田郡京極町</t>
  </si>
  <si>
    <t>虻田郡倶知安町</t>
  </si>
  <si>
    <t>岩内郡岩内町</t>
  </si>
  <si>
    <t>余市郡余市町</t>
  </si>
  <si>
    <t>余市郡赤井川村</t>
  </si>
  <si>
    <t>空知郡南幌町</t>
  </si>
  <si>
    <t>夕張郡栗山町</t>
  </si>
  <si>
    <t>上川郡上川町</t>
  </si>
  <si>
    <t>上川郡東川町</t>
  </si>
  <si>
    <t>上川郡美瑛町</t>
  </si>
  <si>
    <t>空知郡上富良野町</t>
  </si>
  <si>
    <t>勇払郡占冠村</t>
  </si>
  <si>
    <t>増毛郡増毛町</t>
  </si>
  <si>
    <t>留萌郡小平町</t>
  </si>
  <si>
    <t>天塩郡遠別町</t>
  </si>
  <si>
    <t>宗谷郡猿払村</t>
  </si>
  <si>
    <t>網走郡美幌町</t>
  </si>
  <si>
    <t>斜里郡斜里町</t>
  </si>
  <si>
    <t>常呂郡佐呂間町</t>
  </si>
  <si>
    <t>紋別郡遠軽町</t>
  </si>
  <si>
    <t>紋別郡湧別町</t>
  </si>
  <si>
    <t>紋別郡興部町</t>
  </si>
  <si>
    <t>紋別郡雄武町</t>
  </si>
  <si>
    <t>虻田郡豊浦町</t>
  </si>
  <si>
    <t>有珠郡壮瞥町</t>
  </si>
  <si>
    <t>白老郡白老町</t>
  </si>
  <si>
    <t>虻田郡洞爺湖町</t>
  </si>
  <si>
    <t>勇払郡安平町</t>
  </si>
  <si>
    <t>勇払郡むかわ町</t>
  </si>
  <si>
    <t>沙流郡日高町</t>
  </si>
  <si>
    <t>沙流郡平取町</t>
  </si>
  <si>
    <t>新冠郡新冠町</t>
  </si>
  <si>
    <t>浦河郡浦河町</t>
  </si>
  <si>
    <t>日高郡新ひだか町</t>
  </si>
  <si>
    <t>河東郡音更町</t>
  </si>
  <si>
    <t>河東郡士幌町</t>
  </si>
  <si>
    <t>河東郡上士幌町</t>
  </si>
  <si>
    <t>河東郡鹿追町</t>
  </si>
  <si>
    <t>上川郡新得町</t>
  </si>
  <si>
    <t>上川郡清水町</t>
  </si>
  <si>
    <t>河西郡芽室町</t>
  </si>
  <si>
    <t>河西郡中札内村</t>
  </si>
  <si>
    <t>広尾郡大樹町</t>
  </si>
  <si>
    <t>中川郡幕別町</t>
  </si>
  <si>
    <t>釧路郡釧路町</t>
  </si>
  <si>
    <t>厚岸郡厚岸町</t>
  </si>
  <si>
    <t>厚岸郡浜中町</t>
  </si>
  <si>
    <t>川上郡標茶町</t>
  </si>
  <si>
    <t>川上郡弟子屈町</t>
  </si>
  <si>
    <t>白糠郡白糠町</t>
  </si>
  <si>
    <t>野付郡別海町</t>
  </si>
  <si>
    <t>標津郡中標津町</t>
  </si>
  <si>
    <t>標津郡標津町</t>
  </si>
  <si>
    <t>色丹郡色丹村</t>
  </si>
  <si>
    <t>国後郡泊村</t>
  </si>
  <si>
    <t>国後郡留夜別村</t>
  </si>
  <si>
    <t>択捉郡留別村</t>
  </si>
  <si>
    <t>紗那郡紗那村</t>
  </si>
  <si>
    <t>蘂取郡蘂取村</t>
  </si>
  <si>
    <t>青森県</t>
  </si>
  <si>
    <t>青森市</t>
  </si>
  <si>
    <t>弘前市</t>
  </si>
  <si>
    <t>八戸市</t>
  </si>
  <si>
    <t>黒石市</t>
  </si>
  <si>
    <t>五所川原市</t>
  </si>
  <si>
    <t>十和田市</t>
  </si>
  <si>
    <t>三沢市</t>
  </si>
  <si>
    <t>むつ市</t>
  </si>
  <si>
    <t>つがる市</t>
  </si>
  <si>
    <t>平川市</t>
  </si>
  <si>
    <t>中津軽郡西目屋村</t>
  </si>
  <si>
    <t>北津軽郡中泊町</t>
  </si>
  <si>
    <t>上北郡野辺地町</t>
  </si>
  <si>
    <t>上北郡七戸町</t>
  </si>
  <si>
    <t>上北郡六戸町</t>
  </si>
  <si>
    <t>上北郡東北町</t>
  </si>
  <si>
    <t>上北郡六ヶ所村</t>
  </si>
  <si>
    <t>上北郡おいらせ町</t>
  </si>
  <si>
    <t>三戸郡三戸町</t>
  </si>
  <si>
    <t>三戸郡五戸町</t>
  </si>
  <si>
    <t>三戸郡階上町</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</si>
  <si>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</si>
  <si>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</si>
  <si>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</si>
  <si>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</si>
  <si>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</si>
  <si>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</si>
  <si>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</si>
  <si>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</si>
  <si>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</si>
  <si>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</si>
  <si>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</si>
  <si>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</si>
  <si>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</si>
  <si>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</si>
  <si>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</si>
  <si>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</si>
  <si>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岩手郡岩手町</t>
  </si>
  <si>
    <t>紫波郡紫波町</t>
  </si>
  <si>
    <t>紫波郡矢巾町</t>
  </si>
  <si>
    <t>胆沢郡金ケ崎町</t>
  </si>
  <si>
    <t>気仙郡住田町</t>
  </si>
  <si>
    <t>下閉伊郡山田町</t>
  </si>
  <si>
    <t>下閉伊郡岩泉町</t>
  </si>
  <si>
    <t>九戸郡洋野町</t>
  </si>
  <si>
    <t>二戸郡一戸町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</si>
  <si>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</si>
  <si>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</si>
  <si>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</si>
  <si>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</si>
  <si>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</si>
  <si>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</si>
  <si>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</si>
  <si>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</si>
  <si>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</si>
  <si>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</si>
  <si>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</si>
  <si>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</si>
  <si>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</si>
  <si>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</si>
  <si>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</si>
  <si>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</si>
  <si>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柴田郡大河原町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</si>
  <si>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</si>
  <si>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</si>
  <si>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</si>
  <si>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</si>
  <si>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</si>
  <si>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</si>
  <si>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</si>
  <si>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</si>
  <si>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</si>
  <si>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</si>
  <si>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</si>
  <si>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</si>
  <si>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</si>
  <si>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</si>
  <si>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</si>
  <si>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</si>
  <si>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</si>
  <si>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</si>
  <si>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</si>
  <si>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</si>
  <si>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</si>
  <si>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</si>
  <si>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</si>
  <si>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</si>
  <si>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</si>
  <si>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</si>
  <si>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</si>
  <si>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</si>
  <si>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</si>
  <si>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</si>
  <si>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</si>
  <si>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雄勝郡羽後町</t>
  </si>
  <si>
    <t>山形県</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</si>
  <si>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</si>
  <si>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</si>
  <si>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</si>
  <si>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</si>
  <si>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</si>
  <si>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</si>
  <si>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</si>
  <si>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</si>
  <si>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</si>
  <si>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</si>
  <si>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</si>
  <si>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</si>
  <si>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</si>
  <si>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</si>
  <si>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</si>
  <si>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</si>
  <si>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西村山郡朝日町</t>
  </si>
  <si>
    <t>西村山郡大江町</t>
  </si>
  <si>
    <t>東置賜郡高畠町</t>
  </si>
  <si>
    <t>東置賜郡川西町</t>
  </si>
  <si>
    <t>西置賜郡小国町</t>
  </si>
  <si>
    <t>西置賜郡白鷹町</t>
  </si>
  <si>
    <t>西置賜郡飯豊町</t>
  </si>
  <si>
    <t>東田川郡庄内町</t>
  </si>
  <si>
    <t>飽海郡遊佐町</t>
  </si>
  <si>
    <t>福島県</t>
  </si>
  <si>
    <t>福島市</t>
  </si>
  <si>
    <t>会津若松市</t>
  </si>
  <si>
    <t>郡山市</t>
  </si>
  <si>
    <t>いわき市</t>
  </si>
  <si>
    <t>白河市</t>
  </si>
  <si>
    <t>須賀川市</t>
  </si>
  <si>
    <t>喜多方市</t>
  </si>
  <si>
    <t>相馬市</t>
  </si>
  <si>
    <t>二本松市</t>
  </si>
  <si>
    <t>田村市</t>
  </si>
  <si>
    <t>南相馬市</t>
  </si>
  <si>
    <t>本宮市</t>
  </si>
  <si>
    <t>伊達郡国見町</t>
  </si>
  <si>
    <t>伊達郡川俣町</t>
  </si>
  <si>
    <t>岩瀬郡鏡石町</t>
  </si>
  <si>
    <t>岩瀬郡天栄村</t>
  </si>
  <si>
    <t>南会津郡南会津町</t>
  </si>
  <si>
    <t>耶麻郡猪苗代町</t>
  </si>
  <si>
    <t>河沼郡会津坂下町</t>
  </si>
  <si>
    <t>西白河郡西郷村</t>
  </si>
  <si>
    <t>西白河郡泉崎村</t>
  </si>
  <si>
    <t>西白河郡矢吹町</t>
  </si>
  <si>
    <t>東白川郡棚倉町</t>
  </si>
  <si>
    <t>東白川郡塙町</t>
  </si>
  <si>
    <t>石川郡石川町</t>
  </si>
  <si>
    <t>石川郡玉川村</t>
  </si>
  <si>
    <t>石川郡平田村</t>
  </si>
  <si>
    <t>田村郡三春町</t>
  </si>
  <si>
    <t>田村郡小野町</t>
  </si>
  <si>
    <t>双葉郡広野町</t>
  </si>
  <si>
    <t>双葉郡富岡町</t>
  </si>
  <si>
    <t>相馬郡新地町</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</si>
  <si>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</si>
  <si>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</si>
  <si>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</si>
  <si>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</si>
  <si>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</si>
  <si>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</si>
  <si>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</si>
  <si>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</si>
  <si>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</si>
  <si>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</si>
  <si>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</si>
  <si>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</si>
  <si>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</si>
  <si>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</si>
  <si>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</si>
  <si>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</si>
  <si>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</si>
  <si>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</si>
  <si>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</si>
  <si>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</si>
  <si>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</si>
  <si>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</si>
  <si>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</si>
  <si>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</si>
  <si>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</si>
  <si>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</si>
  <si>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</si>
  <si>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</si>
  <si>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</si>
  <si>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</si>
  <si>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</si>
  <si>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</si>
  <si>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</si>
  <si>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</si>
  <si>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</si>
  <si>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</si>
  <si>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</si>
  <si>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</si>
  <si>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</si>
  <si>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</si>
  <si>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</si>
  <si>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</si>
  <si>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</si>
  <si>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</si>
  <si>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</si>
  <si>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</si>
  <si>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</si>
  <si>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</si>
  <si>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</si>
  <si>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</si>
  <si>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</si>
  <si>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</si>
  <si>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</si>
  <si>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</si>
  <si>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</si>
  <si>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</si>
  <si>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</si>
  <si>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</si>
  <si>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</si>
  <si>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</si>
  <si>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</si>
  <si>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</si>
  <si>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</si>
  <si>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</si>
  <si>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</si>
  <si>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</si>
  <si>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</si>
  <si>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</si>
  <si>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</si>
  <si>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</si>
  <si>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</si>
  <si>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群馬県</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</si>
  <si>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</si>
  <si>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</si>
  <si>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</si>
  <si>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</si>
  <si>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</si>
  <si>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</si>
  <si>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</si>
  <si>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</si>
  <si>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</si>
  <si>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</si>
  <si>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</si>
  <si>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</si>
  <si>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</si>
  <si>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</si>
  <si>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甘楽郡甘楽町</t>
  </si>
  <si>
    <t>吾妻郡中之条町</t>
  </si>
  <si>
    <t>吾妻郡長野原町</t>
  </si>
  <si>
    <t>吾妻郡嬬恋村</t>
  </si>
  <si>
    <t>吾妻郡草津町</t>
  </si>
  <si>
    <t>吾妻郡高山村</t>
  </si>
  <si>
    <t>吾妻郡東吾妻町</t>
  </si>
  <si>
    <t>利根郡片品村</t>
  </si>
  <si>
    <t>利根郡昭和村</t>
  </si>
  <si>
    <t>利根郡みなかみ町</t>
  </si>
  <si>
    <t>佐波郡玉村町</t>
  </si>
  <si>
    <t>邑楽郡板倉町</t>
  </si>
  <si>
    <t>邑楽郡明和町</t>
  </si>
  <si>
    <t>邑楽郡千代田町</t>
  </si>
  <si>
    <t>邑楽郡大泉町</t>
  </si>
  <si>
    <t>邑楽郡邑楽町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</si>
  <si>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</si>
  <si>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</si>
  <si>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</si>
  <si>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</si>
  <si>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</si>
  <si>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</si>
  <si>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</si>
  <si>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</si>
  <si>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</si>
  <si>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</si>
  <si>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</si>
  <si>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</si>
  <si>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</si>
  <si>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</si>
  <si>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</si>
  <si>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</si>
  <si>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</si>
  <si>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</si>
  <si>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</si>
  <si>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</si>
  <si>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</si>
  <si>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</si>
  <si>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</si>
  <si>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</si>
  <si>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</si>
  <si>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</si>
  <si>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</si>
  <si>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</si>
  <si>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</si>
  <si>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</si>
  <si>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</si>
  <si>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</si>
  <si>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</si>
  <si>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</si>
  <si>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</si>
  <si>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</si>
  <si>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</si>
  <si>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</si>
  <si>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</si>
  <si>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</si>
  <si>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</si>
  <si>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</si>
  <si>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</si>
  <si>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</si>
  <si>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</si>
  <si>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</si>
  <si>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</si>
  <si>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</si>
  <si>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</si>
  <si>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</si>
  <si>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</si>
  <si>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</si>
  <si>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</si>
  <si>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</si>
  <si>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</si>
  <si>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</si>
  <si>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児玉郡美里町</t>
  </si>
  <si>
    <t>児玉郡神川町</t>
  </si>
  <si>
    <t>児玉郡上里町</t>
  </si>
  <si>
    <t>大里郡寄居町</t>
  </si>
  <si>
    <t>南埼玉郡宮代町</t>
  </si>
  <si>
    <t>北葛飾郡杉戸町</t>
  </si>
  <si>
    <t>北葛飾郡松伏町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</si>
  <si>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</si>
  <si>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</si>
  <si>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</si>
  <si>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</si>
  <si>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</si>
  <si>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</si>
  <si>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</si>
  <si>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</si>
  <si>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</si>
  <si>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</si>
  <si>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</si>
  <si>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</si>
  <si>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</si>
  <si>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</si>
  <si>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</si>
  <si>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</si>
  <si>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</si>
  <si>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</si>
  <si>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</si>
  <si>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</si>
  <si>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</si>
  <si>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</si>
  <si>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</si>
  <si>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</si>
  <si>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</si>
  <si>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</si>
  <si>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</si>
  <si>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</si>
  <si>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</si>
  <si>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</si>
  <si>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</si>
  <si>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</si>
  <si>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</si>
  <si>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</si>
  <si>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</si>
  <si>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</si>
  <si>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</si>
  <si>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</si>
  <si>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</si>
  <si>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</si>
  <si>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</si>
  <si>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</si>
  <si>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</si>
  <si>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</si>
  <si>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</si>
  <si>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</si>
  <si>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</si>
  <si>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</si>
  <si>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</si>
  <si>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</si>
  <si>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</si>
  <si>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</si>
  <si>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</si>
  <si>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安房郡鋸南町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</si>
  <si>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</si>
  <si>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</si>
  <si>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</si>
  <si>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</si>
  <si>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</si>
  <si>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</si>
  <si>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</si>
  <si>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</si>
  <si>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</si>
  <si>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</si>
  <si>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</si>
  <si>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</si>
  <si>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</si>
  <si>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</si>
  <si>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</si>
  <si>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</si>
  <si>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</si>
  <si>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</si>
  <si>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</si>
  <si>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</si>
  <si>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</si>
  <si>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</si>
  <si>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</si>
  <si>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</si>
  <si>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</si>
  <si>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</si>
  <si>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</si>
  <si>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</si>
  <si>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</si>
  <si>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</si>
  <si>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</si>
  <si>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</si>
  <si>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</si>
  <si>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</si>
  <si>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</si>
  <si>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</si>
  <si>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</si>
  <si>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</si>
  <si>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</si>
  <si>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</si>
  <si>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</si>
  <si>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</si>
  <si>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</si>
  <si>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</si>
  <si>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</si>
  <si>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</si>
  <si>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</si>
  <si>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</si>
  <si>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</si>
  <si>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</si>
  <si>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</si>
  <si>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</si>
  <si>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大島町</t>
  </si>
  <si>
    <t>八丈町</t>
  </si>
  <si>
    <t>青ヶ島村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</si>
  <si>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</si>
  <si>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</si>
  <si>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</si>
  <si>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</si>
  <si>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</si>
  <si>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</si>
  <si>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</si>
  <si>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</si>
  <si>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</si>
  <si>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</si>
  <si>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</si>
  <si>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</si>
  <si>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</si>
  <si>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</si>
  <si>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</si>
  <si>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</si>
  <si>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</si>
  <si>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</si>
  <si>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</si>
  <si>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</si>
  <si>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</si>
  <si>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</si>
  <si>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</si>
  <si>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</si>
  <si>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</si>
  <si>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</si>
  <si>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</si>
  <si>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</si>
  <si>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</si>
  <si>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</si>
  <si>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</si>
  <si>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</si>
  <si>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</si>
  <si>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</si>
  <si>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</si>
  <si>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</si>
  <si>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</si>
  <si>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</si>
  <si>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</si>
  <si>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</si>
  <si>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</si>
  <si>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</si>
  <si>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</si>
  <si>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</si>
  <si>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</si>
  <si>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</si>
  <si>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</si>
  <si>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</si>
  <si>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</si>
  <si>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</si>
  <si>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</si>
  <si>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</si>
  <si>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</si>
  <si>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</si>
  <si>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</si>
  <si>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南蒲原郡田上町</t>
  </si>
  <si>
    <t>南魚沼郡湯沢町</t>
  </si>
  <si>
    <t>中魚沼郡津南町</t>
  </si>
  <si>
    <t>富山県</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</si>
  <si>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</si>
  <si>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</si>
  <si>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</si>
  <si>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</si>
  <si>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</si>
  <si>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</si>
  <si>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</si>
  <si>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</si>
  <si>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</si>
  <si>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</si>
  <si>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</si>
  <si>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</si>
  <si>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</si>
  <si>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</si>
  <si>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</si>
  <si>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石川県</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</si>
  <si>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</si>
  <si>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</si>
  <si>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</si>
  <si>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</si>
  <si>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</si>
  <si>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</si>
  <si>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</si>
  <si>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</si>
  <si>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</si>
  <si>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</si>
  <si>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</si>
  <si>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</si>
  <si>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</si>
  <si>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</si>
  <si>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</si>
  <si>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</si>
  <si>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</si>
  <si>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</si>
  <si>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</si>
  <si>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福井県</t>
  </si>
  <si>
    <t>福井市</t>
  </si>
  <si>
    <t>敦賀市</t>
  </si>
  <si>
    <t>小浜市</t>
  </si>
  <si>
    <t>大野市</t>
  </si>
  <si>
    <t>勝山市</t>
  </si>
  <si>
    <t>鯖江市</t>
  </si>
  <si>
    <t>あわら市</t>
  </si>
  <si>
    <t>越前市</t>
  </si>
  <si>
    <t>坂井市</t>
  </si>
  <si>
    <t>吉田郡永平寺町</t>
  </si>
  <si>
    <t>南条郡南越前町</t>
  </si>
  <si>
    <t>丹生郡越前町</t>
  </si>
  <si>
    <t>三方郡美浜町</t>
  </si>
  <si>
    <t>大飯郡高浜町</t>
  </si>
  <si>
    <t>大飯郡おおい町</t>
  </si>
  <si>
    <t>三方上中郡若狭町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</si>
  <si>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</si>
  <si>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</si>
  <si>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</si>
  <si>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</si>
  <si>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</si>
  <si>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</si>
  <si>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</si>
  <si>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</si>
  <si>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</si>
  <si>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</si>
  <si>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</si>
  <si>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</si>
  <si>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</si>
  <si>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</si>
  <si>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</si>
  <si>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南巨摩郡身延町</t>
  </si>
  <si>
    <t>南巨摩郡南部町</t>
  </si>
  <si>
    <t>南巨摩郡富士川町</t>
  </si>
  <si>
    <t>中巨摩郡昭和町</t>
  </si>
  <si>
    <t>南都留郡忍野村</t>
  </si>
  <si>
    <t>南都留郡山中湖村</t>
  </si>
  <si>
    <t>南都留郡富士河口湖町</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</si>
  <si>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</si>
  <si>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</si>
  <si>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</si>
  <si>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</si>
  <si>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</si>
  <si>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</si>
  <si>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</si>
  <si>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</si>
  <si>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</si>
  <si>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</si>
  <si>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</si>
  <si>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</si>
  <si>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</si>
  <si>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</si>
  <si>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</si>
  <si>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</si>
  <si>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</si>
  <si>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</si>
  <si>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</si>
  <si>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</si>
  <si>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</si>
  <si>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</si>
  <si>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</si>
  <si>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南佐久郡佐久穂町</t>
  </si>
  <si>
    <t>北佐久郡軽井沢町</t>
  </si>
  <si>
    <t>北佐久郡御代田町</t>
  </si>
  <si>
    <t>北佐久郡立科町</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</si>
  <si>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</si>
  <si>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</si>
  <si>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</si>
  <si>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</si>
  <si>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</si>
  <si>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</si>
  <si>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</si>
  <si>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</si>
  <si>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</si>
  <si>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</si>
  <si>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</si>
  <si>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</si>
  <si>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下伊那郡阿智村</t>
  </si>
  <si>
    <t>下伊那郡喬木村</t>
  </si>
  <si>
    <t>下伊那郡豊丘村</t>
  </si>
  <si>
    <t>木曽郡上松町</t>
  </si>
  <si>
    <t>木曽郡大桑村</t>
  </si>
  <si>
    <t>木曽郡木曽町</t>
  </si>
  <si>
    <t>東筑摩郡山形村</t>
  </si>
  <si>
    <t>北安曇郡池田町</t>
  </si>
  <si>
    <t>北安曇郡松川村</t>
  </si>
  <si>
    <t>北安曇郡白馬村</t>
  </si>
  <si>
    <t>北安曇郡小谷村</t>
  </si>
  <si>
    <t>埴科郡坂城町</t>
  </si>
  <si>
    <t>上高井郡小布施町</t>
  </si>
  <si>
    <t>上高井郡高山村</t>
  </si>
  <si>
    <t>下高井郡山ノ内町</t>
  </si>
  <si>
    <t>下高井郡野沢温泉村</t>
  </si>
  <si>
    <t>上水内郡信濃町</t>
  </si>
  <si>
    <t>上水内郡飯綱町</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</si>
  <si>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</si>
  <si>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</si>
  <si>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</si>
  <si>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</si>
  <si>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</si>
  <si>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</si>
  <si>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</si>
  <si>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</si>
  <si>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</si>
  <si>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</si>
  <si>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</si>
  <si>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</si>
  <si>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</si>
  <si>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</si>
  <si>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</si>
  <si>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</si>
  <si>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</si>
  <si>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</si>
  <si>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</si>
  <si>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</si>
  <si>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</si>
  <si>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</si>
  <si>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</si>
  <si>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</si>
  <si>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</si>
  <si>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</si>
  <si>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</si>
  <si>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</si>
  <si>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</si>
  <si>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</si>
  <si>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</si>
  <si>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</si>
  <si>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</si>
  <si>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</si>
  <si>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</si>
  <si>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</si>
  <si>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</si>
  <si>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加茂郡八百津町</t>
  </si>
  <si>
    <t>加茂郡白川町</t>
  </si>
  <si>
    <t>可児郡御嵩町</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</si>
  <si>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</si>
  <si>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</si>
  <si>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</si>
  <si>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</si>
  <si>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</si>
  <si>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</si>
  <si>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</si>
  <si>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</si>
  <si>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</si>
  <si>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</si>
  <si>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</si>
  <si>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</si>
  <si>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</si>
  <si>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</si>
  <si>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</si>
  <si>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</si>
  <si>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</si>
  <si>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</si>
  <si>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</si>
  <si>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</si>
  <si>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</si>
  <si>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</si>
  <si>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</si>
  <si>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</si>
  <si>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</si>
  <si>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賀茂郡西伊豆町</t>
  </si>
  <si>
    <t>田方郡函南町</t>
  </si>
  <si>
    <t>駿東郡清水町</t>
  </si>
  <si>
    <t>駿東郡長泉町</t>
  </si>
  <si>
    <t>駿東郡小山町</t>
  </si>
  <si>
    <t>榛原郡吉田町</t>
  </si>
  <si>
    <t>榛原郡川根本町</t>
  </si>
  <si>
    <t>周智郡森町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</si>
  <si>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</si>
  <si>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</si>
  <si>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</si>
  <si>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</si>
  <si>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</si>
  <si>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</si>
  <si>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</si>
  <si>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</si>
  <si>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</si>
  <si>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</si>
  <si>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</si>
  <si>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</si>
  <si>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</si>
  <si>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</si>
  <si>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</si>
  <si>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</si>
  <si>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</si>
  <si>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</si>
  <si>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</si>
  <si>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</si>
  <si>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</si>
  <si>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</si>
  <si>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</si>
  <si>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</si>
  <si>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</si>
  <si>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</si>
  <si>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</si>
  <si>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</si>
  <si>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</si>
  <si>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</si>
  <si>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</si>
  <si>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</si>
  <si>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</si>
  <si>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</si>
  <si>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</si>
  <si>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</si>
  <si>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</si>
  <si>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</si>
  <si>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</si>
  <si>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</si>
  <si>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</si>
  <si>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</si>
  <si>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</si>
  <si>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</si>
  <si>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</si>
  <si>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</si>
  <si>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</si>
  <si>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</si>
  <si>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</si>
  <si>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</si>
  <si>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</si>
  <si>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</si>
  <si>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</si>
  <si>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</si>
  <si>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</si>
  <si>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</si>
  <si>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</si>
  <si>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</si>
  <si>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</si>
  <si>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</si>
  <si>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</si>
  <si>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</si>
  <si>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</si>
  <si>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</si>
  <si>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</si>
  <si>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</si>
  <si>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</si>
  <si>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</si>
  <si>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</si>
  <si>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</si>
  <si>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</si>
  <si>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</si>
  <si>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</si>
  <si>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</si>
  <si>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</si>
  <si>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</si>
  <si>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度会郡大紀町</t>
  </si>
  <si>
    <t>度会郡南伊勢町</t>
  </si>
  <si>
    <t>北牟婁郡紀北町</t>
  </si>
  <si>
    <t>滋賀県</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</si>
  <si>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</si>
  <si>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</si>
  <si>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</si>
  <si>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</si>
  <si>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</si>
  <si>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</si>
  <si>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</si>
  <si>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</si>
  <si>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</si>
  <si>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</si>
  <si>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</si>
  <si>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</si>
  <si>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</si>
  <si>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</si>
  <si>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</si>
  <si>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</si>
  <si>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</si>
  <si>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</si>
  <si>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</si>
  <si>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</si>
  <si>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</si>
  <si>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</si>
  <si>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</si>
  <si>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</si>
  <si>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</si>
  <si>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</si>
  <si>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</si>
  <si>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</si>
  <si>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</si>
  <si>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</si>
  <si>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</si>
  <si>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</si>
  <si>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</si>
  <si>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</si>
  <si>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</si>
  <si>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</si>
  <si>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</si>
  <si>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</si>
  <si>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相楽郡精華町</t>
  </si>
  <si>
    <t>船井郡京丹波町</t>
  </si>
  <si>
    <t>与謝郡与謝野町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</si>
  <si>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</si>
  <si>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</si>
  <si>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</si>
  <si>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</si>
  <si>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</si>
  <si>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</si>
  <si>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</si>
  <si>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</si>
  <si>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</si>
  <si>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</si>
  <si>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</si>
  <si>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</si>
  <si>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</si>
  <si>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</si>
  <si>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</si>
  <si>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</si>
  <si>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</si>
  <si>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</si>
  <si>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</si>
  <si>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</si>
  <si>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</si>
  <si>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</si>
  <si>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</si>
  <si>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</si>
  <si>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</si>
  <si>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</si>
  <si>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</si>
  <si>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</si>
  <si>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</si>
  <si>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</si>
  <si>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</si>
  <si>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</si>
  <si>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</si>
  <si>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</si>
  <si>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</si>
  <si>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</si>
  <si>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</si>
  <si>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</si>
  <si>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</si>
  <si>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</si>
  <si>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</si>
  <si>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</si>
  <si>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</si>
  <si>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</si>
  <si>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</si>
  <si>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</si>
  <si>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</si>
  <si>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</si>
  <si>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</si>
  <si>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</si>
  <si>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</si>
  <si>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</si>
  <si>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</si>
  <si>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</si>
  <si>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</si>
  <si>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</si>
  <si>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</si>
  <si>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</si>
  <si>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</si>
  <si>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</si>
  <si>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</si>
  <si>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</si>
  <si>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</si>
  <si>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</si>
  <si>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</si>
  <si>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</si>
  <si>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</si>
  <si>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</si>
  <si>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</si>
  <si>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</si>
  <si>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</si>
  <si>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</si>
  <si>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</si>
  <si>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</si>
  <si>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</si>
  <si>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</si>
  <si>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</si>
  <si>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</si>
  <si>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</si>
  <si>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</si>
  <si>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</si>
  <si>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</si>
  <si>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</si>
  <si>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</si>
  <si>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</si>
  <si>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奈良県</t>
  </si>
  <si>
    <t>奈良市</t>
  </si>
  <si>
    <t>大和高田市</t>
  </si>
  <si>
    <t>大和郡山市</t>
  </si>
  <si>
    <t>天理市</t>
  </si>
  <si>
    <t>橿原市</t>
  </si>
  <si>
    <t>桜井市</t>
  </si>
  <si>
    <t>五條市</t>
  </si>
  <si>
    <t>御所市</t>
  </si>
  <si>
    <t>生駒市</t>
  </si>
  <si>
    <t>香芝市</t>
  </si>
  <si>
    <t>葛城市</t>
  </si>
  <si>
    <t>宇陀市</t>
  </si>
  <si>
    <t>生駒郡平群町</t>
  </si>
  <si>
    <t>生駒郡三郷町</t>
  </si>
  <si>
    <t>生駒郡斑鳩町</t>
  </si>
  <si>
    <t>生駒郡安堵町</t>
  </si>
  <si>
    <t>磯城郡川西町</t>
  </si>
  <si>
    <t>磯城郡三宅町</t>
  </si>
  <si>
    <t>磯城郡田原本町</t>
  </si>
  <si>
    <t>北葛城郡上牧町</t>
  </si>
  <si>
    <t>北葛城郡王寺町</t>
  </si>
  <si>
    <t>北葛城郡広陵町</t>
  </si>
  <si>
    <t>北葛城郡河合町</t>
  </si>
  <si>
    <t>吉野郡吉野町</t>
  </si>
  <si>
    <t>吉野郡大淀町</t>
  </si>
  <si>
    <t>和歌山県</t>
  </si>
  <si>
    <t>和歌山市</t>
  </si>
  <si>
    <t>海南市</t>
  </si>
  <si>
    <t>橋本市</t>
  </si>
  <si>
    <t>有田市</t>
  </si>
  <si>
    <t>御坊市</t>
  </si>
  <si>
    <t>田辺市</t>
  </si>
  <si>
    <t>新宮市</t>
  </si>
  <si>
    <t>紀の川市</t>
  </si>
  <si>
    <t>岩出市</t>
  </si>
  <si>
    <t>伊都郡かつらぎ町</t>
  </si>
  <si>
    <t>有田郡湯浅町</t>
  </si>
  <si>
    <t>有田郡有田川町</t>
  </si>
  <si>
    <t>日高郡みなべ町</t>
  </si>
  <si>
    <t>西牟婁郡白浜町</t>
  </si>
  <si>
    <t>西牟婁郡上富田町</t>
  </si>
  <si>
    <t>東牟婁郡那智勝浦町</t>
  </si>
  <si>
    <t>東牟婁郡北山村</t>
  </si>
  <si>
    <t>東牟婁郡串本町</t>
  </si>
  <si>
    <t>鳥取県</t>
  </si>
  <si>
    <t>鳥取市</t>
  </si>
  <si>
    <t>米子市</t>
  </si>
  <si>
    <t>倉吉市</t>
  </si>
  <si>
    <t>境港市</t>
  </si>
  <si>
    <t>岩美郡岩美町</t>
  </si>
  <si>
    <t>八頭郡智頭町</t>
  </si>
  <si>
    <t>八頭郡八頭町</t>
  </si>
  <si>
    <t>東伯郡三朝町</t>
  </si>
  <si>
    <t>東伯郡湯梨浜町</t>
  </si>
  <si>
    <t>東伯郡琴浦町</t>
  </si>
  <si>
    <t>東伯郡北栄町</t>
  </si>
  <si>
    <t>西伯郡大山町</t>
  </si>
  <si>
    <t>西伯郡南部町</t>
  </si>
  <si>
    <t>西伯郡伯耆町</t>
  </si>
  <si>
    <t>島根県</t>
  </si>
  <si>
    <t>松江市</t>
  </si>
  <si>
    <t>浜田市</t>
  </si>
  <si>
    <t>出雲市</t>
  </si>
  <si>
    <t>益田市</t>
  </si>
  <si>
    <t>大田市</t>
  </si>
  <si>
    <t>安来市</t>
  </si>
  <si>
    <t>江津市</t>
  </si>
  <si>
    <t>雲南市</t>
  </si>
  <si>
    <t>邑智郡邑南町</t>
  </si>
  <si>
    <t>鹿足郡吉賀町</t>
  </si>
  <si>
    <t>隠岐郡隠岐の島町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</si>
  <si>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</si>
  <si>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</si>
  <si>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</si>
  <si>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</si>
  <si>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</si>
  <si>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</si>
  <si>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</si>
  <si>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</si>
  <si>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</si>
  <si>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</si>
  <si>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</si>
  <si>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</si>
  <si>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</si>
  <si>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</si>
  <si>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</si>
  <si>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</si>
  <si>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</si>
  <si>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</si>
  <si>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</si>
  <si>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</si>
  <si>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苫田郡鏡野町</t>
  </si>
  <si>
    <t>久米郡美咲町</t>
  </si>
  <si>
    <t>加賀郡吉備中央町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</si>
  <si>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</si>
  <si>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</si>
  <si>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</si>
  <si>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</si>
  <si>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</si>
  <si>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</si>
  <si>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</si>
  <si>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</si>
  <si>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</si>
  <si>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</si>
  <si>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</si>
  <si>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</si>
  <si>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</si>
  <si>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</si>
  <si>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</si>
  <si>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</si>
  <si>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</si>
  <si>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</si>
  <si>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山県郡北広島町</t>
  </si>
  <si>
    <t>豊田郡大崎上島町</t>
  </si>
  <si>
    <t>世羅郡世羅町</t>
  </si>
  <si>
    <t>神石郡神石高原町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</si>
  <si>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</si>
  <si>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</si>
  <si>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</si>
  <si>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</si>
  <si>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</si>
  <si>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</si>
  <si>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</si>
  <si>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</si>
  <si>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</si>
  <si>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</si>
  <si>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</si>
  <si>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</si>
  <si>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</si>
  <si>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</si>
  <si>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</si>
  <si>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</si>
  <si>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熊毛郡田布施町</t>
  </si>
  <si>
    <t>熊毛郡平生町</t>
  </si>
  <si>
    <t>徳島県</t>
  </si>
  <si>
    <t>徳島市</t>
  </si>
  <si>
    <t>鳴門市</t>
  </si>
  <si>
    <t>小松島市</t>
  </si>
  <si>
    <t>阿南市</t>
  </si>
  <si>
    <t>吉野川市</t>
  </si>
  <si>
    <t>阿波市</t>
  </si>
  <si>
    <t>美馬市</t>
  </si>
  <si>
    <t>三好市</t>
  </si>
  <si>
    <t>名西郡石井町</t>
  </si>
  <si>
    <t>名西郡神山町</t>
  </si>
  <si>
    <t>海部郡美波町</t>
  </si>
  <si>
    <t>海部郡海陽町</t>
  </si>
  <si>
    <t>板野郡松茂町</t>
  </si>
  <si>
    <t>板野郡北島町</t>
  </si>
  <si>
    <t>板野郡藍住町</t>
  </si>
  <si>
    <t>板野郡板野町</t>
  </si>
  <si>
    <t>板野郡上板町</t>
  </si>
  <si>
    <t>三好郡東みよし町</t>
  </si>
  <si>
    <t>香川県</t>
  </si>
  <si>
    <t>高松市</t>
  </si>
  <si>
    <t>丸亀市</t>
  </si>
  <si>
    <t>坂出市</t>
  </si>
  <si>
    <t>善通寺市</t>
  </si>
  <si>
    <t>観音寺市</t>
  </si>
  <si>
    <t>さぬき市</t>
  </si>
  <si>
    <t>東かがわ市</t>
  </si>
  <si>
    <t>三豊市</t>
  </si>
  <si>
    <t>小豆郡土庄町</t>
  </si>
  <si>
    <t>小豆郡小豆島町</t>
  </si>
  <si>
    <t>木田郡三木町</t>
  </si>
  <si>
    <t>綾歌郡宇多津町</t>
  </si>
  <si>
    <t>綾歌郡綾川町</t>
  </si>
  <si>
    <t>仲多度郡琴平町</t>
  </si>
  <si>
    <t>仲多度郡多度津町</t>
  </si>
  <si>
    <t>仲多度郡まんのう町</t>
  </si>
  <si>
    <t>愛媛県</t>
  </si>
  <si>
    <t>松山市</t>
  </si>
  <si>
    <t>今治市</t>
  </si>
  <si>
    <t>宇和島市</t>
  </si>
  <si>
    <t>八幡浜市</t>
  </si>
  <si>
    <t>新居浜市</t>
  </si>
  <si>
    <t>西条市</t>
  </si>
  <si>
    <t>大洲市</t>
  </si>
  <si>
    <t>伊予市</t>
  </si>
  <si>
    <t>四国中央市</t>
  </si>
  <si>
    <t>西予市</t>
  </si>
  <si>
    <t>東温市</t>
  </si>
  <si>
    <t>越智郡上島町</t>
  </si>
  <si>
    <t>伊予郡松前町</t>
  </si>
  <si>
    <t>伊予郡砥部町</t>
  </si>
  <si>
    <t>西宇和郡伊方町</t>
  </si>
  <si>
    <t>北宇和郡松野町</t>
  </si>
  <si>
    <t>北宇和郡鬼北町</t>
  </si>
  <si>
    <t>南宇和郡愛南町</t>
  </si>
  <si>
    <t>高知県</t>
  </si>
  <si>
    <t>高知市</t>
  </si>
  <si>
    <t>室戸市</t>
  </si>
  <si>
    <t>安芸市</t>
  </si>
  <si>
    <t>南国市</t>
  </si>
  <si>
    <t>土佐市</t>
  </si>
  <si>
    <t>須崎市</t>
  </si>
  <si>
    <t>宿毛市</t>
  </si>
  <si>
    <t>土佐清水市</t>
  </si>
  <si>
    <t>四万十市</t>
  </si>
  <si>
    <t>香南市</t>
  </si>
  <si>
    <t>香美市</t>
  </si>
  <si>
    <t>安芸郡芸西村</t>
  </si>
  <si>
    <t>高岡郡佐川町</t>
  </si>
  <si>
    <t>高岡郡四万十町</t>
  </si>
  <si>
    <t>幡多郡黒潮町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</si>
  <si>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</si>
  <si>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</si>
  <si>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</si>
  <si>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</si>
  <si>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</si>
  <si>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</si>
  <si>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</si>
  <si>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</si>
  <si>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</si>
  <si>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</si>
  <si>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</si>
  <si>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</si>
  <si>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</si>
  <si>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</si>
  <si>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</si>
  <si>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</si>
  <si>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</si>
  <si>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</si>
  <si>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</si>
  <si>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</si>
  <si>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</si>
  <si>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</si>
  <si>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</si>
  <si>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</si>
  <si>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</si>
  <si>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</si>
  <si>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</si>
  <si>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</si>
  <si>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</si>
  <si>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</si>
  <si>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</si>
  <si>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</si>
  <si>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</si>
  <si>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</si>
  <si>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</si>
  <si>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</si>
  <si>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</si>
  <si>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</si>
  <si>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</si>
  <si>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</si>
  <si>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</si>
  <si>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</si>
  <si>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</si>
  <si>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</si>
  <si>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</si>
  <si>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三井郡大刀洗町</t>
  </si>
  <si>
    <t>三潴郡大木町</t>
  </si>
  <si>
    <t>八女郡広川町</t>
  </si>
  <si>
    <t>田川郡川崎町</t>
  </si>
  <si>
    <t>田川郡福智町</t>
  </si>
  <si>
    <t>京都郡苅田町</t>
  </si>
  <si>
    <t>京都郡みやこ町</t>
  </si>
  <si>
    <t>築上郡吉富町</t>
  </si>
  <si>
    <t>築上郡上毛町</t>
  </si>
  <si>
    <t>築上郡築上町</t>
  </si>
  <si>
    <t>佐賀県</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</si>
  <si>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</si>
  <si>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</si>
  <si>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</si>
  <si>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</si>
  <si>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</si>
  <si>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</si>
  <si>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</si>
  <si>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</si>
  <si>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</si>
  <si>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</si>
  <si>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</si>
  <si>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</si>
  <si>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</si>
  <si>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</si>
  <si>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西松浦郡有田町</t>
  </si>
  <si>
    <t>杵島郡江北町</t>
  </si>
  <si>
    <t>杵島郡白石町</t>
  </si>
  <si>
    <t>藤津郡太良町</t>
  </si>
  <si>
    <t>長崎県</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</si>
  <si>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</si>
  <si>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</si>
  <si>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</si>
  <si>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</si>
  <si>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</si>
  <si>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</si>
  <si>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</si>
  <si>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</si>
  <si>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</si>
  <si>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</si>
  <si>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</si>
  <si>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</si>
  <si>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</si>
  <si>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</si>
  <si>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</si>
  <si>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</si>
  <si>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</si>
  <si>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南松浦郡新上五島町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</si>
  <si>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</si>
  <si>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</si>
  <si>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</si>
  <si>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</si>
  <si>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</si>
  <si>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</si>
  <si>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</si>
  <si>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</si>
  <si>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</si>
  <si>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</si>
  <si>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</si>
  <si>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</si>
  <si>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</si>
  <si>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</si>
  <si>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</si>
  <si>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</si>
  <si>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</si>
  <si>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</si>
  <si>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</si>
  <si>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</si>
  <si>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</si>
  <si>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</si>
  <si>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</si>
  <si>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</si>
  <si>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</si>
  <si>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</si>
  <si>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</si>
  <si>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</si>
  <si>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</si>
  <si>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</si>
  <si>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</si>
  <si>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</si>
  <si>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</si>
  <si>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球磨郡錦町</t>
  </si>
  <si>
    <t>球磨郡多良木町</t>
  </si>
  <si>
    <t>球磨郡あさぎり町</t>
  </si>
  <si>
    <t>大分県</t>
  </si>
  <si>
    <t>大分市</t>
  </si>
  <si>
    <t>別府市</t>
  </si>
  <si>
    <t>中津市</t>
  </si>
  <si>
    <t>日田市</t>
  </si>
  <si>
    <t>佐伯市</t>
  </si>
  <si>
    <t>臼杵市</t>
  </si>
  <si>
    <t>竹田市</t>
  </si>
  <si>
    <t>豊後高田市</t>
  </si>
  <si>
    <t>杵築市</t>
  </si>
  <si>
    <t>宇佐市</t>
  </si>
  <si>
    <t>豊後大野市</t>
  </si>
  <si>
    <t>由布市</t>
  </si>
  <si>
    <t>国東市</t>
  </si>
  <si>
    <t>速見郡日出町</t>
  </si>
  <si>
    <t>玖珠郡九重町</t>
  </si>
  <si>
    <t>玖珠郡玖珠町</t>
  </si>
  <si>
    <t>宮崎県</t>
  </si>
  <si>
    <t>宮崎市</t>
  </si>
  <si>
    <t>都城市</t>
  </si>
  <si>
    <t>延岡市</t>
  </si>
  <si>
    <t>日南市</t>
  </si>
  <si>
    <t>小林市</t>
  </si>
  <si>
    <t>日向市</t>
  </si>
  <si>
    <t>串間市</t>
  </si>
  <si>
    <t>西都市</t>
  </si>
  <si>
    <t>えびの市</t>
  </si>
  <si>
    <t>北諸県郡三股町</t>
  </si>
  <si>
    <t>東諸県郡国富町</t>
  </si>
  <si>
    <t>児湯郡高鍋町</t>
  </si>
  <si>
    <t>児湯郡新富町</t>
  </si>
  <si>
    <t>児湯郡川南町</t>
  </si>
  <si>
    <t>児湯郡都農町</t>
  </si>
  <si>
    <t>東臼杵郡門川町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</si>
  <si>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</si>
  <si>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</si>
  <si>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</si>
  <si>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</si>
  <si>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</si>
  <si>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</si>
  <si>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</si>
  <si>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</si>
  <si>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</si>
  <si>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</si>
  <si>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</si>
  <si>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</si>
  <si>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</si>
  <si>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</si>
  <si>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</si>
  <si>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</si>
  <si>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</si>
  <si>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</si>
  <si>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</si>
  <si>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</si>
  <si>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薩摩郡さつま町</t>
  </si>
  <si>
    <t>出水郡長島町</t>
  </si>
  <si>
    <t>姶良郡湧水町</t>
  </si>
  <si>
    <t>曽於郡大崎町</t>
  </si>
  <si>
    <t>肝属郡東串良町</t>
  </si>
  <si>
    <t>肝属郡肝付町</t>
  </si>
  <si>
    <t>熊毛郡屋久島町</t>
  </si>
  <si>
    <t>大島郡大和村</t>
  </si>
  <si>
    <t>大島郡和泊町</t>
  </si>
  <si>
    <t>沖縄県</t>
  </si>
  <si>
    <t>那覇市</t>
  </si>
  <si>
    <t>宜野湾市</t>
  </si>
  <si>
    <t>石垣市</t>
  </si>
  <si>
    <t>浦添市</t>
  </si>
  <si>
    <t>名護市</t>
  </si>
  <si>
    <t>糸満市</t>
  </si>
  <si>
    <t>沖縄市</t>
  </si>
  <si>
    <t>豊見城市</t>
  </si>
  <si>
    <t>うるま市</t>
  </si>
  <si>
    <t>宮古島市</t>
  </si>
  <si>
    <t>南城市</t>
  </si>
  <si>
    <t>国頭郡今帰仁村</t>
  </si>
  <si>
    <t>国頭郡本部町</t>
  </si>
  <si>
    <t>国頭郡恩納村</t>
  </si>
  <si>
    <t>国頭郡金武町</t>
  </si>
  <si>
    <t>中頭郡読谷村</t>
  </si>
  <si>
    <t>中頭郡嘉手納町</t>
  </si>
  <si>
    <t>中頭郡北谷町</t>
  </si>
  <si>
    <t>中頭郡北中城村</t>
  </si>
  <si>
    <t>中頭郡中城村</t>
  </si>
  <si>
    <t>中頭郡西原町</t>
  </si>
  <si>
    <t>島尻郡与那原町</t>
  </si>
  <si>
    <t>島尻郡南風原町</t>
  </si>
  <si>
    <t>島尻郡八重瀬町</t>
  </si>
  <si>
    <t>八重山郡竹富町</t>
  </si>
  <si>
    <t>北海道1</t>
    <rPh sb="0" eb="3">
      <t>ホッカイドウ</t>
    </rPh>
    <phoneticPr fontId="1"/>
  </si>
  <si>
    <t>北海道2</t>
    <phoneticPr fontId="1"/>
  </si>
  <si>
    <t>北海道4</t>
  </si>
  <si>
    <t>北海道6</t>
  </si>
  <si>
    <t>都道府県名リスト</t>
    <rPh sb="0" eb="4">
      <t>トドウフケン</t>
    </rPh>
    <rPh sb="4" eb="5">
      <t>メイ</t>
    </rPh>
    <phoneticPr fontId="1"/>
  </si>
  <si>
    <t>×</t>
    <phoneticPr fontId="1"/>
  </si>
  <si>
    <t>北海道8</t>
  </si>
  <si>
    <t>北海道3</t>
    <rPh sb="0" eb="3">
      <t>ホッカイドウ</t>
    </rPh>
    <phoneticPr fontId="1"/>
  </si>
  <si>
    <t>北海道5</t>
    <rPh sb="0" eb="3">
      <t>ホッカイドウ</t>
    </rPh>
    <phoneticPr fontId="1"/>
  </si>
  <si>
    <t>北海道7</t>
    <rPh sb="0" eb="3">
      <t>ホッカイドウ</t>
    </rPh>
    <phoneticPr fontId="1"/>
  </si>
  <si>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</si>
  <si>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</si>
  <si>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</si>
  <si>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</si>
  <si>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</si>
  <si>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</si>
  <si>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</si>
  <si>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</si>
  <si>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</si>
  <si>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</si>
  <si>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</si>
  <si>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</si>
  <si>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</si>
  <si>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</si>
  <si>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</si>
  <si>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</si>
  <si>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</si>
  <si>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</si>
  <si>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</si>
  <si>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</si>
  <si>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</si>
  <si>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</si>
  <si>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</si>
  <si>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</si>
  <si>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</si>
  <si>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</si>
  <si>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</si>
  <si>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</si>
  <si>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</si>
  <si>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</si>
  <si>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</si>
  <si>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</si>
  <si>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</si>
  <si>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</si>
  <si>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</si>
  <si>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</si>
  <si>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</si>
  <si>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</si>
  <si>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</si>
  <si>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</si>
  <si>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</si>
  <si>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</si>
  <si>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</si>
  <si>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</si>
  <si>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</si>
  <si>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</si>
  <si>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</si>
  <si>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</si>
  <si>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</si>
  <si>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</si>
  <si>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</si>
  <si>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</si>
  <si>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</si>
  <si>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</si>
  <si>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</si>
  <si>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</si>
  <si>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</si>
  <si>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</si>
  <si>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</si>
  <si>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</si>
  <si>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</si>
  <si>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</si>
  <si>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</si>
  <si>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</si>
  <si>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</si>
  <si>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</si>
  <si>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</si>
  <si>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</si>
  <si>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</si>
  <si>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</si>
  <si>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</si>
  <si>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</si>
  <si>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</si>
  <si>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</si>
  <si>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</si>
  <si>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</si>
  <si>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</si>
  <si>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</si>
  <si>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</si>
  <si>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</si>
  <si>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</si>
  <si>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</si>
  <si>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</si>
  <si>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</si>
  <si>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</si>
  <si>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</si>
  <si>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</si>
  <si>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</si>
  <si>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</si>
  <si>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</si>
  <si>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</si>
  <si>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</si>
  <si>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</si>
  <si>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</si>
  <si>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</si>
  <si>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</si>
  <si>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</si>
  <si>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</si>
  <si>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</si>
  <si>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</si>
  <si>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</si>
  <si>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</si>
  <si>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</si>
  <si>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</si>
  <si>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</si>
  <si>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</si>
  <si>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</si>
  <si>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</si>
  <si>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</si>
  <si>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</si>
  <si>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</si>
  <si>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</si>
  <si>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</si>
  <si>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</si>
  <si>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</si>
  <si>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</si>
  <si>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</si>
  <si>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</si>
  <si>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</si>
  <si>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</si>
  <si>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</si>
  <si>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</si>
  <si>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</si>
  <si>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</si>
  <si>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</si>
  <si>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</si>
  <si>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</si>
  <si>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</si>
  <si>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</si>
  <si>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</si>
  <si>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</si>
  <si>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</si>
  <si>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</si>
  <si>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</si>
  <si>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</si>
  <si>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</si>
  <si>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</si>
  <si>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</si>
  <si>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</si>
  <si>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</si>
  <si>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</si>
  <si>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</si>
  <si>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</si>
  <si>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</si>
  <si>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</si>
  <si>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</si>
  <si>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</si>
  <si>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</si>
  <si>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</si>
  <si>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</si>
  <si>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</si>
  <si>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</si>
  <si>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</si>
  <si>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</si>
  <si>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</si>
  <si>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</si>
  <si>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</si>
  <si>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</si>
  <si>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</si>
  <si>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</si>
  <si>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</si>
  <si>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</si>
  <si>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</si>
  <si>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</si>
  <si>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</si>
  <si>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</si>
  <si>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</si>
  <si>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</si>
  <si>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</si>
  <si>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</si>
  <si>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</si>
  <si>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</si>
  <si>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</si>
  <si>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</si>
  <si>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</si>
  <si>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</si>
  <si>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</si>
  <si>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phoneticPr fontId="1"/>
  </si>
  <si>
    <t>青森県2</t>
    <phoneticPr fontId="1"/>
  </si>
  <si>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</si>
  <si>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</si>
  <si>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</si>
  <si>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</si>
  <si>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</si>
  <si>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</si>
  <si>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</si>
  <si>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</si>
  <si>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</si>
  <si>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</si>
  <si>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</si>
  <si>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</si>
  <si>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</si>
  <si>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</si>
  <si>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</si>
  <si>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</si>
  <si>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</si>
  <si>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</si>
  <si>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</si>
  <si>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</si>
  <si>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</si>
  <si>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</si>
  <si>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</si>
  <si>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</si>
  <si>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</si>
  <si>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</si>
  <si>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</si>
  <si>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</si>
  <si>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</si>
  <si>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</si>
  <si>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</si>
  <si>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</si>
  <si>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</si>
  <si>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</si>
  <si>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</si>
  <si>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</si>
  <si>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</si>
  <si>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</si>
  <si>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phoneticPr fontId="1"/>
  </si>
  <si>
    <t>岩手県2</t>
    <phoneticPr fontId="1"/>
  </si>
  <si>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</si>
  <si>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</si>
  <si>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</si>
  <si>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</si>
  <si>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</si>
  <si>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</si>
  <si>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</si>
  <si>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</si>
  <si>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</si>
  <si>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</si>
  <si>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</si>
  <si>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</si>
  <si>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</si>
  <si>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</si>
  <si>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</si>
  <si>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</si>
  <si>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</si>
  <si>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</si>
  <si>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</si>
  <si>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</si>
  <si>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</si>
  <si>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</si>
  <si>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</si>
  <si>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</si>
  <si>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</si>
  <si>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</si>
  <si>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</si>
  <si>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</si>
  <si>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</si>
  <si>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</si>
  <si>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</si>
  <si>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phoneticPr fontId="1"/>
  </si>
  <si>
    <t>宮城県2</t>
    <phoneticPr fontId="1"/>
  </si>
  <si>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</si>
  <si>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</si>
  <si>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</si>
  <si>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</si>
  <si>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</si>
  <si>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</si>
  <si>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</si>
  <si>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</si>
  <si>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</si>
  <si>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</si>
  <si>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</si>
  <si>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</si>
  <si>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</si>
  <si>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</si>
  <si>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</si>
  <si>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</si>
  <si>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</si>
  <si>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</si>
  <si>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</si>
  <si>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</si>
  <si>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</si>
  <si>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</si>
  <si>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</si>
  <si>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</si>
  <si>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</si>
  <si>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</si>
  <si>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</si>
  <si>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</si>
  <si>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</si>
  <si>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</si>
  <si>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</si>
  <si>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</si>
  <si>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</si>
  <si>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phoneticPr fontId="1"/>
  </si>
  <si>
    <t>秋田県2</t>
    <phoneticPr fontId="1"/>
  </si>
  <si>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</si>
  <si>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</si>
  <si>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</si>
  <si>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</si>
  <si>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</si>
  <si>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</si>
  <si>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</si>
  <si>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</si>
  <si>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</si>
  <si>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</si>
  <si>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</si>
  <si>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</si>
  <si>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</si>
  <si>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</si>
  <si>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</si>
  <si>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</si>
  <si>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</si>
  <si>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</si>
  <si>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</si>
  <si>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</si>
  <si>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</si>
  <si>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</si>
  <si>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</si>
  <si>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phoneticPr fontId="1"/>
  </si>
  <si>
    <t>山形県2</t>
    <phoneticPr fontId="1"/>
  </si>
  <si>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</si>
  <si>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</si>
  <si>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</si>
  <si>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</si>
  <si>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</si>
  <si>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</si>
  <si>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</si>
  <si>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</si>
  <si>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</si>
  <si>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</si>
  <si>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</si>
  <si>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</si>
  <si>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</si>
  <si>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</si>
  <si>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</si>
  <si>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</si>
  <si>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</si>
  <si>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</si>
  <si>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</si>
  <si>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</si>
  <si>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</si>
  <si>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</si>
  <si>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</si>
  <si>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</si>
  <si>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</si>
  <si>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</si>
  <si>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</si>
  <si>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</si>
  <si>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</si>
  <si>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</si>
  <si>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</si>
  <si>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</si>
  <si>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</si>
  <si>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phoneticPr fontId="1"/>
  </si>
  <si>
    <t>福島県2</t>
    <phoneticPr fontId="1"/>
  </si>
  <si>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</si>
  <si>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</si>
  <si>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</si>
  <si>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</si>
  <si>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</si>
  <si>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</si>
  <si>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</si>
  <si>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</si>
  <si>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</si>
  <si>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</si>
  <si>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</si>
  <si>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</si>
  <si>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</si>
  <si>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</si>
  <si>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</si>
  <si>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</si>
  <si>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</si>
  <si>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</si>
  <si>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</si>
  <si>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</si>
  <si>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</si>
  <si>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</si>
  <si>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</si>
  <si>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</si>
  <si>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</si>
  <si>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</si>
  <si>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</si>
  <si>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</si>
  <si>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</si>
  <si>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</si>
  <si>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</si>
  <si>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</si>
  <si>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</si>
  <si>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</si>
  <si>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</si>
  <si>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</si>
  <si>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</si>
  <si>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</si>
  <si>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</si>
  <si>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</si>
  <si>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</si>
  <si>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</si>
  <si>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</si>
  <si>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</si>
  <si>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</si>
  <si>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</si>
  <si>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</si>
  <si>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</si>
  <si>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</si>
  <si>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</si>
  <si>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</si>
  <si>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</si>
  <si>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</si>
  <si>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</si>
  <si>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</si>
  <si>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</si>
  <si>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</si>
  <si>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phoneticPr fontId="1"/>
  </si>
  <si>
    <t>茨城県2</t>
    <phoneticPr fontId="1"/>
  </si>
  <si>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</si>
  <si>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</si>
  <si>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</si>
  <si>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</si>
  <si>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</si>
  <si>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</si>
  <si>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</si>
  <si>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</si>
  <si>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</si>
  <si>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</si>
  <si>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</si>
  <si>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</si>
  <si>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</si>
  <si>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</si>
  <si>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</si>
  <si>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</si>
  <si>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</si>
  <si>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</si>
  <si>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</si>
  <si>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</si>
  <si>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</si>
  <si>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</si>
  <si>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</si>
  <si>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</si>
  <si>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</si>
  <si>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</si>
  <si>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</si>
  <si>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</si>
  <si>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</si>
  <si>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</si>
  <si>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</si>
  <si>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</si>
  <si>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</si>
  <si>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</si>
  <si>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</si>
  <si>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</si>
  <si>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</si>
  <si>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</si>
  <si>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</si>
  <si>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</si>
  <si>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</si>
  <si>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</si>
  <si>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都道府県名</t>
    <rPh sb="0" eb="4">
      <t>トドウフケン</t>
    </rPh>
    <rPh sb="4" eb="5">
      <t>メイ</t>
    </rPh>
    <phoneticPr fontId="1"/>
  </si>
  <si>
    <t>ｻｰｼﾞｶﾙ
ﾏｽｸ</t>
    <phoneticPr fontId="1"/>
  </si>
  <si>
    <t>非滅菌
手袋</t>
    <rPh sb="0" eb="1">
      <t>ヒ</t>
    </rPh>
    <rPh sb="1" eb="3">
      <t>メッキン</t>
    </rPh>
    <rPh sb="4" eb="6">
      <t>テブクロ</t>
    </rPh>
    <phoneticPr fontId="1"/>
  </si>
  <si>
    <t>N95等
ﾏｽｸ</t>
    <rPh sb="3" eb="4">
      <t>トウ</t>
    </rPh>
    <phoneticPr fontId="1"/>
  </si>
  <si>
    <t>ｱｲｿﾚｰｼｮﾝ
ｶﾞｳﾝ</t>
    <phoneticPr fontId="1"/>
  </si>
  <si>
    <t>ﾌｪｲｽ
ｼｰﾙﾄﾞ</t>
    <phoneticPr fontId="1"/>
  </si>
  <si>
    <t>ｻｰｼﾞｶﾙﾏｽｸ</t>
    <phoneticPr fontId="1"/>
  </si>
  <si>
    <t>都道府県名選択により自動出力（該当自治体以降の行はエラー表示）</t>
    <rPh sb="0" eb="4">
      <t>トドウフケン</t>
    </rPh>
    <rPh sb="4" eb="5">
      <t>メイ</t>
    </rPh>
    <rPh sb="5" eb="7">
      <t>センタク</t>
    </rPh>
    <rPh sb="10" eb="12">
      <t>ジドウ</t>
    </rPh>
    <rPh sb="12" eb="14">
      <t>シュツリョク</t>
    </rPh>
    <rPh sb="15" eb="17">
      <t>ガイトウ</t>
    </rPh>
    <rPh sb="17" eb="20">
      <t>ジチタイ</t>
    </rPh>
    <rPh sb="20" eb="22">
      <t>イコウ</t>
    </rPh>
    <rPh sb="23" eb="24">
      <t>ギョウ</t>
    </rPh>
    <rPh sb="28" eb="30">
      <t>ヒョウジ</t>
    </rPh>
    <phoneticPr fontId="1"/>
  </si>
  <si>
    <t>栃木県1</t>
    <phoneticPr fontId="1"/>
  </si>
  <si>
    <t>栃木県2</t>
    <phoneticPr fontId="1"/>
  </si>
  <si>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</si>
  <si>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</si>
  <si>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</si>
  <si>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</si>
  <si>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</si>
  <si>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</si>
  <si>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</si>
  <si>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</si>
  <si>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</si>
  <si>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</si>
  <si>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</si>
  <si>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</si>
  <si>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</si>
  <si>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</si>
  <si>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</si>
  <si>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</si>
  <si>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</si>
  <si>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</si>
  <si>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</si>
  <si>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</si>
  <si>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</si>
  <si>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</si>
  <si>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</si>
  <si>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phoneticPr fontId="1"/>
  </si>
  <si>
    <t>群馬県2</t>
    <phoneticPr fontId="1"/>
  </si>
  <si>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</si>
  <si>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</si>
  <si>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</si>
  <si>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</si>
  <si>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</si>
  <si>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</si>
  <si>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</si>
  <si>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</si>
  <si>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</si>
  <si>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</si>
  <si>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</si>
  <si>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</si>
  <si>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</si>
  <si>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</si>
  <si>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</si>
  <si>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</si>
  <si>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</si>
  <si>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</si>
  <si>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</si>
  <si>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</si>
  <si>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</si>
  <si>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</si>
  <si>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</si>
  <si>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</si>
  <si>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</si>
  <si>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</si>
  <si>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</si>
  <si>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</si>
  <si>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</si>
  <si>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</si>
  <si>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</si>
  <si>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</si>
  <si>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</si>
  <si>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phoneticPr fontId="1"/>
  </si>
  <si>
    <t>埼玉県2</t>
    <phoneticPr fontId="1"/>
  </si>
  <si>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</si>
  <si>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</si>
  <si>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</si>
  <si>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</si>
  <si>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</si>
  <si>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</si>
  <si>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</si>
  <si>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</si>
  <si>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</si>
  <si>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</si>
  <si>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</si>
  <si>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</si>
  <si>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</si>
  <si>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</si>
  <si>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</si>
  <si>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</si>
  <si>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</si>
  <si>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</si>
  <si>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</si>
  <si>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</si>
  <si>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</si>
  <si>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</si>
  <si>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</si>
  <si>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</si>
  <si>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</si>
  <si>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</si>
  <si>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</si>
  <si>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</si>
  <si>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</si>
  <si>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</si>
  <si>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</si>
  <si>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</si>
  <si>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</si>
  <si>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</si>
  <si>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</si>
  <si>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</si>
  <si>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</si>
  <si>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</si>
  <si>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</si>
  <si>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</si>
  <si>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</si>
  <si>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</si>
  <si>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</si>
  <si>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</si>
  <si>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</si>
  <si>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</si>
  <si>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</si>
  <si>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</si>
  <si>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</si>
  <si>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</si>
  <si>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</si>
  <si>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</si>
  <si>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</si>
  <si>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</si>
  <si>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</si>
  <si>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</si>
  <si>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</si>
  <si>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</si>
  <si>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</si>
  <si>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</si>
  <si>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</si>
  <si>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phoneticPr fontId="1"/>
  </si>
  <si>
    <t>千葉県2</t>
    <phoneticPr fontId="1"/>
  </si>
  <si>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</si>
  <si>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</si>
  <si>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</si>
  <si>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</si>
  <si>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</si>
  <si>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</si>
  <si>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</si>
  <si>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</si>
  <si>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</si>
  <si>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</si>
  <si>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</si>
  <si>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</si>
  <si>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</si>
  <si>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</si>
  <si>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</si>
  <si>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</si>
  <si>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</si>
  <si>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</si>
  <si>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</si>
  <si>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</si>
  <si>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</si>
  <si>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</si>
  <si>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</si>
  <si>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</si>
  <si>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</si>
  <si>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</si>
  <si>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</si>
  <si>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</si>
  <si>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</si>
  <si>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</si>
  <si>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</si>
  <si>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</si>
  <si>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</si>
  <si>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</si>
  <si>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</si>
  <si>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</si>
  <si>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</si>
  <si>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</si>
  <si>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</si>
  <si>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</si>
  <si>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</si>
  <si>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</si>
  <si>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</si>
  <si>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</si>
  <si>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</si>
  <si>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</si>
  <si>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</si>
  <si>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</si>
  <si>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</si>
  <si>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</si>
  <si>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</si>
  <si>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</si>
  <si>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phoneticPr fontId="1"/>
  </si>
  <si>
    <t>東京都2</t>
    <phoneticPr fontId="1"/>
  </si>
  <si>
    <t>東京都3</t>
    <phoneticPr fontId="1"/>
  </si>
  <si>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</si>
  <si>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</si>
  <si>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</si>
  <si>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</si>
  <si>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</si>
  <si>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</si>
  <si>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</si>
  <si>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</si>
  <si>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</si>
  <si>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</si>
  <si>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</si>
  <si>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</si>
  <si>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</si>
  <si>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</si>
  <si>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</si>
  <si>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</si>
  <si>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</si>
  <si>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</si>
  <si>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</si>
  <si>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</si>
  <si>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</si>
  <si>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</si>
  <si>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</si>
  <si>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</si>
  <si>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</si>
  <si>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</si>
  <si>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</si>
  <si>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</si>
  <si>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</si>
  <si>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</si>
  <si>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</si>
  <si>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</si>
  <si>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</si>
  <si>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</si>
  <si>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</si>
  <si>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</si>
  <si>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</si>
  <si>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</si>
  <si>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</si>
  <si>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</si>
  <si>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</si>
  <si>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</si>
  <si>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</si>
  <si>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</si>
  <si>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</si>
  <si>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</si>
  <si>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</si>
  <si>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</si>
  <si>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</si>
  <si>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</si>
  <si>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</si>
  <si>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</si>
  <si>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</si>
  <si>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</si>
  <si>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</si>
  <si>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</si>
  <si>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</si>
  <si>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</si>
  <si>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</si>
  <si>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phoneticPr fontId="1"/>
  </si>
  <si>
    <t>神奈川県2</t>
    <phoneticPr fontId="1"/>
  </si>
  <si>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</si>
  <si>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</si>
  <si>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</si>
  <si>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</si>
  <si>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</si>
  <si>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</si>
  <si>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</si>
  <si>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</si>
  <si>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</si>
  <si>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</si>
  <si>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</si>
  <si>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</si>
  <si>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</si>
  <si>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</si>
  <si>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</si>
  <si>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</si>
  <si>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</si>
  <si>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</si>
  <si>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</si>
  <si>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</si>
  <si>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</si>
  <si>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</si>
  <si>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</si>
  <si>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</si>
  <si>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</si>
  <si>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</si>
  <si>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</si>
  <si>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</si>
  <si>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</si>
  <si>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</si>
  <si>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</si>
  <si>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phoneticPr fontId="1"/>
  </si>
  <si>
    <t>新潟県2</t>
    <phoneticPr fontId="1"/>
  </si>
  <si>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</si>
  <si>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</si>
  <si>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</si>
  <si>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</si>
  <si>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</si>
  <si>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</si>
  <si>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</si>
  <si>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</si>
  <si>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</si>
  <si>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</si>
  <si>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</si>
  <si>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</si>
  <si>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</si>
  <si>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</si>
  <si>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</si>
  <si>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</si>
  <si>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</si>
  <si>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</si>
  <si>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</si>
  <si>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</si>
  <si>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</si>
  <si>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</si>
  <si>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</si>
  <si>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</si>
  <si>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</si>
  <si>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</si>
  <si>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</si>
  <si>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</si>
  <si>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phoneticPr fontId="1"/>
  </si>
  <si>
    <t>富山県2</t>
    <phoneticPr fontId="1"/>
  </si>
  <si>
    <t>富山県3</t>
  </si>
  <si>
    <t>富山県4</t>
  </si>
  <si>
    <t>富山県5</t>
  </si>
  <si>
    <t>富山県6</t>
  </si>
  <si>
    <t>富山県7</t>
  </si>
  <si>
    <t>富山県8</t>
  </si>
  <si>
    <t>富山県9</t>
  </si>
  <si>
    <t>富山県10</t>
  </si>
  <si>
    <t>富山県11</t>
  </si>
  <si>
    <t>富山県12</t>
  </si>
  <si>
    <t>富山県13</t>
  </si>
  <si>
    <t>富山県14</t>
  </si>
  <si>
    <t>富山県15</t>
  </si>
  <si>
    <t>石川県1</t>
    <phoneticPr fontId="1"/>
  </si>
  <si>
    <t>石川県2</t>
    <phoneticPr fontId="1"/>
  </si>
  <si>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</si>
  <si>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</si>
  <si>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</si>
  <si>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</si>
  <si>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</si>
  <si>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</si>
  <si>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</si>
  <si>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</si>
  <si>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</si>
  <si>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</si>
  <si>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</si>
  <si>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</si>
  <si>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</si>
  <si>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</si>
  <si>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</si>
  <si>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</si>
  <si>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</si>
  <si>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phoneticPr fontId="1"/>
  </si>
  <si>
    <t>福井県2</t>
    <phoneticPr fontId="1"/>
  </si>
  <si>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</si>
  <si>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</si>
  <si>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</si>
  <si>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</si>
  <si>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</si>
  <si>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</si>
  <si>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</si>
  <si>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</si>
  <si>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</si>
  <si>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</si>
  <si>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</si>
  <si>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</si>
  <si>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</si>
  <si>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</si>
  <si>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</si>
  <si>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phoneticPr fontId="1"/>
  </si>
  <si>
    <t>山梨県2</t>
    <phoneticPr fontId="1"/>
  </si>
  <si>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</si>
  <si>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</si>
  <si>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</si>
  <si>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</si>
  <si>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</si>
  <si>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</si>
  <si>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</si>
  <si>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</si>
  <si>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</si>
  <si>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</si>
  <si>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</si>
  <si>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</si>
  <si>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</si>
  <si>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</si>
  <si>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</si>
  <si>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</si>
  <si>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</si>
  <si>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</si>
  <si>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</si>
  <si>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</si>
  <si>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</si>
  <si>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</si>
  <si>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</si>
  <si>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</si>
  <si>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</si>
  <si>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phoneticPr fontId="1"/>
  </si>
  <si>
    <t>長野県2</t>
    <phoneticPr fontId="1"/>
  </si>
  <si>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</si>
  <si>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</si>
  <si>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</si>
  <si>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</si>
  <si>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</si>
  <si>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</si>
  <si>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</si>
  <si>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</si>
  <si>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</si>
  <si>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</si>
  <si>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</si>
  <si>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</si>
  <si>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</si>
  <si>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</si>
  <si>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</si>
  <si>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</si>
  <si>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</si>
  <si>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</si>
  <si>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</si>
  <si>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</si>
  <si>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</si>
  <si>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</si>
  <si>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</si>
  <si>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</si>
  <si>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</si>
  <si>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</si>
  <si>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</si>
  <si>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</si>
  <si>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</si>
  <si>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</si>
  <si>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</si>
  <si>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</si>
  <si>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</si>
  <si>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</si>
  <si>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</si>
  <si>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</si>
  <si>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</si>
  <si>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</si>
  <si>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</si>
  <si>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</si>
  <si>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</si>
  <si>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</si>
  <si>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</si>
  <si>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</si>
  <si>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</si>
  <si>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</si>
  <si>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</si>
  <si>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</si>
  <si>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</si>
  <si>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</si>
  <si>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</si>
  <si>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</si>
  <si>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</si>
  <si>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</si>
  <si>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</si>
  <si>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</si>
  <si>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</si>
  <si>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</si>
  <si>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</si>
  <si>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</si>
  <si>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</si>
  <si>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</si>
  <si>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</si>
  <si>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</si>
  <si>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</si>
  <si>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</si>
  <si>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</si>
  <si>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</si>
  <si>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</si>
  <si>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</si>
  <si>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</si>
  <si>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</si>
  <si>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</si>
  <si>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</si>
  <si>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</si>
  <si>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phoneticPr fontId="1"/>
  </si>
  <si>
    <t>岐阜県2</t>
    <phoneticPr fontId="1"/>
  </si>
  <si>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</si>
  <si>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</si>
  <si>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</si>
  <si>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</si>
  <si>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</si>
  <si>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</si>
  <si>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</si>
  <si>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</si>
  <si>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</si>
  <si>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</si>
  <si>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</si>
  <si>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</si>
  <si>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</si>
  <si>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</si>
  <si>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</si>
  <si>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</si>
  <si>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</si>
  <si>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</si>
  <si>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</si>
  <si>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</si>
  <si>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</si>
  <si>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</si>
  <si>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</si>
  <si>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</si>
  <si>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</si>
  <si>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</si>
  <si>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</si>
  <si>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</si>
  <si>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</si>
  <si>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</si>
  <si>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</si>
  <si>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</si>
  <si>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</si>
  <si>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</si>
  <si>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</si>
  <si>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</si>
  <si>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</si>
  <si>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</si>
  <si>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</si>
  <si>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</si>
  <si>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phoneticPr fontId="1"/>
  </si>
  <si>
    <t>静岡県2</t>
    <phoneticPr fontId="1"/>
  </si>
  <si>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</si>
  <si>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</si>
  <si>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</si>
  <si>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</si>
  <si>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</si>
  <si>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</si>
  <si>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</si>
  <si>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</si>
  <si>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</si>
  <si>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</si>
  <si>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</si>
  <si>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</si>
  <si>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</si>
  <si>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</si>
  <si>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</si>
  <si>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</si>
  <si>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</si>
  <si>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</si>
  <si>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</si>
  <si>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</si>
  <si>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</si>
  <si>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</si>
  <si>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</si>
  <si>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</si>
  <si>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</si>
  <si>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</si>
  <si>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</si>
  <si>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</si>
  <si>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</si>
  <si>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</si>
  <si>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</si>
  <si>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</si>
  <si>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</si>
  <si>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phoneticPr fontId="1"/>
  </si>
  <si>
    <t>愛知県2</t>
    <phoneticPr fontId="1"/>
  </si>
  <si>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</si>
  <si>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</si>
  <si>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</si>
  <si>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</si>
  <si>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</si>
  <si>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</si>
  <si>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</si>
  <si>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</si>
  <si>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</si>
  <si>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</si>
  <si>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</si>
  <si>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</si>
  <si>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</si>
  <si>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</si>
  <si>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</si>
  <si>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</si>
  <si>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</si>
  <si>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</si>
  <si>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</si>
  <si>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</si>
  <si>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</si>
  <si>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</si>
  <si>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</si>
  <si>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</si>
  <si>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</si>
  <si>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</si>
  <si>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</si>
  <si>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</si>
  <si>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</si>
  <si>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</si>
  <si>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</si>
  <si>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</si>
  <si>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</si>
  <si>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</si>
  <si>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</si>
  <si>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</si>
  <si>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</si>
  <si>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</si>
  <si>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</si>
  <si>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</si>
  <si>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</si>
  <si>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</si>
  <si>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</si>
  <si>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</si>
  <si>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</si>
  <si>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</si>
  <si>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</si>
  <si>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</si>
  <si>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</si>
  <si>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</si>
  <si>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</si>
  <si>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</si>
  <si>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phoneticPr fontId="1"/>
  </si>
  <si>
    <t>三重県2</t>
    <phoneticPr fontId="1"/>
  </si>
  <si>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</si>
  <si>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</si>
  <si>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</si>
  <si>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</si>
  <si>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</si>
  <si>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</si>
  <si>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</si>
  <si>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</si>
  <si>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</si>
  <si>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</si>
  <si>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</si>
  <si>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</si>
  <si>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</si>
  <si>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</si>
  <si>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</si>
  <si>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</si>
  <si>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</si>
  <si>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</si>
  <si>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</si>
  <si>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</si>
  <si>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</si>
  <si>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</si>
  <si>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</si>
  <si>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</si>
  <si>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</si>
  <si>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</si>
  <si>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</si>
  <si>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phoneticPr fontId="1"/>
  </si>
  <si>
    <t>滋賀県2</t>
    <phoneticPr fontId="1"/>
  </si>
  <si>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</si>
  <si>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</si>
  <si>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</si>
  <si>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</si>
  <si>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</si>
  <si>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</si>
  <si>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</si>
  <si>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</si>
  <si>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</si>
  <si>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</si>
  <si>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</si>
  <si>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</si>
  <si>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</si>
  <si>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</si>
  <si>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</si>
  <si>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</si>
  <si>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</si>
  <si>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phoneticPr fontId="1"/>
  </si>
  <si>
    <t>京都府2</t>
    <phoneticPr fontId="1"/>
  </si>
  <si>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</si>
  <si>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</si>
  <si>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</si>
  <si>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</si>
  <si>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</si>
  <si>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</si>
  <si>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</si>
  <si>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</si>
  <si>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</si>
  <si>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</si>
  <si>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</si>
  <si>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</si>
  <si>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</si>
  <si>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</si>
  <si>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</si>
  <si>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</si>
  <si>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</si>
  <si>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</si>
  <si>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</si>
  <si>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</si>
  <si>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</si>
  <si>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</si>
  <si>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</si>
  <si>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</si>
  <si>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phoneticPr fontId="1"/>
  </si>
  <si>
    <t>大阪府2</t>
    <phoneticPr fontId="1"/>
  </si>
  <si>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</si>
  <si>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</si>
  <si>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</si>
  <si>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</si>
  <si>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</si>
  <si>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</si>
  <si>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</si>
  <si>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</si>
  <si>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</si>
  <si>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</si>
  <si>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</si>
  <si>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</si>
  <si>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</si>
  <si>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</si>
  <si>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</si>
  <si>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</si>
  <si>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</si>
  <si>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</si>
  <si>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</si>
  <si>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</si>
  <si>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</si>
  <si>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</si>
  <si>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</si>
  <si>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</si>
  <si>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</si>
  <si>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</si>
  <si>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</si>
  <si>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</si>
  <si>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</si>
  <si>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</si>
  <si>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</si>
  <si>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</si>
  <si>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</si>
  <si>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</si>
  <si>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</si>
  <si>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</si>
  <si>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</si>
  <si>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</si>
  <si>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</si>
  <si>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</si>
  <si>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</si>
  <si>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phoneticPr fontId="1"/>
  </si>
  <si>
    <t>兵庫県2</t>
    <phoneticPr fontId="1"/>
  </si>
  <si>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</si>
  <si>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</si>
  <si>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</si>
  <si>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</si>
  <si>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</si>
  <si>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</si>
  <si>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</si>
  <si>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</si>
  <si>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</si>
  <si>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</si>
  <si>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</si>
  <si>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</si>
  <si>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</si>
  <si>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</si>
  <si>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</si>
  <si>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</si>
  <si>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</si>
  <si>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</si>
  <si>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</si>
  <si>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</si>
  <si>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</si>
  <si>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</si>
  <si>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</si>
  <si>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</si>
  <si>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</si>
  <si>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</si>
  <si>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</si>
  <si>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</si>
  <si>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</si>
  <si>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</si>
  <si>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</si>
  <si>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</si>
  <si>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</si>
  <si>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</si>
  <si>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</si>
  <si>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</si>
  <si>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</si>
  <si>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</si>
  <si>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</si>
  <si>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phoneticPr fontId="1"/>
  </si>
  <si>
    <t>奈良県2</t>
    <phoneticPr fontId="1"/>
  </si>
  <si>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</si>
  <si>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</si>
  <si>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</si>
  <si>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</si>
  <si>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</si>
  <si>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</si>
  <si>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</si>
  <si>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</si>
  <si>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</si>
  <si>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</si>
  <si>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</si>
  <si>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</si>
  <si>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</si>
  <si>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</si>
  <si>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</si>
  <si>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</si>
  <si>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</si>
  <si>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</si>
  <si>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</si>
  <si>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</si>
  <si>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</si>
  <si>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</si>
  <si>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</si>
  <si>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</si>
  <si>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</si>
  <si>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</si>
  <si>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</si>
  <si>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</si>
  <si>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</si>
  <si>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</si>
  <si>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</si>
  <si>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</si>
  <si>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</si>
  <si>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</si>
  <si>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</si>
  <si>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</si>
  <si>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</si>
  <si>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phoneticPr fontId="1"/>
  </si>
  <si>
    <t>和歌山県2</t>
    <phoneticPr fontId="1"/>
  </si>
  <si>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</si>
  <si>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</si>
  <si>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</si>
  <si>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</si>
  <si>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</si>
  <si>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</si>
  <si>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</si>
  <si>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</si>
  <si>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</si>
  <si>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</si>
  <si>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</si>
  <si>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</si>
  <si>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</si>
  <si>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</si>
  <si>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</si>
  <si>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</si>
  <si>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</si>
  <si>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</si>
  <si>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</si>
  <si>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</si>
  <si>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</si>
  <si>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</si>
  <si>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</si>
  <si>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</si>
  <si>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</si>
  <si>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</si>
  <si>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</si>
  <si>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</si>
  <si>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phoneticPr fontId="1"/>
  </si>
  <si>
    <t>鳥取県2</t>
    <phoneticPr fontId="1"/>
  </si>
  <si>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</si>
  <si>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</si>
  <si>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</si>
  <si>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</si>
  <si>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</si>
  <si>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</si>
  <si>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</si>
  <si>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</si>
  <si>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</si>
  <si>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</si>
  <si>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</si>
  <si>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</si>
  <si>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</si>
  <si>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</si>
  <si>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</si>
  <si>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</si>
  <si>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</si>
  <si>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岡山県1</t>
    <phoneticPr fontId="1"/>
  </si>
  <si>
    <t>岡山県2</t>
    <phoneticPr fontId="1"/>
  </si>
  <si>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</si>
  <si>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</si>
  <si>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</si>
  <si>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</si>
  <si>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</si>
  <si>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</si>
  <si>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</si>
  <si>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</si>
  <si>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</si>
  <si>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</si>
  <si>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</si>
  <si>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</si>
  <si>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</si>
  <si>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</si>
  <si>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</si>
  <si>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</si>
  <si>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</si>
  <si>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</si>
  <si>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</si>
  <si>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</si>
  <si>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</si>
  <si>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</si>
  <si>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</si>
  <si>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</si>
  <si>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</si>
  <si>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phoneticPr fontId="1"/>
  </si>
  <si>
    <t>広島県2</t>
    <phoneticPr fontId="1"/>
  </si>
  <si>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</si>
  <si>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</si>
  <si>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</si>
  <si>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</si>
  <si>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</si>
  <si>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</si>
  <si>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</si>
  <si>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</si>
  <si>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</si>
  <si>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</si>
  <si>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</si>
  <si>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</si>
  <si>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</si>
  <si>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</si>
  <si>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</si>
  <si>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</si>
  <si>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</si>
  <si>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</si>
  <si>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</si>
  <si>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</si>
  <si>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</si>
  <si>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phoneticPr fontId="1"/>
  </si>
  <si>
    <t>山口県2</t>
    <phoneticPr fontId="1"/>
  </si>
  <si>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</si>
  <si>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</si>
  <si>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</si>
  <si>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</si>
  <si>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</si>
  <si>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</si>
  <si>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</si>
  <si>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</si>
  <si>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</si>
  <si>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</si>
  <si>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</si>
  <si>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</si>
  <si>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</si>
  <si>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</si>
  <si>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</si>
  <si>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</si>
  <si>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</si>
  <si>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phoneticPr fontId="1"/>
  </si>
  <si>
    <t>徳島県2</t>
    <phoneticPr fontId="1"/>
  </si>
  <si>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</si>
  <si>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</si>
  <si>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</si>
  <si>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</si>
  <si>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</si>
  <si>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</si>
  <si>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</si>
  <si>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</si>
  <si>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</si>
  <si>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</si>
  <si>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</si>
  <si>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</si>
  <si>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</si>
  <si>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</si>
  <si>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</si>
  <si>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</si>
  <si>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</si>
  <si>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</si>
  <si>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</si>
  <si>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</si>
  <si>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</si>
  <si>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</si>
  <si>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phoneticPr fontId="1"/>
  </si>
  <si>
    <t>香川県2</t>
    <phoneticPr fontId="1"/>
  </si>
  <si>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</si>
  <si>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</si>
  <si>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</si>
  <si>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</si>
  <si>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</si>
  <si>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</si>
  <si>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</si>
  <si>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</si>
  <si>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</si>
  <si>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</si>
  <si>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</si>
  <si>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</si>
  <si>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</si>
  <si>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</si>
  <si>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</si>
  <si>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phoneticPr fontId="1"/>
  </si>
  <si>
    <t>愛媛県2</t>
    <phoneticPr fontId="1"/>
  </si>
  <si>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</si>
  <si>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</si>
  <si>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</si>
  <si>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</si>
  <si>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</si>
  <si>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</si>
  <si>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</si>
  <si>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</si>
  <si>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</si>
  <si>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</si>
  <si>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</si>
  <si>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</si>
  <si>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</si>
  <si>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</si>
  <si>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</si>
  <si>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</si>
  <si>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</si>
  <si>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</si>
  <si>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phoneticPr fontId="1"/>
  </si>
  <si>
    <t>高知県2</t>
    <phoneticPr fontId="1"/>
  </si>
  <si>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</si>
  <si>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</si>
  <si>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</si>
  <si>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</si>
  <si>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</si>
  <si>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</si>
  <si>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</si>
  <si>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</si>
  <si>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</si>
  <si>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</si>
  <si>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</si>
  <si>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</si>
  <si>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</si>
  <si>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</si>
  <si>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</si>
  <si>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</si>
  <si>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</si>
  <si>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</si>
  <si>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</si>
  <si>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</si>
  <si>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</si>
  <si>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</si>
  <si>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</si>
  <si>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</si>
  <si>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</si>
  <si>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</si>
  <si>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</si>
  <si>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</si>
  <si>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</si>
  <si>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</si>
  <si>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</si>
  <si>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</si>
  <si>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phoneticPr fontId="1"/>
  </si>
  <si>
    <t>福岡県2</t>
    <phoneticPr fontId="1"/>
  </si>
  <si>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</si>
  <si>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</si>
  <si>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</si>
  <si>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</si>
  <si>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</si>
  <si>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</si>
  <si>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</si>
  <si>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</si>
  <si>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</si>
  <si>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</si>
  <si>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</si>
  <si>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</si>
  <si>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</si>
  <si>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</si>
  <si>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</si>
  <si>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</si>
  <si>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</si>
  <si>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</si>
  <si>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</si>
  <si>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</si>
  <si>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</si>
  <si>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</si>
  <si>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</si>
  <si>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</si>
  <si>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</si>
  <si>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</si>
  <si>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</si>
  <si>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</si>
  <si>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</si>
  <si>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</si>
  <si>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</si>
  <si>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</si>
  <si>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</si>
  <si>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</si>
  <si>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</si>
  <si>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</si>
  <si>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</si>
  <si>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</si>
  <si>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</si>
  <si>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</si>
  <si>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</si>
  <si>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</si>
  <si>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</si>
  <si>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</si>
  <si>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</si>
  <si>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</si>
  <si>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</si>
  <si>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</si>
  <si>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</si>
  <si>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</si>
  <si>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</si>
  <si>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</si>
  <si>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</si>
  <si>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</si>
  <si>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</si>
  <si>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</si>
  <si>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</si>
  <si>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</si>
  <si>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phoneticPr fontId="1"/>
  </si>
  <si>
    <t>佐賀県2</t>
    <phoneticPr fontId="1"/>
  </si>
  <si>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</si>
  <si>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</si>
  <si>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</si>
  <si>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</si>
  <si>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</si>
  <si>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</si>
  <si>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</si>
  <si>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</si>
  <si>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</si>
  <si>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</si>
  <si>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</si>
  <si>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</si>
  <si>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</si>
  <si>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</si>
  <si>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</si>
  <si>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</si>
  <si>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</si>
  <si>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</si>
  <si>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phoneticPr fontId="1"/>
  </si>
  <si>
    <t>長崎県2</t>
    <phoneticPr fontId="1"/>
  </si>
  <si>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</si>
  <si>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</si>
  <si>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</si>
  <si>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</si>
  <si>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</si>
  <si>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</si>
  <si>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</si>
  <si>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</si>
  <si>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</si>
  <si>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</si>
  <si>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</si>
  <si>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</si>
  <si>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</si>
  <si>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</si>
  <si>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</si>
  <si>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</si>
  <si>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</si>
  <si>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</si>
  <si>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</si>
  <si>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phoneticPr fontId="1"/>
  </si>
  <si>
    <t>熊本県2</t>
    <phoneticPr fontId="1"/>
  </si>
  <si>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</si>
  <si>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</si>
  <si>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</si>
  <si>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</si>
  <si>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</si>
  <si>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</si>
  <si>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</si>
  <si>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</si>
  <si>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</si>
  <si>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</si>
  <si>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</si>
  <si>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</si>
  <si>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</si>
  <si>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</si>
  <si>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</si>
  <si>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</si>
  <si>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</si>
  <si>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</si>
  <si>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</si>
  <si>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</si>
  <si>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</si>
  <si>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</si>
  <si>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</si>
  <si>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</si>
  <si>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</si>
  <si>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</si>
  <si>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</si>
  <si>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</si>
  <si>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</si>
  <si>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</si>
  <si>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</si>
  <si>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</si>
  <si>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</si>
  <si>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</si>
  <si>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</si>
  <si>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</si>
  <si>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</si>
  <si>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</si>
  <si>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</si>
  <si>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</si>
  <si>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</si>
  <si>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</si>
  <si>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</si>
  <si>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phoneticPr fontId="1"/>
  </si>
  <si>
    <t>大分県2</t>
    <phoneticPr fontId="1"/>
  </si>
  <si>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</si>
  <si>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</si>
  <si>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</si>
  <si>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</si>
  <si>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</si>
  <si>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</si>
  <si>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</si>
  <si>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</si>
  <si>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</si>
  <si>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</si>
  <si>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</si>
  <si>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</si>
  <si>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</si>
  <si>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</si>
  <si>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</si>
  <si>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</si>
  <si>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phoneticPr fontId="1"/>
  </si>
  <si>
    <t>宮崎県2</t>
    <phoneticPr fontId="1"/>
  </si>
  <si>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</si>
  <si>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</si>
  <si>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</si>
  <si>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</si>
  <si>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</si>
  <si>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</si>
  <si>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</si>
  <si>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</si>
  <si>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</si>
  <si>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</si>
  <si>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</si>
  <si>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</si>
  <si>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</si>
  <si>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</si>
  <si>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</si>
  <si>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</si>
  <si>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</si>
  <si>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</si>
  <si>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</si>
  <si>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</si>
  <si>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</si>
  <si>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</si>
  <si>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</si>
  <si>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</si>
  <si>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phoneticPr fontId="1"/>
  </si>
  <si>
    <t>鹿児島県2</t>
    <phoneticPr fontId="1"/>
  </si>
  <si>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</si>
  <si>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</si>
  <si>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</si>
  <si>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</si>
  <si>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</si>
  <si>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</si>
  <si>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</si>
  <si>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</si>
  <si>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</si>
  <si>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</si>
  <si>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</si>
  <si>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</si>
  <si>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</si>
  <si>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</si>
  <si>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</si>
  <si>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</si>
  <si>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</si>
  <si>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</si>
  <si>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</si>
  <si>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</si>
  <si>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</si>
  <si>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</si>
  <si>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</si>
  <si>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</si>
  <si>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</si>
  <si>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</si>
  <si>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</si>
  <si>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</si>
  <si>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</si>
  <si>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</si>
  <si>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</si>
  <si>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</si>
  <si>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</si>
  <si>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</si>
  <si>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</si>
  <si>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</si>
  <si>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</si>
  <si>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</si>
  <si>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</si>
  <si>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</si>
  <si>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</si>
  <si>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phoneticPr fontId="1"/>
  </si>
  <si>
    <t>沖縄県2</t>
    <phoneticPr fontId="1"/>
  </si>
  <si>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</si>
  <si>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</si>
  <si>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</si>
  <si>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</si>
  <si>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</si>
  <si>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</si>
  <si>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</si>
  <si>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</si>
  <si>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</si>
  <si>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</si>
  <si>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</si>
  <si>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</si>
  <si>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</si>
  <si>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</si>
  <si>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</si>
  <si>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</si>
  <si>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</si>
  <si>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</si>
  <si>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</si>
  <si>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</si>
  <si>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</si>
  <si>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</si>
  <si>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</si>
  <si>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</si>
  <si>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</si>
  <si>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</si>
  <si>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</si>
  <si>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</si>
  <si>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</si>
  <si>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</si>
  <si>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</si>
  <si>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</si>
  <si>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</si>
  <si>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</si>
  <si>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</si>
  <si>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</si>
  <si>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</si>
  <si>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</si>
  <si>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別紙２
VLOOKUP用リスト</t>
    <rPh sb="0" eb="2">
      <t>ベッシ</t>
    </rPh>
    <rPh sb="11" eb="12">
      <t>ヨウ</t>
    </rPh>
    <phoneticPr fontId="1"/>
  </si>
  <si>
    <t>非滅菌手袋</t>
    <rPh sb="0" eb="1">
      <t>ヒ</t>
    </rPh>
    <rPh sb="1" eb="3">
      <t>メッキン</t>
    </rPh>
    <rPh sb="3" eb="5">
      <t>テブクロ</t>
    </rPh>
    <phoneticPr fontId="1"/>
  </si>
  <si>
    <t>選択リスト</t>
    <rPh sb="0" eb="2">
      <t>センタク</t>
    </rPh>
    <phoneticPr fontId="1"/>
  </si>
  <si>
    <t>○</t>
    <phoneticPr fontId="1"/>
  </si>
  <si>
    <t>担当者名</t>
    <rPh sb="0" eb="3">
      <t>タントウシャ</t>
    </rPh>
    <rPh sb="3" eb="4">
      <t>メイ</t>
    </rPh>
    <phoneticPr fontId="1"/>
  </si>
  <si>
    <t>担当者連絡先（TEL）</t>
    <rPh sb="0" eb="3">
      <t>タントウシャ</t>
    </rPh>
    <rPh sb="3" eb="5">
      <t>レンラク</t>
    </rPh>
    <rPh sb="5" eb="6">
      <t>サキ</t>
    </rPh>
    <phoneticPr fontId="1"/>
  </si>
  <si>
    <t>担当者連絡先（E-mail）</t>
    <rPh sb="0" eb="3">
      <t>タントウシャ</t>
    </rPh>
    <rPh sb="3" eb="6">
      <t>レンラクサキ</t>
    </rPh>
    <phoneticPr fontId="1"/>
  </si>
  <si>
    <t>ｻｰｼﾞｶﾙ
ﾏｽｸ
（100枚単位）</t>
    <phoneticPr fontId="1"/>
  </si>
  <si>
    <t>配布要望数</t>
    <rPh sb="0" eb="2">
      <t>ハイフ</t>
    </rPh>
    <rPh sb="2" eb="4">
      <t>ヨウボウ</t>
    </rPh>
    <rPh sb="4" eb="5">
      <t>スウ</t>
    </rPh>
    <phoneticPr fontId="1"/>
  </si>
  <si>
    <t>非滅菌
手袋
（100枚単位）</t>
    <rPh sb="0" eb="1">
      <t>ヒ</t>
    </rPh>
    <rPh sb="1" eb="3">
      <t>メッキン</t>
    </rPh>
    <rPh sb="4" eb="6">
      <t>テブクロ</t>
    </rPh>
    <phoneticPr fontId="1"/>
  </si>
  <si>
    <t>N95等
ﾏｽｸ
（100枚単位）</t>
    <rPh sb="3" eb="4">
      <t>トウ</t>
    </rPh>
    <phoneticPr fontId="1"/>
  </si>
  <si>
    <t>ｱｲｿﾚｰｼｮﾝ
ｶﾞｳﾝ
（100枚単位）</t>
    <phoneticPr fontId="1"/>
  </si>
  <si>
    <t>ﾌｪｲｽ
ｼｰﾙﾄﾞ
（100枚単位）</t>
    <phoneticPr fontId="1"/>
  </si>
  <si>
    <t>集団接種会場数</t>
    <rPh sb="0" eb="2">
      <t>シュウダン</t>
    </rPh>
    <rPh sb="2" eb="4">
      <t>セッシュ</t>
    </rPh>
    <rPh sb="4" eb="6">
      <t>カイジョウ</t>
    </rPh>
    <rPh sb="6" eb="7">
      <t>スウ</t>
    </rPh>
    <phoneticPr fontId="1"/>
  </si>
  <si>
    <t>備考
（配送先の受入可能時期など）</t>
    <rPh sb="0" eb="2">
      <t>ビコウ</t>
    </rPh>
    <rPh sb="4" eb="6">
      <t>ハイソウ</t>
    </rPh>
    <rPh sb="6" eb="7">
      <t>サキ</t>
    </rPh>
    <rPh sb="8" eb="10">
      <t>ウケイレ</t>
    </rPh>
    <rPh sb="10" eb="12">
      <t>カノウ</t>
    </rPh>
    <rPh sb="12" eb="14">
      <t>ジキ</t>
    </rPh>
    <phoneticPr fontId="1"/>
  </si>
  <si>
    <t>集団接種会場数記入により自動出力</t>
    <rPh sb="0" eb="2">
      <t>シュウダン</t>
    </rPh>
    <rPh sb="2" eb="4">
      <t>セッシュ</t>
    </rPh>
    <rPh sb="4" eb="6">
      <t>カイジョウ</t>
    </rPh>
    <rPh sb="6" eb="7">
      <t>スウ</t>
    </rPh>
    <rPh sb="7" eb="9">
      <t>キニュウ</t>
    </rPh>
    <rPh sb="12" eb="14">
      <t>ジドウ</t>
    </rPh>
    <rPh sb="14" eb="15">
      <t>シュツ</t>
    </rPh>
    <rPh sb="15" eb="16">
      <t>リョク</t>
    </rPh>
    <phoneticPr fontId="1"/>
  </si>
  <si>
    <t>ここより先は手動入力</t>
    <rPh sb="4" eb="5">
      <t>サキ</t>
    </rPh>
    <rPh sb="6" eb="8">
      <t>シュドウ</t>
    </rPh>
    <rPh sb="8" eb="10">
      <t>ニュウリョク</t>
    </rPh>
    <phoneticPr fontId="1"/>
  </si>
  <si>
    <t>配送先施設名等</t>
    <rPh sb="2" eb="3">
      <t>サキ</t>
    </rPh>
    <phoneticPr fontId="1"/>
  </si>
  <si>
    <t>郵便番号
（半角ハイフンなし）</t>
    <rPh sb="0" eb="2">
      <t>ユウビン</t>
    </rPh>
    <rPh sb="2" eb="4">
      <t>バンゴウ</t>
    </rPh>
    <rPh sb="6" eb="8">
      <t>ハンカク</t>
    </rPh>
    <phoneticPr fontId="1"/>
  </si>
  <si>
    <t>住所
※納品場所の住所を記載
（都道府県名から記載すること）</t>
    <rPh sb="0" eb="2">
      <t>ジュウショ</t>
    </rPh>
    <phoneticPr fontId="1"/>
  </si>
  <si>
    <t>備考（配送先の受入可能時期など）</t>
    <rPh sb="0" eb="2">
      <t>ビコウ</t>
    </rPh>
    <rPh sb="3" eb="5">
      <t>ハイソウ</t>
    </rPh>
    <rPh sb="5" eb="6">
      <t>サキ</t>
    </rPh>
    <rPh sb="7" eb="9">
      <t>ウケイレ</t>
    </rPh>
    <rPh sb="9" eb="11">
      <t>カノウ</t>
    </rPh>
    <rPh sb="11" eb="13">
      <t>ジキ</t>
    </rPh>
    <phoneticPr fontId="1"/>
  </si>
  <si>
    <t>TEL
（半角ハイフンなし）</t>
    <phoneticPr fontId="1"/>
  </si>
  <si>
    <t>E-mail</t>
    <phoneticPr fontId="1"/>
  </si>
  <si>
    <t>ｻｰｼﾞｶﾙ
ﾏｽｸ
（100枚単位）</t>
  </si>
  <si>
    <t>ｱｲｿﾚｰｼｮﾝ
ｶﾞｳﾝ
（100枚単位）</t>
  </si>
  <si>
    <t>ﾌｪｲｽ
ｼｰﾙﾄﾞ
（100枚単位）</t>
  </si>
  <si>
    <t>配布数（数値入力のみ）</t>
    <rPh sb="0" eb="2">
      <t>ハイフ</t>
    </rPh>
    <rPh sb="2" eb="3">
      <t>スウ</t>
    </rPh>
    <rPh sb="4" eb="6">
      <t>スウチ</t>
    </rPh>
    <rPh sb="6" eb="8">
      <t>ニュウリョク</t>
    </rPh>
    <phoneticPr fontId="1"/>
  </si>
  <si>
    <t>市町村名</t>
    <rPh sb="0" eb="3">
      <t>シチョウソン</t>
    </rPh>
    <rPh sb="3" eb="4">
      <t>メイ</t>
    </rPh>
    <phoneticPr fontId="1"/>
  </si>
  <si>
    <t>市町村担当者連絡先</t>
    <rPh sb="0" eb="3">
      <t>シチョウソン</t>
    </rPh>
    <rPh sb="3" eb="6">
      <t>タントウシャ</t>
    </rPh>
    <phoneticPr fontId="1"/>
  </si>
  <si>
    <t>手動入力</t>
    <rPh sb="0" eb="2">
      <t>シュドウ</t>
    </rPh>
    <rPh sb="2" eb="4">
      <t>ニュウリョク</t>
    </rPh>
    <phoneticPr fontId="1"/>
  </si>
  <si>
    <t>配布数記入により自動出力</t>
    <rPh sb="0" eb="2">
      <t>ハイフ</t>
    </rPh>
    <rPh sb="2" eb="3">
      <t>スウ</t>
    </rPh>
    <rPh sb="3" eb="5">
      <t>キニュウ</t>
    </rPh>
    <rPh sb="8" eb="10">
      <t>ジドウ</t>
    </rPh>
    <rPh sb="10" eb="12">
      <t>シュツリョク</t>
    </rPh>
    <phoneticPr fontId="1"/>
  </si>
  <si>
    <t>市町村</t>
    <rPh sb="0" eb="3">
      <t>シチョウソン</t>
    </rPh>
    <phoneticPr fontId="1"/>
  </si>
  <si>
    <t>↑担当者連絡先TELの入力セル数がカウントされます。また、市区町村リストの行に過不足があった場合は備考にその旨を記載した上で、黄色で該当セルを塗りつぶしてください。</t>
    <phoneticPr fontId="1"/>
  </si>
  <si>
    <t>サージカルマスク</t>
    <phoneticPr fontId="1"/>
  </si>
  <si>
    <t>配布要望数</t>
    <rPh sb="0" eb="2">
      <t>ハイフ</t>
    </rPh>
    <rPh sb="2" eb="4">
      <t>ヨウボウ</t>
    </rPh>
    <rPh sb="4" eb="5">
      <t>スウ</t>
    </rPh>
    <phoneticPr fontId="1"/>
  </si>
  <si>
    <t>非滅菌手袋</t>
    <rPh sb="0" eb="1">
      <t>ヒ</t>
    </rPh>
    <rPh sb="1" eb="3">
      <t>メッキン</t>
    </rPh>
    <rPh sb="3" eb="5">
      <t>テブクロ</t>
    </rPh>
    <phoneticPr fontId="1"/>
  </si>
  <si>
    <t>配布要望数</t>
    <phoneticPr fontId="1"/>
  </si>
  <si>
    <t>ｱｲｿﾚｰｼｮﾝ
ｶﾞｳﾝ</t>
  </si>
  <si>
    <t>ﾌｪｲｽ
ｼｰﾙﾄﾞ</t>
  </si>
  <si>
    <t>配送先施設の担当者連絡先　</t>
    <rPh sb="0" eb="3">
      <t>ハイソウサキ</t>
    </rPh>
    <rPh sb="3" eb="5">
      <t>シセツ</t>
    </rPh>
    <rPh sb="6" eb="9">
      <t>タントウシャ</t>
    </rPh>
    <rPh sb="9" eb="11">
      <t>レンラク</t>
    </rPh>
    <rPh sb="11" eb="12">
      <t>サキ</t>
    </rPh>
    <phoneticPr fontId="1"/>
  </si>
  <si>
    <r>
      <t xml:space="preserve">市町村名
</t>
    </r>
    <r>
      <rPr>
        <sz val="11"/>
        <color rgb="FFFF0000"/>
        <rFont val="游ゴシック"/>
        <family val="3"/>
        <charset val="128"/>
        <scheme val="minor"/>
      </rPr>
      <t>※左のシートの都道府県名を選ぶと、プルダウンで表示されます。</t>
    </r>
    <rPh sb="0" eb="4">
      <t>シチョウソンメイ</t>
    </rPh>
    <rPh sb="6" eb="7">
      <t>ヒダリ</t>
    </rPh>
    <rPh sb="12" eb="16">
      <t>トドウフケン</t>
    </rPh>
    <rPh sb="16" eb="17">
      <t>メイ</t>
    </rPh>
    <rPh sb="18" eb="19">
      <t>エラ</t>
    </rPh>
    <rPh sb="28" eb="30">
      <t>ヒョウジ</t>
    </rPh>
    <phoneticPr fontId="1"/>
  </si>
  <si>
    <t>都道府県配送先</t>
    <rPh sb="0" eb="4">
      <t>トドウフケン</t>
    </rPh>
    <rPh sb="4" eb="6">
      <t>ハイソウ</t>
    </rPh>
    <rPh sb="6" eb="7">
      <t>サキ</t>
    </rPh>
    <phoneticPr fontId="1"/>
  </si>
  <si>
    <t>市町村配送先</t>
    <rPh sb="0" eb="3">
      <t>シチョウソン</t>
    </rPh>
    <rPh sb="3" eb="5">
      <t>ハイソウ</t>
    </rPh>
    <rPh sb="5" eb="6">
      <t>サキ</t>
    </rPh>
    <phoneticPr fontId="1"/>
  </si>
  <si>
    <r>
      <t>入力済</t>
    </r>
    <r>
      <rPr>
        <sz val="11"/>
        <color theme="1"/>
        <rFont val="游ゴシック"/>
        <family val="3"/>
        <charset val="128"/>
        <scheme val="minor"/>
      </rPr>
      <t>市町村数</t>
    </r>
    <rPh sb="0" eb="2">
      <t>ニュウリョク</t>
    </rPh>
    <rPh sb="2" eb="3">
      <t>ス</t>
    </rPh>
    <rPh sb="3" eb="6">
      <t>シチョウソン</t>
    </rPh>
    <rPh sb="6" eb="7">
      <t>スウ</t>
    </rPh>
    <phoneticPr fontId="1"/>
  </si>
  <si>
    <t>島根県1</t>
    <rPh sb="0" eb="2">
      <t>シマネ</t>
    </rPh>
    <phoneticPr fontId="1"/>
  </si>
  <si>
    <t>島根県2</t>
    <rPh sb="0" eb="2">
      <t>シマネ</t>
    </rPh>
    <phoneticPr fontId="1"/>
  </si>
  <si>
    <t>島根県3</t>
    <rPh sb="0" eb="2">
      <t>シマネ</t>
    </rPh>
    <phoneticPr fontId="1"/>
  </si>
  <si>
    <t>島根県4</t>
    <rPh sb="0" eb="2">
      <t>シマネ</t>
    </rPh>
    <phoneticPr fontId="1"/>
  </si>
  <si>
    <t>島根県5</t>
    <rPh sb="0" eb="2">
      <t>シマネ</t>
    </rPh>
    <phoneticPr fontId="1"/>
  </si>
  <si>
    <t>島根県6</t>
    <rPh sb="0" eb="2">
      <t>シマネ</t>
    </rPh>
    <phoneticPr fontId="1"/>
  </si>
  <si>
    <t>島根県7</t>
    <rPh sb="0" eb="2">
      <t>シマネ</t>
    </rPh>
    <phoneticPr fontId="1"/>
  </si>
  <si>
    <t>島根県8</t>
    <rPh sb="0" eb="2">
      <t>シマネ</t>
    </rPh>
    <phoneticPr fontId="1"/>
  </si>
  <si>
    <t>島根県9</t>
    <rPh sb="0" eb="2">
      <t>シマネ</t>
    </rPh>
    <phoneticPr fontId="1"/>
  </si>
  <si>
    <t>島根県10</t>
    <rPh sb="0" eb="2">
      <t>シマネ</t>
    </rPh>
    <phoneticPr fontId="1"/>
  </si>
  <si>
    <t>島根県11</t>
    <rPh sb="0" eb="2">
      <t>シマネ</t>
    </rPh>
    <phoneticPr fontId="1"/>
  </si>
  <si>
    <t>島根県12</t>
    <rPh sb="0" eb="2">
      <t>シマネ</t>
    </rPh>
    <phoneticPr fontId="1"/>
  </si>
  <si>
    <t>島根県13</t>
    <rPh sb="0" eb="2">
      <t>シマネ</t>
    </rPh>
    <phoneticPr fontId="1"/>
  </si>
  <si>
    <t>島根県14</t>
    <rPh sb="0" eb="2">
      <t>シマネ</t>
    </rPh>
    <phoneticPr fontId="1"/>
  </si>
  <si>
    <t>島根県15</t>
    <rPh sb="0" eb="2">
      <t>シマネ</t>
    </rPh>
    <phoneticPr fontId="1"/>
  </si>
  <si>
    <t>島根県16</t>
    <rPh sb="0" eb="2">
      <t>シマネ</t>
    </rPh>
    <phoneticPr fontId="1"/>
  </si>
  <si>
    <t>島根県17</t>
    <rPh sb="0" eb="2">
      <t>シマネ</t>
    </rPh>
    <phoneticPr fontId="1"/>
  </si>
  <si>
    <t>島根県18</t>
    <rPh sb="0" eb="2">
      <t>シマネ</t>
    </rPh>
    <phoneticPr fontId="1"/>
  </si>
  <si>
    <t>島根県19</t>
    <rPh sb="0" eb="2">
      <t>シマネ</t>
    </rPh>
    <phoneticPr fontId="1"/>
  </si>
  <si>
    <t>別紙</t>
    <rPh sb="0" eb="2">
      <t>ベッシ</t>
    </rPh>
    <phoneticPr fontId="1"/>
  </si>
  <si>
    <t>沖縄県41</t>
  </si>
  <si>
    <t>配布上限数</t>
    <rPh sb="0" eb="2">
      <t>ハイフ</t>
    </rPh>
    <rPh sb="2" eb="4">
      <t>ジョウゲン</t>
    </rPh>
    <rPh sb="4" eb="5">
      <t>スウ</t>
    </rPh>
    <phoneticPr fontId="1"/>
  </si>
  <si>
    <t>配布数</t>
    <rPh sb="0" eb="2">
      <t>ハイフ</t>
    </rPh>
    <rPh sb="2" eb="3">
      <t>スウ</t>
    </rPh>
    <phoneticPr fontId="1"/>
  </si>
  <si>
    <t>別紙１VLOOKUP用リスト配布数</t>
    <rPh sb="0" eb="2">
      <t>ベッシ</t>
    </rPh>
    <rPh sb="10" eb="11">
      <t>ヨウ</t>
    </rPh>
    <rPh sb="14" eb="16">
      <t>ハイフ</t>
    </rPh>
    <rPh sb="16" eb="17">
      <t>スウ</t>
    </rPh>
    <phoneticPr fontId="1"/>
  </si>
  <si>
    <t>小児（５歳から11歳）の新型コロナワクチン接種に係る配布希望シート</t>
    <rPh sb="0" eb="2">
      <t>ショウニ</t>
    </rPh>
    <rPh sb="4" eb="5">
      <t>サイ</t>
    </rPh>
    <rPh sb="9" eb="10">
      <t>サイ</t>
    </rPh>
    <rPh sb="12" eb="14">
      <t>シンガタ</t>
    </rPh>
    <rPh sb="21" eb="23">
      <t>セッシュ</t>
    </rPh>
    <rPh sb="24" eb="25">
      <t>カカワ</t>
    </rPh>
    <rPh sb="26" eb="28">
      <t>ハイフ</t>
    </rPh>
    <rPh sb="28" eb="30">
      <t>キボウ</t>
    </rPh>
    <phoneticPr fontId="1"/>
  </si>
  <si>
    <r>
      <rPr>
        <sz val="11"/>
        <color rgb="FFFF0000"/>
        <rFont val="游ゴシック"/>
        <family val="3"/>
        <charset val="128"/>
        <scheme val="minor"/>
      </rPr>
      <t>※各都道府県及び市町村（特別区含む。以下同じ。）は入力に当たって、上部の都道府県名欄から該当するものを選択してください。市町村名及び配布予定数が下部リストに自動表示されますので、手動入力部分に記入をお願いします。</t>
    </r>
    <r>
      <rPr>
        <sz val="11"/>
        <color theme="1"/>
        <rFont val="游ゴシック"/>
        <family val="2"/>
        <charset val="128"/>
        <scheme val="minor"/>
      </rPr>
      <t xml:space="preserve">
※サージカルマスクおよび非滅菌手袋の配布上限数は、「新型コロナウイルス感染症に係る予防接種の実施に関する手引き」に基づき、令和4年住民基本台帳年齢階級別人口等を参考に算出したものです。また、N95等マスク、アイソレーションガウン、フェイスシールドの配布上限数は、集団接種会場数１会場あたり100枚という前提で自動算出しておりますので、各市町村における集団接種会場数をH列に記入してください。
※各市町村におかれては、Ｉ列～Ｍ列に表示される配布要望数が、Ｃ列～Ｇ列に表示される配布上限数に収まる範囲内で、別シート「配送先リスト」に配送先の情報と配布数を記入してください。配送先は複数指定いただいて構いません。本シートで都道府県名を選択いただくと別シート「配送先リスト」の市町村名が選べるようになるので、自らの市町村名を選択してください。調達完了や都道府県備蓄活用等の理由で国からの物資配布が不要な場合には、配布数に「0」と入力してください。
※各都道府県で集団接種会場を設置し各医療物資を要望する場合、別シート「配送先リスト」の都道府県配送先記入欄に配送先の情報と配布数を記入してください。サージカルマスクと非滅菌手袋については、配布上限数から配布要望数を引いた数量内で要望してください。配布上限数を超える要望は受け付けておりません。また、N95等マスク、アイソレーションガウン、フェイスシールドの配布上限数は、集団接種会場数１会場あたり100枚としておりますので、各配送先の配布数の合計は各都道府県が設置する集団接種会場数×100枚以下となるよう記入してください。100枚以下の端数を記載した場合は端数を切り捨てます。
※実際の配布は、別シート「配送先リスト」に記載いただいた配布数を基本としますが、箱の封入数等により多少増加の可能性があります。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※各物資の保管スペースの目安は、高さ約2mまで箱を積み上げる等の前提の下、次のとおりですので参考にしてください。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
※配送先には、自治体の倉庫、接種会場のいずれを選ぶことも可能です。</t>
    </r>
    <rPh sb="1" eb="2">
      <t>カク</t>
    </rPh>
    <rPh sb="2" eb="6">
      <t>トドウフケン</t>
    </rPh>
    <rPh sb="6" eb="7">
      <t>オヨ</t>
    </rPh>
    <rPh sb="25" eb="27">
      <t>ニュウリョク</t>
    </rPh>
    <rPh sb="28" eb="29">
      <t>ア</t>
    </rPh>
    <rPh sb="33" eb="35">
      <t>ジョウブ</t>
    </rPh>
    <rPh sb="36" eb="40">
      <t>トドウフケン</t>
    </rPh>
    <rPh sb="40" eb="41">
      <t>メイ</t>
    </rPh>
    <rPh sb="41" eb="42">
      <t>ラン</t>
    </rPh>
    <rPh sb="44" eb="46">
      <t>ガイトウ</t>
    </rPh>
    <rPh sb="51" eb="53">
      <t>センタク</t>
    </rPh>
    <rPh sb="63" eb="64">
      <t>メイ</t>
    </rPh>
    <rPh sb="64" eb="65">
      <t>オヨ</t>
    </rPh>
    <rPh sb="66" eb="68">
      <t>ハイフ</t>
    </rPh>
    <rPh sb="68" eb="70">
      <t>ヨテイ</t>
    </rPh>
    <rPh sb="70" eb="71">
      <t>スウ</t>
    </rPh>
    <rPh sb="72" eb="74">
      <t>カブ</t>
    </rPh>
    <rPh sb="78" eb="80">
      <t>ジドウ</t>
    </rPh>
    <rPh sb="80" eb="82">
      <t>ヒョウジ</t>
    </rPh>
    <rPh sb="89" eb="91">
      <t>シュドウ</t>
    </rPh>
    <rPh sb="91" eb="93">
      <t>ニュウリョク</t>
    </rPh>
    <rPh sb="93" eb="95">
      <t>ブブン</t>
    </rPh>
    <rPh sb="96" eb="98">
      <t>キニュウ</t>
    </rPh>
    <rPh sb="100" eb="101">
      <t>ネガ</t>
    </rPh>
    <rPh sb="127" eb="129">
      <t>ジョウゲン</t>
    </rPh>
    <phoneticPr fontId="1"/>
  </si>
  <si>
    <t>札幌市</t>
  </si>
  <si>
    <t>芦別市</t>
  </si>
  <si>
    <t>三笠市</t>
  </si>
  <si>
    <t>砂川市</t>
  </si>
  <si>
    <t>歌志内市</t>
  </si>
  <si>
    <t>石狩郡新篠津村</t>
  </si>
  <si>
    <t>松前郡松前町</t>
  </si>
  <si>
    <t>松前郡福島町</t>
  </si>
  <si>
    <t>上磯郡知内町</t>
  </si>
  <si>
    <t>上磯郡木古内町</t>
  </si>
  <si>
    <t>檜山郡江差町</t>
  </si>
  <si>
    <t>檜山郡上ノ国町</t>
  </si>
  <si>
    <t>檜山郡厚沢部町</t>
  </si>
  <si>
    <t>爾志郡乙部町</t>
  </si>
  <si>
    <t>奥尻郡奥尻町</t>
  </si>
  <si>
    <t>瀬棚郡今金町</t>
  </si>
  <si>
    <t>久遠郡せたな町</t>
  </si>
  <si>
    <t>島牧郡島牧村</t>
  </si>
  <si>
    <t>寿都郡寿都町</t>
  </si>
  <si>
    <t>寿都郡黒松内町</t>
  </si>
  <si>
    <t>虻田郡真狩村</t>
  </si>
  <si>
    <t>岩内郡共和町</t>
  </si>
  <si>
    <t>古宇郡泊村</t>
  </si>
  <si>
    <t>古宇郡神恵内村</t>
  </si>
  <si>
    <t>積丹郡積丹町</t>
  </si>
  <si>
    <t>古平郡古平町</t>
  </si>
  <si>
    <t>余市郡仁木町</t>
  </si>
  <si>
    <t>空知郡奈井江町</t>
  </si>
  <si>
    <t>空知郡上砂川町</t>
  </si>
  <si>
    <t>夕張郡由仁町</t>
  </si>
  <si>
    <t>夕張郡長沼町</t>
  </si>
  <si>
    <t>樺戸郡月形町</t>
  </si>
  <si>
    <t>樺戸郡浦臼町</t>
  </si>
  <si>
    <t>樺戸郡新十津川町</t>
  </si>
  <si>
    <t>雨竜郡妹背牛町</t>
  </si>
  <si>
    <t>雨竜郡秩父別町</t>
  </si>
  <si>
    <t>雨竜郡雨竜町</t>
  </si>
  <si>
    <t>雨竜郡北竜町</t>
  </si>
  <si>
    <t>雨竜郡沼田町</t>
  </si>
  <si>
    <t>上川郡鷹栖町</t>
  </si>
  <si>
    <t>上川郡東神楽町</t>
  </si>
  <si>
    <t>上川郡当麻町</t>
  </si>
  <si>
    <t>上川郡比布町</t>
  </si>
  <si>
    <t>上川郡愛別町</t>
  </si>
  <si>
    <t>空知郡中富良野町</t>
  </si>
  <si>
    <t>空知郡南富良野町</t>
  </si>
  <si>
    <t>上川郡和寒町</t>
  </si>
  <si>
    <t>上川郡剣淵町</t>
  </si>
  <si>
    <t>上川郡下川町</t>
  </si>
  <si>
    <t>中川郡美深町</t>
  </si>
  <si>
    <t>中川郡音威子府村</t>
  </si>
  <si>
    <t>中川郡中川町</t>
  </si>
  <si>
    <t>雨竜郡幌加内町</t>
  </si>
  <si>
    <t>苫前郡苫前町</t>
  </si>
  <si>
    <t>苫前郡羽幌町</t>
  </si>
  <si>
    <t>苫前郡初山別村</t>
  </si>
  <si>
    <t>天塩郡天塩町</t>
  </si>
  <si>
    <t>枝幸郡浜頓別町</t>
  </si>
  <si>
    <t>枝幸郡中頓別町</t>
  </si>
  <si>
    <t>枝幸郡枝幸町</t>
  </si>
  <si>
    <t>天塩郡豊富町</t>
  </si>
  <si>
    <t>礼文郡礼文町</t>
  </si>
  <si>
    <t>利尻郡利尻町</t>
  </si>
  <si>
    <t>利尻郡利尻富士町</t>
  </si>
  <si>
    <t>天塩郡幌延町</t>
  </si>
  <si>
    <t>網走郡津別町</t>
  </si>
  <si>
    <t>斜里郡清里町</t>
  </si>
  <si>
    <t>斜里郡小清水町</t>
  </si>
  <si>
    <t>常呂郡訓子府町</t>
  </si>
  <si>
    <t>常呂郡置戸町</t>
  </si>
  <si>
    <t>紋別郡滝上町</t>
  </si>
  <si>
    <t>紋別郡西興部村</t>
  </si>
  <si>
    <t>網走郡大空町</t>
  </si>
  <si>
    <t>勇払郡厚真町</t>
  </si>
  <si>
    <t>様似郡様似町</t>
  </si>
  <si>
    <t>幌泉郡えりも町</t>
  </si>
  <si>
    <t>河西郡更別村</t>
  </si>
  <si>
    <t>広尾郡広尾町</t>
  </si>
  <si>
    <t>中川郡池田町</t>
  </si>
  <si>
    <t>中川郡豊頃町</t>
  </si>
  <si>
    <t>中川郡本別町</t>
  </si>
  <si>
    <t>足寄郡足寄町</t>
  </si>
  <si>
    <t>足寄郡陸別町</t>
  </si>
  <si>
    <t>十勝郡浦幌町</t>
  </si>
  <si>
    <t>阿寒郡鶴居村</t>
  </si>
  <si>
    <t>目梨郡羅臼町</t>
  </si>
  <si>
    <t>東津軽郡平内町</t>
  </si>
  <si>
    <t>東津軽郡今別町</t>
  </si>
  <si>
    <t>東津軽郡蓬田村</t>
  </si>
  <si>
    <t>東津軽郡外ヶ浜町</t>
  </si>
  <si>
    <t>西津軽郡鰺ヶ沢町</t>
  </si>
  <si>
    <t>西津軽郡深浦町</t>
  </si>
  <si>
    <t>南津軽郡藤崎町</t>
  </si>
  <si>
    <t>南津軽郡大鰐町</t>
  </si>
  <si>
    <t>南津軽郡田舎館村</t>
  </si>
  <si>
    <t>北津軽郡板柳町</t>
  </si>
  <si>
    <t>北津軽郡鶴田町</t>
  </si>
  <si>
    <t>上北郡横浜町</t>
  </si>
  <si>
    <t>下北郡大間町</t>
  </si>
  <si>
    <t>下北郡東通村</t>
  </si>
  <si>
    <t>下北郡風間浦村</t>
  </si>
  <si>
    <t>下北郡佐井村</t>
  </si>
  <si>
    <t>三戸郡田子町</t>
  </si>
  <si>
    <t>三戸郡南部町</t>
  </si>
  <si>
    <t>三戸郡新郷村</t>
  </si>
  <si>
    <t>岩手郡葛巻町</t>
  </si>
  <si>
    <t>和賀郡西和賀町</t>
  </si>
  <si>
    <t>西磐井郡平泉町</t>
  </si>
  <si>
    <t>上閉伊郡大槌町</t>
  </si>
  <si>
    <t>下閉伊郡田野畑村</t>
  </si>
  <si>
    <t>下閉伊郡普代村</t>
  </si>
  <si>
    <t>九戸郡軽米町</t>
  </si>
  <si>
    <t>九戸郡野田村</t>
  </si>
  <si>
    <t>九戸郡九戸村</t>
  </si>
  <si>
    <t>刈田郡七ヶ宿町</t>
  </si>
  <si>
    <t>柴田郡村田町</t>
  </si>
  <si>
    <t>鹿角郡小坂町</t>
  </si>
  <si>
    <t>北秋田郡上小阿仁村</t>
  </si>
  <si>
    <t>山本郡藤里町</t>
  </si>
  <si>
    <t>山本郡三種町</t>
  </si>
  <si>
    <t>山本郡八峰町</t>
  </si>
  <si>
    <t>南秋田郡五城目町</t>
  </si>
  <si>
    <t>南秋田郡八郎潟町</t>
  </si>
  <si>
    <t>南秋田郡井川町</t>
  </si>
  <si>
    <t>南秋田郡大潟村</t>
  </si>
  <si>
    <t>仙北郡美郷町</t>
  </si>
  <si>
    <t>雄勝郡東成瀬村</t>
  </si>
  <si>
    <t>西村山郡西川町</t>
  </si>
  <si>
    <t>北村山郡大石田町</t>
  </si>
  <si>
    <t>最上郡金山町</t>
  </si>
  <si>
    <t>最上郡最上町</t>
  </si>
  <si>
    <t>最上郡舟形町</t>
  </si>
  <si>
    <t>最上郡真室川町</t>
  </si>
  <si>
    <t>最上郡大蔵村</t>
  </si>
  <si>
    <t>最上郡鮭川村</t>
  </si>
  <si>
    <t>最上郡戸沢村</t>
  </si>
  <si>
    <t>東田川郡三川町</t>
  </si>
  <si>
    <t>伊達郡桑折町</t>
  </si>
  <si>
    <t>安達郡大玉村</t>
  </si>
  <si>
    <t>南会津郡下郷町</t>
  </si>
  <si>
    <t>南会津郡檜枝岐村</t>
  </si>
  <si>
    <t>南会津郡只見町</t>
  </si>
  <si>
    <t>耶麻郡北塩原村</t>
  </si>
  <si>
    <t>耶麻郡西会津町</t>
  </si>
  <si>
    <t>耶麻郡磐梯町</t>
  </si>
  <si>
    <t>河沼郡湯川村</t>
  </si>
  <si>
    <t>河沼郡柳津町</t>
  </si>
  <si>
    <t>大沼郡三島町</t>
  </si>
  <si>
    <t>大沼郡金山町</t>
  </si>
  <si>
    <t>大沼郡昭和村</t>
  </si>
  <si>
    <t>大沼郡会津美里町</t>
  </si>
  <si>
    <t>西白河郡中島村</t>
  </si>
  <si>
    <t>東白川郡矢祭町</t>
  </si>
  <si>
    <t>東白川郡鮫川村</t>
  </si>
  <si>
    <t>石川郡浅川町</t>
  </si>
  <si>
    <t>石川郡古殿町</t>
  </si>
  <si>
    <t>双葉郡楢葉町</t>
  </si>
  <si>
    <t>双葉郡川内村</t>
  </si>
  <si>
    <t>双葉郡大熊町</t>
  </si>
  <si>
    <t>双葉郡双葉町</t>
  </si>
  <si>
    <t>双葉郡浪江町</t>
  </si>
  <si>
    <t>双葉郡葛尾村</t>
  </si>
  <si>
    <t>相馬郡飯舘村</t>
  </si>
  <si>
    <t>多野郡上野村</t>
  </si>
  <si>
    <t>多野郡神流町</t>
  </si>
  <si>
    <t>甘楽郡下仁田町</t>
  </si>
  <si>
    <t>甘楽郡南牧村</t>
  </si>
  <si>
    <t>利根郡川場村</t>
  </si>
  <si>
    <t>秩父郡東秩父村</t>
  </si>
  <si>
    <t>夷隅郡御宿町</t>
  </si>
  <si>
    <t>西多摩郡檜原村</t>
  </si>
  <si>
    <t>西多摩郡奥多摩町</t>
  </si>
  <si>
    <t>利島村</t>
  </si>
  <si>
    <t>新島村</t>
  </si>
  <si>
    <t>神津島村</t>
  </si>
  <si>
    <t>三宅村</t>
  </si>
  <si>
    <t>御蔵島村</t>
  </si>
  <si>
    <t>小笠原村</t>
  </si>
  <si>
    <t>愛甲郡清川村</t>
  </si>
  <si>
    <t>西蒲原郡弥彦村</t>
  </si>
  <si>
    <t>東蒲原郡阿賀町</t>
  </si>
  <si>
    <t>三島郡出雲崎町</t>
  </si>
  <si>
    <t>刈羽郡刈羽村</t>
  </si>
  <si>
    <t>岩船郡関川村</t>
  </si>
  <si>
    <t>岩船郡粟島浦村</t>
  </si>
  <si>
    <t>今立郡池田町</t>
  </si>
  <si>
    <t>南巨摩郡早川町</t>
  </si>
  <si>
    <t>南都留郡道志村</t>
  </si>
  <si>
    <t>南都留郡西桂町</t>
  </si>
  <si>
    <t>南都留郡鳴沢村</t>
  </si>
  <si>
    <t>北都留郡小菅村</t>
  </si>
  <si>
    <t>北都留郡丹波山村</t>
  </si>
  <si>
    <t>南佐久郡南相木村</t>
  </si>
  <si>
    <t>南佐久郡北相木村</t>
  </si>
  <si>
    <t>小県郡青木村</t>
  </si>
  <si>
    <t>下伊那郡阿南町</t>
  </si>
  <si>
    <t>下伊那郡平谷村</t>
  </si>
  <si>
    <t>下伊那郡根羽村</t>
  </si>
  <si>
    <t>下伊那郡下條村</t>
  </si>
  <si>
    <t>下伊那郡売木村</t>
  </si>
  <si>
    <t>下伊那郡天龍村</t>
  </si>
  <si>
    <t>下伊那郡泰阜村</t>
  </si>
  <si>
    <t>下伊那郡大鹿村</t>
  </si>
  <si>
    <t>木曽郡南木曽町</t>
  </si>
  <si>
    <t>木曽郡木祖村</t>
  </si>
  <si>
    <t>木曽郡王滝村</t>
  </si>
  <si>
    <t>東筑摩郡麻績村</t>
  </si>
  <si>
    <t>東筑摩郡生坂村</t>
  </si>
  <si>
    <t>東筑摩郡朝日村</t>
  </si>
  <si>
    <t>東筑摩郡筑北村</t>
  </si>
  <si>
    <t>下高井郡木島平村</t>
  </si>
  <si>
    <t>上水内郡小川村</t>
  </si>
  <si>
    <t>下水内郡栄村</t>
  </si>
  <si>
    <t>加茂郡七宗町</t>
  </si>
  <si>
    <t>加茂郡東白川村</t>
  </si>
  <si>
    <t>大野郡白川村</t>
  </si>
  <si>
    <t>賀茂郡河津町</t>
  </si>
  <si>
    <t>賀茂郡南伊豆町</t>
  </si>
  <si>
    <t>賀茂郡松崎町</t>
  </si>
  <si>
    <t>北設楽郡設楽町</t>
  </si>
  <si>
    <t>北設楽郡東栄町</t>
  </si>
  <si>
    <t>北設楽郡豊根村</t>
  </si>
  <si>
    <t>度会郡度会町</t>
  </si>
  <si>
    <t>南牟婁郡御浜町</t>
  </si>
  <si>
    <t>南牟婁郡紀宝町</t>
  </si>
  <si>
    <t>犬上郡多賀町</t>
  </si>
  <si>
    <t>相楽郡笠置町</t>
  </si>
  <si>
    <t>相楽郡和束町</t>
  </si>
  <si>
    <t>相楽郡南山城村</t>
  </si>
  <si>
    <t>与謝郡伊根町</t>
  </si>
  <si>
    <t>南河内郡千早赤阪村</t>
  </si>
  <si>
    <t>山辺郡山添村</t>
  </si>
  <si>
    <t>宇陀郡曽爾村</t>
  </si>
  <si>
    <t>宇陀郡御杖村</t>
  </si>
  <si>
    <t>高市郡高取町</t>
  </si>
  <si>
    <t>高市郡明日香村</t>
  </si>
  <si>
    <t>吉野郡下市町</t>
  </si>
  <si>
    <t>吉野郡黒滝村</t>
  </si>
  <si>
    <t>吉野郡天川村</t>
  </si>
  <si>
    <t>吉野郡野迫川村</t>
  </si>
  <si>
    <t>吉野郡十津川村</t>
  </si>
  <si>
    <t>吉野郡下北山村</t>
  </si>
  <si>
    <t>吉野郡上北山村</t>
  </si>
  <si>
    <t>吉野郡川上村</t>
  </si>
  <si>
    <t>吉野郡東吉野村</t>
  </si>
  <si>
    <t>海草郡紀美野町</t>
  </si>
  <si>
    <t>伊都郡九度山町</t>
  </si>
  <si>
    <t>伊都郡高野町</t>
  </si>
  <si>
    <t>有田郡広川町</t>
  </si>
  <si>
    <t>日高郡美浜町</t>
  </si>
  <si>
    <t>日高郡日高町</t>
  </si>
  <si>
    <t>日高郡由良町</t>
  </si>
  <si>
    <t>日高郡印南町</t>
  </si>
  <si>
    <t>日高郡日高川町</t>
  </si>
  <si>
    <t>西牟婁郡すさみ町</t>
  </si>
  <si>
    <t>東牟婁郡太地町</t>
  </si>
  <si>
    <t>東牟婁郡古座川町</t>
  </si>
  <si>
    <t>八頭郡若桜町</t>
  </si>
  <si>
    <t>西伯郡日吉津村</t>
  </si>
  <si>
    <t>日野郡日南町</t>
  </si>
  <si>
    <t>日野郡日野町</t>
  </si>
  <si>
    <t>日野郡江府町</t>
  </si>
  <si>
    <t>仁多郡奥出雲町</t>
  </si>
  <si>
    <t>飯石郡飯南町</t>
  </si>
  <si>
    <t>邑智郡川本町</t>
  </si>
  <si>
    <t>邑智郡美郷町</t>
  </si>
  <si>
    <t>鹿足郡津和野町</t>
  </si>
  <si>
    <t>隠岐郡海士町</t>
  </si>
  <si>
    <t>隠岐郡西ノ島町</t>
  </si>
  <si>
    <t>隠岐郡知夫村</t>
  </si>
  <si>
    <t>真庭郡新庄村</t>
  </si>
  <si>
    <t>勝田郡勝央町</t>
  </si>
  <si>
    <t>勝田郡奈義町</t>
  </si>
  <si>
    <t>英田郡西粟倉村</t>
  </si>
  <si>
    <t>久米郡久米南町</t>
  </si>
  <si>
    <t>山県郡安芸太田町</t>
  </si>
  <si>
    <t>熊毛郡上関町</t>
  </si>
  <si>
    <t>阿武郡阿武町</t>
  </si>
  <si>
    <t>勝浦郡勝浦町</t>
  </si>
  <si>
    <t>勝浦郡上勝町</t>
  </si>
  <si>
    <t>名東郡佐那河内村</t>
  </si>
  <si>
    <t>那賀郡那賀町</t>
  </si>
  <si>
    <t>海部郡牟岐町</t>
  </si>
  <si>
    <t>美馬郡つるぎ町</t>
  </si>
  <si>
    <t>香川郡直島町</t>
  </si>
  <si>
    <t>上浮穴郡久万高原町</t>
  </si>
  <si>
    <t>喜多郡内子町</t>
  </si>
  <si>
    <t>安芸郡東洋町</t>
  </si>
  <si>
    <t>安芸郡奈半利町</t>
  </si>
  <si>
    <t>安芸郡田野町</t>
  </si>
  <si>
    <t>安芸郡安田町</t>
  </si>
  <si>
    <t>安芸郡北川村</t>
  </si>
  <si>
    <t>安芸郡馬路村</t>
  </si>
  <si>
    <t>長岡郡本山町</t>
  </si>
  <si>
    <t>長岡郡大豊町</t>
  </si>
  <si>
    <t>土佐郡土佐町</t>
  </si>
  <si>
    <t>土佐郡大川村</t>
  </si>
  <si>
    <t>吾川郡いの町</t>
  </si>
  <si>
    <t>吾川郡仁淀川町</t>
  </si>
  <si>
    <t>高岡郡中土佐町</t>
  </si>
  <si>
    <t>高岡郡越知町</t>
  </si>
  <si>
    <t>高岡郡檮原町</t>
  </si>
  <si>
    <t>高岡郡日高村</t>
  </si>
  <si>
    <t>高岡郡津野町</t>
  </si>
  <si>
    <t>幡多郡大月町</t>
  </si>
  <si>
    <t>幡多郡三原村</t>
  </si>
  <si>
    <t>朝倉郡東峰村</t>
  </si>
  <si>
    <t>田川郡香春町</t>
  </si>
  <si>
    <t>田川郡添田町</t>
  </si>
  <si>
    <t>田川郡糸田町</t>
  </si>
  <si>
    <t>田川郡大任町</t>
  </si>
  <si>
    <t>田川郡赤村</t>
  </si>
  <si>
    <t>東松浦郡玄海町</t>
  </si>
  <si>
    <t>杵島郡大町町</t>
  </si>
  <si>
    <t>東彼杵郡波佐見町</t>
  </si>
  <si>
    <t>北松浦郡小値賀町</t>
  </si>
  <si>
    <t>北松浦郡佐々町</t>
  </si>
  <si>
    <t>玉名郡玉東町</t>
  </si>
  <si>
    <t>葦北郡芦北町</t>
  </si>
  <si>
    <t>葦北郡津奈木町</t>
  </si>
  <si>
    <t>球磨郡湯前町</t>
  </si>
  <si>
    <t>球磨郡水上村</t>
  </si>
  <si>
    <t>球磨郡相良村</t>
  </si>
  <si>
    <t>球磨郡五木村</t>
  </si>
  <si>
    <t>球磨郡山江村</t>
  </si>
  <si>
    <t>球磨郡球磨村</t>
  </si>
  <si>
    <t>天草郡苓北町</t>
  </si>
  <si>
    <t>津久見市</t>
  </si>
  <si>
    <t>東国東郡姫島村</t>
  </si>
  <si>
    <t>西諸県郡高原町</t>
  </si>
  <si>
    <t>東諸県郡綾町</t>
  </si>
  <si>
    <t>児湯郡西米良村</t>
  </si>
  <si>
    <t>児湯郡木城町</t>
  </si>
  <si>
    <t>東臼杵郡諸塚村</t>
  </si>
  <si>
    <t>東臼杵郡椎葉村</t>
  </si>
  <si>
    <t>東臼杵郡美郷町</t>
  </si>
  <si>
    <t>西臼杵郡高千穂町</t>
  </si>
  <si>
    <t>西臼杵郡日之影町</t>
  </si>
  <si>
    <t>西臼杵郡五ヶ瀬町</t>
  </si>
  <si>
    <t>鹿児島郡三島村</t>
  </si>
  <si>
    <t>鹿児島郡十島村</t>
  </si>
  <si>
    <t>肝属郡錦江町</t>
  </si>
  <si>
    <t>肝属郡南大隅町</t>
  </si>
  <si>
    <t>熊毛郡中種子町</t>
  </si>
  <si>
    <t>熊毛郡南種子町</t>
  </si>
  <si>
    <t>大島郡宇検村</t>
  </si>
  <si>
    <t>大島郡瀬戸内町</t>
  </si>
  <si>
    <t>大島郡龍郷町</t>
  </si>
  <si>
    <t>大島郡喜界町</t>
  </si>
  <si>
    <t>大島郡徳之島町</t>
  </si>
  <si>
    <t>大島郡天城町</t>
  </si>
  <si>
    <t>大島郡伊仙町</t>
  </si>
  <si>
    <t>大島郡知名町</t>
  </si>
  <si>
    <t>大島郡与論町</t>
  </si>
  <si>
    <t>国頭郡国頭村</t>
  </si>
  <si>
    <t>国頭郡大宜味村</t>
  </si>
  <si>
    <t>国頭郡東村</t>
  </si>
  <si>
    <t>国頭郡宜野座村</t>
  </si>
  <si>
    <t>国頭郡伊江村</t>
  </si>
  <si>
    <t>島尻郡渡嘉敷村</t>
  </si>
  <si>
    <t>島尻郡座間味村</t>
  </si>
  <si>
    <t>島尻郡粟国村</t>
  </si>
  <si>
    <t>島尻郡渡名喜村</t>
  </si>
  <si>
    <t>島尻郡南大東村</t>
  </si>
  <si>
    <t>島尻郡北大東村</t>
  </si>
  <si>
    <t>島尻郡伊平屋村</t>
  </si>
  <si>
    <t>島尻郡伊是名村</t>
  </si>
  <si>
    <t>島尻郡久米島町</t>
  </si>
  <si>
    <t>宮古郡多良間村</t>
  </si>
  <si>
    <t>八重山郡与那国町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</si>
</sst>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枚&quot;"/>
    <numFmt numFmtId="177" formatCode="&quot;&quot;"/>
  </numFmts>
  <fonts count="17" x14ac:knownFonts="1">
    <font>
      <sz val="11"/>
      <color theme="1"/>
      <name val="游ゴシック"/>
      <family val="2"/>
      <charset val="128"/>
      <scheme val="minor"/>
    </font>
    <font>
      <sz val="6"/>
      <name val="游ゴシック"/>
      <family val="2"/>
      <charset val="128"/>
      <scheme val="minor"/>
    </font>
    <font>
      <sz val="11"/>
      <color theme="0" tint="-0.249977111117893"/>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0"/>
      <color indexed="8"/>
      <name val="ＭＳ 明朝"/>
      <family val="1"/>
      <charset val="128"/>
    </font>
    <font>
      <sz val="11"/>
      <color theme="1"/>
      <name val="游ゴシック"/>
      <family val="3"/>
      <charset val="128"/>
      <scheme val="minor"/>
    </font>
    <font>
      <sz val="11"/>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right/>
      <top style="thin">
        <color indexed="64"/>
      </top>
      <bottom/>
      <diagonal/>
    </border>
    <border>
      <left/>
      <right/>
      <top style="hair">
        <color indexed="64"/>
      </top>
      <bottom style="medium">
        <color indexed="64"/>
      </bottom>
      <diagonal/>
    </border>
    <border>
      <left/>
      <right/>
      <top/>
      <bottom style="medium">
        <color indexed="64"/>
      </bottom>
      <diagonal/>
    </border>
    <border>
      <left style="hair">
        <color indexed="64"/>
      </left>
      <right style="medium">
        <color indexed="64"/>
      </right>
      <top style="hair">
        <color indexed="64"/>
      </top>
      <bottom style="hair">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52">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3" fillId="0" borderId="0" xfId="0" applyFont="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0" fillId="0" borderId="0" xfId="0" applyBorder="1">
      <alignment vertical="center"/>
    </xf>
    <xf numFmtId="0" fontId="3"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Border="1">
      <alignment vertical="center"/>
    </xf>
    <xf numFmtId="0" fontId="0" fillId="0" borderId="0" xfId="0" applyFont="1" applyBorder="1" applyAlignment="1">
      <alignment horizontal="center" vertical="center"/>
    </xf>
    <xf numFmtId="0" fontId="0" fillId="0" borderId="7" xfId="0" applyBorder="1" applyAlignment="1">
      <alignment horizontal="center" vertical="center" wrapText="1"/>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5" fillId="0" borderId="14" xfId="0" applyFont="1" applyFill="1" applyBorder="1" applyAlignment="1">
      <alignment vertical="center"/>
    </xf>
    <xf numFmtId="0" fontId="0" fillId="0" borderId="23" xfId="0" applyBorder="1">
      <alignment vertical="center"/>
    </xf>
    <xf numFmtId="0" fontId="5" fillId="0" borderId="23" xfId="0" applyFont="1" applyFill="1" applyBorder="1" applyAlignment="1">
      <alignment vertical="center"/>
    </xf>
    <xf numFmtId="0" fontId="0" fillId="0" borderId="24" xfId="0" applyBorder="1">
      <alignment vertical="center"/>
    </xf>
    <xf numFmtId="0" fontId="5" fillId="0" borderId="24" xfId="0" applyFont="1" applyFill="1" applyBorder="1" applyAlignment="1">
      <alignment vertical="center"/>
    </xf>
    <xf numFmtId="176" fontId="0" fillId="0" borderId="12" xfId="0" applyNumberFormat="1" applyBorder="1">
      <alignment vertical="center"/>
    </xf>
    <xf numFmtId="176" fontId="0" fillId="0" borderId="14" xfId="0" applyNumberFormat="1" applyBorder="1">
      <alignment vertical="center"/>
    </xf>
    <xf numFmtId="176" fontId="0" fillId="0" borderId="17" xfId="0" applyNumberFormat="1" applyBorder="1">
      <alignment vertical="center"/>
    </xf>
    <xf numFmtId="38" fontId="0" fillId="0" borderId="24" xfId="1" applyFont="1" applyBorder="1">
      <alignment vertical="center"/>
    </xf>
    <xf numFmtId="38" fontId="0" fillId="0" borderId="14" xfId="1" applyFont="1" applyBorder="1">
      <alignment vertical="center"/>
    </xf>
    <xf numFmtId="38" fontId="0" fillId="0" borderId="23" xfId="1" applyFont="1" applyBorder="1">
      <alignment vertical="center"/>
    </xf>
    <xf numFmtId="0" fontId="0" fillId="0" borderId="0" xfId="0" applyBorder="1" applyAlignment="1">
      <alignment horizontal="center" vertical="center"/>
    </xf>
    <xf numFmtId="0" fontId="0" fillId="0" borderId="0" xfId="0" applyAlignment="1">
      <alignment horizontal="center" vertical="center" wrapText="1"/>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0" fillId="0" borderId="7" xfId="0" applyFont="1" applyBorder="1" applyAlignment="1">
      <alignment horizontal="center" vertical="center" wrapText="1"/>
    </xf>
    <xf numFmtId="38" fontId="5" fillId="0" borderId="1" xfId="1" applyFont="1" applyFill="1" applyBorder="1" applyAlignment="1">
      <alignment vertical="center"/>
    </xf>
    <xf numFmtId="49" fontId="0" fillId="0" borderId="14" xfId="0" applyNumberFormat="1" applyBorder="1">
      <alignment vertical="center"/>
    </xf>
    <xf numFmtId="49" fontId="0" fillId="0" borderId="17" xfId="0" applyNumberFormat="1" applyBorder="1">
      <alignment vertical="center"/>
    </xf>
    <xf numFmtId="49" fontId="0" fillId="0" borderId="12" xfId="0" applyNumberFormat="1" applyBorder="1">
      <alignment vertical="center"/>
    </xf>
    <xf numFmtId="0" fontId="0" fillId="0" borderId="28" xfId="0" applyBorder="1" applyAlignment="1">
      <alignment horizontal="center" vertical="center" wrapText="1"/>
    </xf>
    <xf numFmtId="0" fontId="0" fillId="0" borderId="2" xfId="0" applyBorder="1" applyAlignment="1">
      <alignment horizontal="center" vertical="center"/>
    </xf>
    <xf numFmtId="0" fontId="8" fillId="0" borderId="9"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Border="1" applyAlignment="1">
      <alignment horizontal="right" vertical="center"/>
    </xf>
    <xf numFmtId="0" fontId="0" fillId="0" borderId="14" xfId="0" applyBorder="1" applyAlignment="1">
      <alignment horizontal="right" vertical="center"/>
    </xf>
    <xf numFmtId="0" fontId="0" fillId="0" borderId="17" xfId="0" applyBorder="1" applyAlignment="1">
      <alignment horizontal="right" vertical="center"/>
    </xf>
    <xf numFmtId="176" fontId="0" fillId="0" borderId="12" xfId="0" applyNumberFormat="1" applyBorder="1" applyAlignment="1">
      <alignment horizontal="right" vertical="center"/>
    </xf>
    <xf numFmtId="176" fontId="0" fillId="0" borderId="15" xfId="0" applyNumberFormat="1" applyBorder="1" applyAlignment="1">
      <alignment horizontal="right" vertical="center"/>
    </xf>
    <xf numFmtId="176" fontId="0" fillId="0" borderId="14" xfId="0" applyNumberFormat="1" applyBorder="1" applyAlignment="1">
      <alignment horizontal="right" vertical="center"/>
    </xf>
    <xf numFmtId="176" fontId="0" fillId="0" borderId="18" xfId="0" applyNumberFormat="1" applyBorder="1" applyAlignment="1">
      <alignment horizontal="right" vertical="center"/>
    </xf>
    <xf numFmtId="176" fontId="0" fillId="0" borderId="17" xfId="0" applyNumberFormat="1" applyBorder="1" applyAlignment="1">
      <alignment horizontal="right" vertical="center"/>
    </xf>
    <xf numFmtId="176" fontId="0" fillId="0" borderId="31" xfId="0" applyNumberFormat="1" applyBorder="1" applyAlignment="1">
      <alignment horizontal="right" vertical="center"/>
    </xf>
    <xf numFmtId="0" fontId="0" fillId="0" borderId="27" xfId="0" applyBorder="1" applyAlignment="1">
      <alignment horizontal="center" vertical="center" wrapText="1"/>
    </xf>
    <xf numFmtId="0" fontId="0" fillId="0" borderId="9" xfId="0" applyFont="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6" fillId="0" borderId="0" xfId="0" applyFont="1" applyBorder="1" applyAlignment="1">
      <alignment vertical="center"/>
    </xf>
    <xf numFmtId="0" fontId="0"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38" xfId="0" applyBorder="1">
      <alignment vertical="center"/>
    </xf>
    <xf numFmtId="49" fontId="0" fillId="0" borderId="24" xfId="0" applyNumberFormat="1" applyBorder="1">
      <alignment vertical="center"/>
    </xf>
    <xf numFmtId="176" fontId="0" fillId="0" borderId="24" xfId="0" applyNumberFormat="1"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36" xfId="0" applyFont="1" applyBorder="1" applyAlignment="1">
      <alignment horizontal="center" vertical="center"/>
    </xf>
    <xf numFmtId="0" fontId="0" fillId="0" borderId="42" xfId="0" applyFont="1" applyBorder="1" applyAlignment="1">
      <alignment horizontal="center" vertical="center"/>
    </xf>
    <xf numFmtId="0" fontId="0" fillId="0" borderId="45" xfId="0" applyBorder="1">
      <alignment vertical="center"/>
    </xf>
    <xf numFmtId="176" fontId="0" fillId="0" borderId="43" xfId="0" applyNumberFormat="1" applyBorder="1" applyAlignment="1">
      <alignment horizontal="right" vertical="center"/>
    </xf>
    <xf numFmtId="176" fontId="0" fillId="0" borderId="46" xfId="0" applyNumberFormat="1" applyBorder="1" applyAlignment="1">
      <alignment horizontal="right" vertical="center"/>
    </xf>
    <xf numFmtId="176" fontId="0" fillId="0" borderId="47" xfId="0" applyNumberFormat="1" applyBorder="1" applyAlignment="1">
      <alignment horizontal="right" vertical="center"/>
    </xf>
    <xf numFmtId="176" fontId="0" fillId="0" borderId="48" xfId="0" applyNumberFormat="1" applyBorder="1" applyAlignment="1">
      <alignment horizontal="right" vertical="center"/>
    </xf>
    <xf numFmtId="176" fontId="0" fillId="0" borderId="44" xfId="0" applyNumberFormat="1" applyBorder="1" applyAlignment="1">
      <alignment horizontal="right" vertical="center"/>
    </xf>
    <xf numFmtId="176" fontId="0" fillId="0" borderId="24" xfId="0" applyNumberFormat="1" applyBorder="1" applyAlignment="1">
      <alignment horizontal="right" vertical="center"/>
    </xf>
    <xf numFmtId="0" fontId="0" fillId="2" borderId="20" xfId="0" applyFill="1" applyBorder="1" applyAlignment="1">
      <alignment horizontal="center" vertical="center"/>
    </xf>
    <xf numFmtId="0" fontId="0" fillId="0" borderId="46" xfId="0" applyBorder="1">
      <alignment vertical="center"/>
    </xf>
    <xf numFmtId="0" fontId="0" fillId="0" borderId="15" xfId="0" applyBorder="1">
      <alignment vertical="center"/>
    </xf>
    <xf numFmtId="0" fontId="0" fillId="0" borderId="50" xfId="0" applyBorder="1">
      <alignment vertical="center"/>
    </xf>
    <xf numFmtId="0" fontId="0" fillId="0" borderId="1" xfId="0" applyBorder="1" applyAlignment="1">
      <alignment horizontal="center" vertical="center"/>
    </xf>
    <xf numFmtId="0" fontId="4" fillId="0" borderId="0" xfId="0" applyFont="1" applyBorder="1" applyAlignment="1">
      <alignment horizontal="left" vertical="center"/>
    </xf>
    <xf numFmtId="176" fontId="6" fillId="0" borderId="1" xfId="0" applyNumberFormat="1" applyFont="1" applyBorder="1" applyAlignment="1">
      <alignment horizontal="center" vertical="center"/>
    </xf>
    <xf numFmtId="0" fontId="0" fillId="0" borderId="51" xfId="0" applyBorder="1" applyAlignment="1">
      <alignment vertical="center"/>
    </xf>
    <xf numFmtId="177" fontId="0" fillId="0" borderId="51" xfId="0" applyNumberFormat="1" applyBorder="1" applyAlignment="1">
      <alignment horizontal="center" vertical="center"/>
    </xf>
    <xf numFmtId="0" fontId="16" fillId="0" borderId="52" xfId="0" applyFont="1" applyBorder="1" applyAlignment="1">
      <alignment vertical="center"/>
    </xf>
    <xf numFmtId="0" fontId="16" fillId="0" borderId="0" xfId="0" applyFont="1" applyBorder="1" applyAlignment="1">
      <alignment horizontal="left" vertical="center" wrapText="1"/>
    </xf>
    <xf numFmtId="0" fontId="6" fillId="0" borderId="1" xfId="0" applyFont="1" applyBorder="1" applyAlignment="1">
      <alignment horizontal="center" vertical="center"/>
    </xf>
    <xf numFmtId="177" fontId="0" fillId="0" borderId="53" xfId="0" applyNumberFormat="1" applyBorder="1" applyAlignment="1">
      <alignment vertical="center"/>
    </xf>
    <xf numFmtId="0" fontId="0" fillId="0" borderId="56" xfId="0" applyBorder="1">
      <alignment vertical="center"/>
    </xf>
    <xf numFmtId="0" fontId="0" fillId="0" borderId="57" xfId="0" applyBorder="1">
      <alignment vertical="center"/>
    </xf>
    <xf numFmtId="0" fontId="0" fillId="0" borderId="52" xfId="0" applyBorder="1">
      <alignment vertical="center"/>
    </xf>
    <xf numFmtId="0" fontId="0" fillId="0" borderId="54" xfId="0" applyBorder="1">
      <alignment vertical="center"/>
    </xf>
    <xf numFmtId="0" fontId="16" fillId="0" borderId="58" xfId="0" applyFont="1" applyBorder="1" applyAlignment="1">
      <alignment vertical="center"/>
    </xf>
    <xf numFmtId="0" fontId="0" fillId="0" borderId="18" xfId="0" applyBorder="1">
      <alignment vertical="center"/>
    </xf>
    <xf numFmtId="38" fontId="0" fillId="0" borderId="0" xfId="0" applyNumberFormat="1">
      <alignment vertical="center"/>
    </xf>
    <xf numFmtId="0" fontId="0" fillId="0" borderId="3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0" xfId="0" applyFont="1" applyAlignment="1">
      <alignment horizontal="left" vertical="center" wrapText="1"/>
    </xf>
    <xf numFmtId="0" fontId="0" fillId="0" borderId="0" xfId="0" applyAlignment="1">
      <alignment horizontal="left" vertical="center" wrapText="1"/>
    </xf>
    <xf numFmtId="0" fontId="0"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0" borderId="36" xfId="0" applyFont="1" applyBorder="1" applyAlignment="1">
      <alignment horizontal="center" vertical="center" wrapText="1"/>
    </xf>
    <xf numFmtId="0" fontId="12" fillId="0" borderId="49" xfId="0" applyFont="1"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6" fillId="0" borderId="1" xfId="0" applyFont="1" applyBorder="1" applyAlignment="1">
      <alignment horizontal="center" vertical="center"/>
    </xf>
    <xf numFmtId="0" fontId="9"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176" fontId="0" fillId="0" borderId="1" xfId="0" applyNumberFormat="1" applyFont="1" applyBorder="1" applyAlignment="1">
      <alignment horizontal="center" vertical="center"/>
    </xf>
    <xf numFmtId="49"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6" fillId="0" borderId="25" xfId="0" applyFont="1" applyBorder="1" applyAlignment="1">
      <alignment horizontal="center" vertical="center"/>
    </xf>
    <xf numFmtId="0" fontId="6" fillId="0" borderId="6" xfId="0" applyFont="1" applyBorder="1" applyAlignment="1">
      <alignment horizontal="center" vertical="center"/>
    </xf>
    <xf numFmtId="177" fontId="0" fillId="0" borderId="1" xfId="0" applyNumberFormat="1" applyBorder="1" applyAlignment="1">
      <alignment horizontal="center" vertical="center"/>
    </xf>
    <xf numFmtId="0" fontId="0" fillId="0" borderId="33" xfId="0" applyFont="1" applyBorder="1" applyAlignment="1">
      <alignment horizontal="center" vertical="center" wrapText="1"/>
    </xf>
    <xf numFmtId="0" fontId="6" fillId="0" borderId="8" xfId="0" applyFont="1" applyBorder="1" applyAlignment="1">
      <alignment horizontal="center" vertical="center"/>
    </xf>
    <xf numFmtId="0" fontId="0" fillId="0" borderId="33" xfId="0" applyFont="1" applyBorder="1" applyAlignment="1">
      <alignment horizontal="center" vertical="center"/>
    </xf>
    <xf numFmtId="0" fontId="6" fillId="0" borderId="34" xfId="0" applyFont="1" applyBorder="1" applyAlignment="1">
      <alignment horizontal="center" vertical="center" wrapText="1"/>
    </xf>
    <xf numFmtId="0" fontId="6" fillId="0" borderId="10" xfId="0" applyFont="1" applyBorder="1" applyAlignment="1">
      <alignment horizontal="center" vertical="center"/>
    </xf>
    <xf numFmtId="0" fontId="15" fillId="0" borderId="35" xfId="0" applyFont="1" applyBorder="1" applyAlignment="1">
      <alignment horizontal="center" vertical="center" wrapText="1"/>
    </xf>
    <xf numFmtId="0" fontId="15" fillId="0" borderId="37" xfId="0" applyFont="1" applyBorder="1" applyAlignment="1">
      <alignment horizontal="center" vertical="center"/>
    </xf>
    <xf numFmtId="0" fontId="6" fillId="0" borderId="26" xfId="0" applyFont="1" applyBorder="1" applyAlignment="1">
      <alignment horizontal="center" vertical="center"/>
    </xf>
    <xf numFmtId="0" fontId="0" fillId="0" borderId="54" xfId="0" applyFont="1" applyBorder="1" applyAlignment="1">
      <alignment horizontal="center" vertical="center" wrapText="1"/>
    </xf>
    <xf numFmtId="0" fontId="6" fillId="0" borderId="54" xfId="0" applyFont="1" applyBorder="1" applyAlignment="1">
      <alignment horizontal="center" vertical="center"/>
    </xf>
    <xf numFmtId="0" fontId="0" fillId="0" borderId="55" xfId="0" applyFont="1" applyBorder="1" applyAlignment="1">
      <alignment horizontal="center" vertical="center"/>
    </xf>
    <xf numFmtId="0" fontId="6" fillId="0" borderId="53" xfId="0" applyFont="1"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13" fillId="0" borderId="29" xfId="0" applyFont="1" applyBorder="1" applyAlignment="1">
      <alignment horizontal="center" vertical="center" wrapText="1"/>
    </xf>
    <xf numFmtId="0" fontId="14" fillId="0" borderId="30" xfId="0" applyFont="1" applyBorder="1" applyAlignment="1">
      <alignment horizontal="center" vertical="center"/>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C7CE"/>
      <color rgb="FFFFC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Q230"/>
  <sheetViews>
    <sheetView tabSelected="1" view="pageBreakPreview" zoomScale="70" zoomScaleNormal="70" zoomScaleSheetLayoutView="70" workbookViewId="0">
      <selection activeCell="Q9" sqref="Q9"/>
    </sheetView>
  </sheetViews>
  <sheetFormatPr defaultRowHeight="18.75" x14ac:dyDescent="0.4"/>
  <cols>
    <col min="2" max="2" width="25.5" customWidth="1"/>
    <col min="3" max="13" width="12.625" customWidth="1"/>
    <col min="14" max="14" width="20.625" customWidth="1"/>
    <col min="15" max="15" width="33.875" bestFit="1" customWidth="1"/>
    <col min="16" max="16" width="35" customWidth="1"/>
    <col min="17" max="17" width="33.875" bestFit="1" customWidth="1"/>
  </cols>
  <sheetData>
    <row r="2" spans="1:17" x14ac:dyDescent="0.4">
      <c r="B2" s="1" t="s">
        <v>3227</v>
      </c>
      <c r="C2" s="103" t="s">
        <v>3232</v>
      </c>
      <c r="D2" s="115"/>
      <c r="E2" s="115"/>
      <c r="F2" s="115"/>
      <c r="G2" s="115"/>
      <c r="H2" s="115"/>
      <c r="I2" s="115"/>
      <c r="J2" s="115"/>
      <c r="K2" s="115"/>
      <c r="L2" s="115"/>
      <c r="M2" s="115"/>
      <c r="N2" s="115"/>
      <c r="O2" s="115"/>
    </row>
    <row r="3" spans="1:17" x14ac:dyDescent="0.4">
      <c r="A3" s="3"/>
    </row>
    <row r="4" spans="1:17" x14ac:dyDescent="0.4">
      <c r="B4" s="5" t="s">
        <v>1885</v>
      </c>
      <c r="C4" s="109"/>
      <c r="D4" s="109"/>
      <c r="E4" s="109"/>
      <c r="F4" s="109"/>
      <c r="G4" s="109"/>
      <c r="H4" s="109"/>
      <c r="I4" s="109"/>
      <c r="J4" s="109"/>
      <c r="K4" s="109"/>
      <c r="L4" s="109"/>
      <c r="M4" s="109"/>
      <c r="N4" s="109"/>
      <c r="O4" s="109"/>
    </row>
    <row r="5" spans="1:17" x14ac:dyDescent="0.4">
      <c r="B5" s="5" t="s">
        <v>3168</v>
      </c>
      <c r="C5" s="109"/>
      <c r="D5" s="109"/>
      <c r="E5" s="109"/>
      <c r="F5" s="109"/>
      <c r="G5" s="109"/>
      <c r="H5" s="109"/>
      <c r="I5" s="109"/>
      <c r="J5" s="109"/>
      <c r="K5" s="109"/>
      <c r="L5" s="109"/>
      <c r="M5" s="109"/>
      <c r="N5" s="109"/>
      <c r="O5" s="109"/>
    </row>
    <row r="6" spans="1:17" x14ac:dyDescent="0.4">
      <c r="B6" s="5" t="s">
        <v>3169</v>
      </c>
      <c r="C6" s="125"/>
      <c r="D6" s="125"/>
      <c r="E6" s="125"/>
      <c r="F6" s="125"/>
      <c r="G6" s="125"/>
      <c r="H6" s="125"/>
      <c r="I6" s="125"/>
      <c r="J6" s="125"/>
      <c r="K6" s="125"/>
      <c r="L6" s="125"/>
      <c r="M6" s="125"/>
      <c r="N6" s="125"/>
      <c r="O6" s="125"/>
    </row>
    <row r="7" spans="1:17" x14ac:dyDescent="0.4">
      <c r="B7" s="5" t="s">
        <v>3170</v>
      </c>
      <c r="C7" s="109"/>
      <c r="D7" s="109"/>
      <c r="E7" s="109"/>
      <c r="F7" s="109"/>
      <c r="G7" s="109"/>
      <c r="H7" s="109"/>
      <c r="I7" s="109"/>
      <c r="J7" s="109"/>
      <c r="K7" s="109"/>
      <c r="L7" s="109"/>
      <c r="M7" s="109"/>
      <c r="N7" s="109"/>
      <c r="O7" s="109"/>
    </row>
    <row r="9" spans="1:17" ht="258" customHeight="1" x14ac:dyDescent="0.4">
      <c r="B9" s="101" t="s">
        <v>3233</v>
      </c>
      <c r="C9" s="102"/>
      <c r="D9" s="102"/>
      <c r="E9" s="102"/>
      <c r="F9" s="102"/>
      <c r="G9" s="102"/>
      <c r="H9" s="102"/>
      <c r="I9" s="102"/>
      <c r="J9" s="102"/>
      <c r="K9" s="102"/>
      <c r="L9" s="102"/>
      <c r="M9" s="102"/>
      <c r="N9" s="102"/>
      <c r="O9" s="102"/>
      <c r="P9" s="102"/>
    </row>
    <row r="11" spans="1:17" x14ac:dyDescent="0.4">
      <c r="H11" s="109" t="s">
        <v>3197</v>
      </c>
      <c r="I11" s="109"/>
      <c r="J11" s="109"/>
      <c r="K11" s="109"/>
      <c r="L11" s="109" t="s">
        <v>3199</v>
      </c>
      <c r="M11" s="109"/>
      <c r="N11" s="109"/>
      <c r="O11" s="82" t="s">
        <v>1888</v>
      </c>
      <c r="P11" s="82" t="s">
        <v>3201</v>
      </c>
      <c r="Q11" s="82" t="s">
        <v>3202</v>
      </c>
    </row>
    <row r="12" spans="1:17" x14ac:dyDescent="0.4">
      <c r="B12" s="109" t="s">
        <v>4</v>
      </c>
      <c r="C12" s="103" t="s">
        <v>3207</v>
      </c>
      <c r="D12" s="115"/>
      <c r="E12" s="115"/>
      <c r="F12" s="115"/>
      <c r="G12" s="59"/>
      <c r="H12" s="109" t="s">
        <v>3229</v>
      </c>
      <c r="I12" s="109"/>
      <c r="J12" s="109" t="s">
        <v>3198</v>
      </c>
      <c r="K12" s="109"/>
      <c r="L12" s="109" t="s">
        <v>3229</v>
      </c>
      <c r="M12" s="109"/>
      <c r="N12" s="82" t="s">
        <v>3200</v>
      </c>
      <c r="O12" s="82" t="s">
        <v>3198</v>
      </c>
      <c r="P12" s="82" t="s">
        <v>3198</v>
      </c>
      <c r="Q12" s="82" t="s">
        <v>3198</v>
      </c>
    </row>
    <row r="13" spans="1:17" x14ac:dyDescent="0.4">
      <c r="B13" s="109"/>
      <c r="C13" s="103">
        <f>COUNTA(O18:O202)</f>
        <v>0</v>
      </c>
      <c r="D13" s="103"/>
      <c r="E13" s="103"/>
      <c r="F13" s="89" t="s">
        <v>3195</v>
      </c>
      <c r="H13" s="124">
        <f>SUMIF(C18:C202,"&lt;&gt;#N/A",C18:C202)</f>
        <v>0</v>
      </c>
      <c r="I13" s="124"/>
      <c r="J13" s="126">
        <f>SUM(配送先リスト!I11:I20,配送先リスト!I25:I511)</f>
        <v>0</v>
      </c>
      <c r="K13" s="126"/>
      <c r="L13" s="124">
        <f>SUMIF(D18:D202,"&lt;&gt;#N/A",D18:D202)</f>
        <v>0</v>
      </c>
      <c r="M13" s="124"/>
      <c r="N13" s="84">
        <f>SUM(配送先リスト!J11:J20,配送先リスト!J25:J511)</f>
        <v>0</v>
      </c>
      <c r="O13" s="84">
        <f>SUM(配送先リスト!K11:K20,配送先リスト!K25:K511)</f>
        <v>0</v>
      </c>
      <c r="P13" s="84">
        <f>SUM(配送先リスト!L11:L20,配送先リスト!L25:L511)</f>
        <v>0</v>
      </c>
      <c r="Q13" s="84">
        <f>SUM(配送先リスト!M11:M20,配送先リスト!M25:M511)</f>
        <v>0</v>
      </c>
    </row>
    <row r="14" spans="1:17" ht="19.5" thickBot="1" x14ac:dyDescent="0.45">
      <c r="B14" s="6"/>
      <c r="C14" s="11"/>
      <c r="D14" s="11"/>
      <c r="E14" s="11"/>
      <c r="F14" s="83" t="s">
        <v>3196</v>
      </c>
      <c r="G14" s="12"/>
      <c r="I14" s="9"/>
      <c r="J14" s="9"/>
      <c r="K14" s="9"/>
      <c r="L14" s="9"/>
      <c r="M14" s="10"/>
      <c r="N14" s="4"/>
      <c r="O14" s="4"/>
      <c r="P14" s="4"/>
    </row>
    <row r="15" spans="1:17" ht="19.5" thickBot="1" x14ac:dyDescent="0.45">
      <c r="B15" s="116" t="s">
        <v>1892</v>
      </c>
      <c r="C15" s="117"/>
      <c r="D15" s="117"/>
      <c r="E15" s="118" t="s">
        <v>3179</v>
      </c>
      <c r="F15" s="119"/>
      <c r="G15" s="120"/>
      <c r="H15" s="78" t="s">
        <v>3193</v>
      </c>
      <c r="I15" s="121" t="s">
        <v>3194</v>
      </c>
      <c r="J15" s="122"/>
      <c r="K15" s="122"/>
      <c r="L15" s="122"/>
      <c r="M15" s="123"/>
      <c r="N15" s="121" t="s">
        <v>3180</v>
      </c>
      <c r="O15" s="122"/>
      <c r="P15" s="122"/>
      <c r="Q15" s="123"/>
    </row>
    <row r="16" spans="1:17" x14ac:dyDescent="0.4">
      <c r="B16" s="110" t="s">
        <v>3191</v>
      </c>
      <c r="C16" s="112" t="s">
        <v>3229</v>
      </c>
      <c r="D16" s="113"/>
      <c r="E16" s="113"/>
      <c r="F16" s="113"/>
      <c r="G16" s="114"/>
      <c r="H16" s="43"/>
      <c r="I16" s="98" t="s">
        <v>3172</v>
      </c>
      <c r="J16" s="99"/>
      <c r="K16" s="99"/>
      <c r="L16" s="99"/>
      <c r="M16" s="100"/>
      <c r="N16" s="104" t="s">
        <v>3192</v>
      </c>
      <c r="O16" s="105"/>
      <c r="P16" s="106"/>
      <c r="Q16" s="107" t="s">
        <v>3178</v>
      </c>
    </row>
    <row r="17" spans="2:17" ht="75.75" thickBot="1" x14ac:dyDescent="0.45">
      <c r="B17" s="111"/>
      <c r="C17" s="14" t="s">
        <v>1886</v>
      </c>
      <c r="D17" s="42" t="s">
        <v>1887</v>
      </c>
      <c r="E17" s="14" t="s">
        <v>1888</v>
      </c>
      <c r="F17" s="14" t="s">
        <v>1889</v>
      </c>
      <c r="G17" s="14" t="s">
        <v>1890</v>
      </c>
      <c r="H17" s="44" t="s">
        <v>3177</v>
      </c>
      <c r="I17" s="45" t="s">
        <v>3171</v>
      </c>
      <c r="J17" s="55" t="s">
        <v>3173</v>
      </c>
      <c r="K17" s="37" t="s">
        <v>3174</v>
      </c>
      <c r="L17" s="56" t="s">
        <v>3175</v>
      </c>
      <c r="M17" s="14" t="s">
        <v>3176</v>
      </c>
      <c r="N17" s="15" t="s">
        <v>3</v>
      </c>
      <c r="O17" s="16" t="s">
        <v>0</v>
      </c>
      <c r="P17" s="16" t="s">
        <v>1</v>
      </c>
      <c r="Q17" s="108"/>
    </row>
    <row r="18" spans="2:17" x14ac:dyDescent="0.4">
      <c r="B18" s="79" t="str">
        <f>_xlfn.IFNA(VLOOKUP($C$4&amp;BD!K3,BD!L:M,2,FALSE),"")</f>
        <v/>
      </c>
      <c r="C18" s="27" t="e">
        <f>VLOOKUP($C$4&amp;BD!$K3,BD!$L:$R,3,FALSE)</f>
        <v>#N/A</v>
      </c>
      <c r="D18" s="27" t="e">
        <f>VLOOKUP($C$4&amp;BD!$K3,BD!$L:$R,4,FALSE)</f>
        <v>#N/A</v>
      </c>
      <c r="E18" s="49">
        <f>SUM($H18*100)</f>
        <v>0</v>
      </c>
      <c r="F18" s="49">
        <f>SUM($H18*100)</f>
        <v>0</v>
      </c>
      <c r="G18" s="49">
        <f>SUM($H18*100)</f>
        <v>0</v>
      </c>
      <c r="H18" s="46"/>
      <c r="I18" s="73">
        <f>SUMIF(配送先リスト!$B$25:$B$511,$B18,配送先リスト!$I$25:$I$511)</f>
        <v>0</v>
      </c>
      <c r="J18" s="74">
        <f>SUMIF(配送先リスト!$B$25:$B$511,$B18,配送先リスト!$J$25:$J$511)</f>
        <v>0</v>
      </c>
      <c r="K18" s="74">
        <f>SUMIF(配送先リスト!$B$25:$B$511,$B18,配送先リスト!$K$25:$K$511)</f>
        <v>0</v>
      </c>
      <c r="L18" s="74">
        <f>SUMIF(配送先リスト!$B$25:$B$511,$B18,配送先リスト!$L$25:$L$511)</f>
        <v>0</v>
      </c>
      <c r="M18" s="74">
        <f>SUMIF(配送先リスト!$B$25:$B$511,$B18,配送先リスト!$M$25:$M$511)</f>
        <v>0</v>
      </c>
      <c r="N18" s="17"/>
      <c r="O18" s="41"/>
      <c r="P18" s="17"/>
      <c r="Q18" s="81"/>
    </row>
    <row r="19" spans="2:17" x14ac:dyDescent="0.4">
      <c r="B19" s="80" t="str">
        <f>_xlfn.IFNA(VLOOKUP($C$4&amp;BD!K4,BD!L:M,2,FALSE),"")</f>
        <v/>
      </c>
      <c r="C19" s="28" t="e">
        <f>VLOOKUP($C$4&amp;BD!$K4,BD!$L:$R,3,FALSE)</f>
        <v>#N/A</v>
      </c>
      <c r="D19" s="28" t="e">
        <f>VLOOKUP($C$4&amp;BD!$K4,BD!$L:$R,4,FALSE)</f>
        <v>#N/A</v>
      </c>
      <c r="E19" s="51">
        <f t="shared" ref="E19:G34" si="0">SUM($H19*100)</f>
        <v>0</v>
      </c>
      <c r="F19" s="51">
        <f t="shared" si="0"/>
        <v>0</v>
      </c>
      <c r="G19" s="51">
        <f t="shared" si="0"/>
        <v>0</v>
      </c>
      <c r="H19" s="47"/>
      <c r="I19" s="76">
        <f>SUMIF(配送先リスト!$B$25:$B$511,$B19,配送先リスト!$I$25:$I$511)</f>
        <v>0</v>
      </c>
      <c r="J19" s="75">
        <f>SUMIF(配送先リスト!$B$25:$B$511,$B19,配送先リスト!$J$25:$J$511)</f>
        <v>0</v>
      </c>
      <c r="K19" s="77">
        <f>SUMIF(配送先リスト!$B$25:$B$511,$B19,配送先リスト!$K$25:$K$511)</f>
        <v>0</v>
      </c>
      <c r="L19" s="75">
        <f>SUMIF(配送先リスト!$B$25:$B$511,$B19,配送先リスト!$L$25:$L$511)</f>
        <v>0</v>
      </c>
      <c r="M19" s="75">
        <f>SUMIF(配送先リスト!$B$25:$B$511,$B19,配送先リスト!$M$25:$M$511)</f>
        <v>0</v>
      </c>
      <c r="N19" s="19"/>
      <c r="O19" s="39"/>
      <c r="P19" s="19"/>
      <c r="Q19" s="67"/>
    </row>
    <row r="20" spans="2:17" x14ac:dyDescent="0.4">
      <c r="B20" s="80" t="str">
        <f>_xlfn.IFNA(VLOOKUP($C$4&amp;BD!K5,BD!L:M,2,FALSE),"")</f>
        <v/>
      </c>
      <c r="C20" s="28" t="e">
        <f>VLOOKUP($C$4&amp;BD!$K5,BD!$L:$R,3,FALSE)</f>
        <v>#N/A</v>
      </c>
      <c r="D20" s="28" t="e">
        <f>VLOOKUP($C$4&amp;BD!$K5,BD!$L:$R,4,FALSE)</f>
        <v>#N/A</v>
      </c>
      <c r="E20" s="51">
        <f t="shared" si="0"/>
        <v>0</v>
      </c>
      <c r="F20" s="51">
        <f t="shared" si="0"/>
        <v>0</v>
      </c>
      <c r="G20" s="51">
        <f t="shared" si="0"/>
        <v>0</v>
      </c>
      <c r="H20" s="47"/>
      <c r="I20" s="76">
        <f>SUMIF(配送先リスト!$B$25:$B$511,$B20,配送先リスト!$I$25:$I$511)</f>
        <v>0</v>
      </c>
      <c r="J20" s="75">
        <f>SUMIF(配送先リスト!$B$25:$B$511,$B20,配送先リスト!$J$25:$J$511)</f>
        <v>0</v>
      </c>
      <c r="K20" s="77">
        <f>SUMIF(配送先リスト!$B$25:$B$511,$B20,配送先リスト!$K$25:$K$511)</f>
        <v>0</v>
      </c>
      <c r="L20" s="75">
        <f>SUMIF(配送先リスト!$B$25:$B$511,$B20,配送先リスト!$L$25:$L$511)</f>
        <v>0</v>
      </c>
      <c r="M20" s="75">
        <f>SUMIF(配送先リスト!$B$25:$B$511,$B20,配送先リスト!$M$25:$M$511)</f>
        <v>0</v>
      </c>
      <c r="N20" s="19"/>
      <c r="O20" s="39"/>
      <c r="P20" s="19"/>
      <c r="Q20" s="67"/>
    </row>
    <row r="21" spans="2:17" x14ac:dyDescent="0.4">
      <c r="B21" s="80" t="str">
        <f>_xlfn.IFNA(VLOOKUP($C$4&amp;BD!K6,BD!L:M,2,FALSE),"")</f>
        <v/>
      </c>
      <c r="C21" s="28" t="e">
        <f>VLOOKUP($C$4&amp;BD!$K6,BD!$L:$R,3,FALSE)</f>
        <v>#N/A</v>
      </c>
      <c r="D21" s="28" t="e">
        <f>VLOOKUP($C$4&amp;BD!$K6,BD!$L:$R,4,FALSE)</f>
        <v>#N/A</v>
      </c>
      <c r="E21" s="51">
        <f t="shared" si="0"/>
        <v>0</v>
      </c>
      <c r="F21" s="51">
        <f t="shared" si="0"/>
        <v>0</v>
      </c>
      <c r="G21" s="51">
        <f t="shared" si="0"/>
        <v>0</v>
      </c>
      <c r="H21" s="47"/>
      <c r="I21" s="76">
        <f>SUMIF(配送先リスト!$B$25:$B$511,$B21,配送先リスト!$I$25:$I$511)</f>
        <v>0</v>
      </c>
      <c r="J21" s="75">
        <f>SUMIF(配送先リスト!$B$25:$B$511,$B21,配送先リスト!$J$25:$J$511)</f>
        <v>0</v>
      </c>
      <c r="K21" s="77">
        <f>SUMIF(配送先リスト!$B$25:$B$511,$B21,配送先リスト!$K$25:$K$511)</f>
        <v>0</v>
      </c>
      <c r="L21" s="75">
        <f>SUMIF(配送先リスト!$B$25:$B$511,$B21,配送先リスト!$L$25:$L$511)</f>
        <v>0</v>
      </c>
      <c r="M21" s="75">
        <f>SUMIF(配送先リスト!$B$25:$B$511,$B21,配送先リスト!$M$25:$M$511)</f>
        <v>0</v>
      </c>
      <c r="N21" s="19"/>
      <c r="O21" s="39"/>
      <c r="P21" s="19"/>
      <c r="Q21" s="67"/>
    </row>
    <row r="22" spans="2:17" x14ac:dyDescent="0.4">
      <c r="B22" s="80" t="str">
        <f>_xlfn.IFNA(VLOOKUP($C$4&amp;BD!K7,BD!L:M,2,FALSE),"")</f>
        <v/>
      </c>
      <c r="C22" s="28" t="e">
        <f>VLOOKUP($C$4&amp;BD!$K7,BD!$L:$R,3,FALSE)</f>
        <v>#N/A</v>
      </c>
      <c r="D22" s="28" t="e">
        <f>VLOOKUP($C$4&amp;BD!$K7,BD!$L:$R,4,FALSE)</f>
        <v>#N/A</v>
      </c>
      <c r="E22" s="51">
        <f t="shared" si="0"/>
        <v>0</v>
      </c>
      <c r="F22" s="51">
        <f t="shared" si="0"/>
        <v>0</v>
      </c>
      <c r="G22" s="51">
        <f t="shared" si="0"/>
        <v>0</v>
      </c>
      <c r="H22" s="47"/>
      <c r="I22" s="72">
        <f>SUMIF(配送先リスト!$B$25:$B$511,$B22,配送先リスト!$I$25:$I$511)</f>
        <v>0</v>
      </c>
      <c r="J22" s="75">
        <f>SUMIF(配送先リスト!$B$25:$B$511,$B22,配送先リスト!$J$25:$J$511)</f>
        <v>0</v>
      </c>
      <c r="K22" s="77">
        <f>SUMIF(配送先リスト!$B$25:$B$511,$B22,配送先リスト!$K$25:$K$511)</f>
        <v>0</v>
      </c>
      <c r="L22" s="75">
        <f>SUMIF(配送先リスト!$B$25:$B$511,$B22,配送先リスト!$L$25:$L$511)</f>
        <v>0</v>
      </c>
      <c r="M22" s="75">
        <f>SUMIF(配送先リスト!$B$25:$B$511,$B22,配送先リスト!$M$25:$M$511)</f>
        <v>0</v>
      </c>
      <c r="N22" s="19"/>
      <c r="O22" s="39"/>
      <c r="P22" s="19"/>
      <c r="Q22" s="67"/>
    </row>
    <row r="23" spans="2:17" x14ac:dyDescent="0.4">
      <c r="B23" s="80" t="str">
        <f>_xlfn.IFNA(VLOOKUP($C$4&amp;BD!K8,BD!L:M,2,FALSE),"")</f>
        <v/>
      </c>
      <c r="C23" s="28" t="e">
        <f>VLOOKUP($C$4&amp;BD!$K8,BD!$L:$R,3,FALSE)</f>
        <v>#N/A</v>
      </c>
      <c r="D23" s="28" t="e">
        <f>VLOOKUP($C$4&amp;BD!$K8,BD!$L:$R,4,FALSE)</f>
        <v>#N/A</v>
      </c>
      <c r="E23" s="51">
        <f t="shared" si="0"/>
        <v>0</v>
      </c>
      <c r="F23" s="51">
        <f t="shared" si="0"/>
        <v>0</v>
      </c>
      <c r="G23" s="51">
        <f t="shared" si="0"/>
        <v>0</v>
      </c>
      <c r="H23" s="47"/>
      <c r="I23" s="50">
        <f>SUMIF(配送先リスト!$B$25:$B$511,$B23,配送先リスト!$I$25:$I$511)</f>
        <v>0</v>
      </c>
      <c r="J23" s="75">
        <f>SUMIF(配送先リスト!$B$25:$B$511,$B23,配送先リスト!$J$25:$J$511)</f>
        <v>0</v>
      </c>
      <c r="K23" s="77">
        <f>SUMIF(配送先リスト!$B$25:$B$511,$B23,配送先リスト!$K$25:$K$511)</f>
        <v>0</v>
      </c>
      <c r="L23" s="75">
        <f>SUMIF(配送先リスト!$B$25:$B$511,$B23,配送先リスト!$L$25:$L$511)</f>
        <v>0</v>
      </c>
      <c r="M23" s="75">
        <f>SUMIF(配送先リスト!$B$25:$B$511,$B23,配送先リスト!$M$25:$M$511)</f>
        <v>0</v>
      </c>
      <c r="N23" s="19"/>
      <c r="O23" s="39"/>
      <c r="P23" s="19"/>
      <c r="Q23" s="67"/>
    </row>
    <row r="24" spans="2:17" x14ac:dyDescent="0.4">
      <c r="B24" s="80" t="str">
        <f>_xlfn.IFNA(VLOOKUP($C$4&amp;BD!K9,BD!L:M,2,FALSE),"")</f>
        <v/>
      </c>
      <c r="C24" s="28" t="e">
        <f>VLOOKUP($C$4&amp;BD!$K9,BD!$L:$R,3,FALSE)</f>
        <v>#N/A</v>
      </c>
      <c r="D24" s="28" t="e">
        <f>VLOOKUP($C$4&amp;BD!$K9,BD!$L:$R,4,FALSE)</f>
        <v>#N/A</v>
      </c>
      <c r="E24" s="51">
        <f t="shared" si="0"/>
        <v>0</v>
      </c>
      <c r="F24" s="51">
        <f t="shared" si="0"/>
        <v>0</v>
      </c>
      <c r="G24" s="51">
        <f t="shared" si="0"/>
        <v>0</v>
      </c>
      <c r="H24" s="47"/>
      <c r="I24" s="72">
        <f>SUMIF(配送先リスト!$B$25:$B$511,$B24,配送先リスト!$I$25:$I$511)</f>
        <v>0</v>
      </c>
      <c r="J24" s="75">
        <f>SUMIF(配送先リスト!$B$25:$B$511,$B24,配送先リスト!$J$25:$J$511)</f>
        <v>0</v>
      </c>
      <c r="K24" s="77">
        <f>SUMIF(配送先リスト!$B$25:$B$511,$B24,配送先リスト!$K$25:$K$511)</f>
        <v>0</v>
      </c>
      <c r="L24" s="75">
        <f>SUMIF(配送先リスト!$B$25:$B$511,$B24,配送先リスト!$L$25:$L$511)</f>
        <v>0</v>
      </c>
      <c r="M24" s="75">
        <f>SUMIF(配送先リスト!$B$25:$B$511,$B24,配送先リスト!$M$25:$M$511)</f>
        <v>0</v>
      </c>
      <c r="N24" s="19"/>
      <c r="O24" s="39"/>
      <c r="P24" s="19"/>
      <c r="Q24" s="67"/>
    </row>
    <row r="25" spans="2:17" x14ac:dyDescent="0.4">
      <c r="B25" s="80" t="str">
        <f>_xlfn.IFNA(VLOOKUP($C$4&amp;BD!K10,BD!L:M,2,FALSE),"")</f>
        <v/>
      </c>
      <c r="C25" s="28" t="e">
        <f>VLOOKUP($C$4&amp;BD!$K10,BD!$L:$R,3,FALSE)</f>
        <v>#N/A</v>
      </c>
      <c r="D25" s="28" t="e">
        <f>VLOOKUP($C$4&amp;BD!$K10,BD!$L:$R,4,FALSE)</f>
        <v>#N/A</v>
      </c>
      <c r="E25" s="51">
        <f t="shared" si="0"/>
        <v>0</v>
      </c>
      <c r="F25" s="51">
        <f t="shared" si="0"/>
        <v>0</v>
      </c>
      <c r="G25" s="51">
        <f t="shared" si="0"/>
        <v>0</v>
      </c>
      <c r="H25" s="47"/>
      <c r="I25" s="72">
        <f>SUMIF(配送先リスト!$B$25:$B$511,$B25,配送先リスト!$I$25:$I$511)</f>
        <v>0</v>
      </c>
      <c r="J25" s="75">
        <f>SUMIF(配送先リスト!$B$25:$B$511,$B25,配送先リスト!$J$25:$J$511)</f>
        <v>0</v>
      </c>
      <c r="K25" s="77">
        <f>SUMIF(配送先リスト!$B$25:$B$511,$B25,配送先リスト!$K$25:$K$511)</f>
        <v>0</v>
      </c>
      <c r="L25" s="75">
        <f>SUMIF(配送先リスト!$B$25:$B$511,$B25,配送先リスト!$L$25:$L$511)</f>
        <v>0</v>
      </c>
      <c r="M25" s="75">
        <f>SUMIF(配送先リスト!$B$25:$B$511,$B25,配送先リスト!$M$25:$M$511)</f>
        <v>0</v>
      </c>
      <c r="N25" s="19"/>
      <c r="O25" s="39"/>
      <c r="P25" s="19"/>
      <c r="Q25" s="67"/>
    </row>
    <row r="26" spans="2:17" x14ac:dyDescent="0.4">
      <c r="B26" s="80" t="str">
        <f>_xlfn.IFNA(VLOOKUP($C$4&amp;BD!K11,BD!L:M,2,FALSE),"")</f>
        <v/>
      </c>
      <c r="C26" s="28" t="e">
        <f>VLOOKUP($C$4&amp;BD!$K11,BD!$L:$R,3,FALSE)</f>
        <v>#N/A</v>
      </c>
      <c r="D26" s="28" t="e">
        <f>VLOOKUP($C$4&amp;BD!$K11,BD!$L:$R,4,FALSE)</f>
        <v>#N/A</v>
      </c>
      <c r="E26" s="51">
        <f t="shared" si="0"/>
        <v>0</v>
      </c>
      <c r="F26" s="51">
        <f t="shared" si="0"/>
        <v>0</v>
      </c>
      <c r="G26" s="51">
        <f t="shared" si="0"/>
        <v>0</v>
      </c>
      <c r="H26" s="47"/>
      <c r="I26" s="72">
        <f>SUMIF(配送先リスト!$B$25:$B$511,$B26,配送先リスト!$I$25:$I$511)</f>
        <v>0</v>
      </c>
      <c r="J26" s="75">
        <f>SUMIF(配送先リスト!$B$25:$B$511,$B26,配送先リスト!$J$25:$J$511)</f>
        <v>0</v>
      </c>
      <c r="K26" s="77">
        <f>SUMIF(配送先リスト!$B$25:$B$511,$B26,配送先リスト!$K$25:$K$511)</f>
        <v>0</v>
      </c>
      <c r="L26" s="75">
        <f>SUMIF(配送先リスト!$B$25:$B$511,$B26,配送先リスト!$L$25:$L$511)</f>
        <v>0</v>
      </c>
      <c r="M26" s="75">
        <f>SUMIF(配送先リスト!$B$25:$B$511,$B26,配送先リスト!$M$25:$M$511)</f>
        <v>0</v>
      </c>
      <c r="N26" s="19"/>
      <c r="O26" s="39"/>
      <c r="P26" s="19"/>
      <c r="Q26" s="67"/>
    </row>
    <row r="27" spans="2:17" x14ac:dyDescent="0.4">
      <c r="B27" s="80" t="str">
        <f>_xlfn.IFNA(VLOOKUP($C$4&amp;BD!K12,BD!L:M,2,FALSE),"")</f>
        <v/>
      </c>
      <c r="C27" s="28" t="e">
        <f>VLOOKUP($C$4&amp;BD!$K12,BD!$L:$R,3,FALSE)</f>
        <v>#N/A</v>
      </c>
      <c r="D27" s="28" t="e">
        <f>VLOOKUP($C$4&amp;BD!$K12,BD!$L:$R,4,FALSE)</f>
        <v>#N/A</v>
      </c>
      <c r="E27" s="51">
        <f t="shared" si="0"/>
        <v>0</v>
      </c>
      <c r="F27" s="51">
        <f t="shared" si="0"/>
        <v>0</v>
      </c>
      <c r="G27" s="51">
        <f t="shared" si="0"/>
        <v>0</v>
      </c>
      <c r="H27" s="47"/>
      <c r="I27" s="72">
        <f>SUMIF(配送先リスト!$B$25:$B$511,$B27,配送先リスト!$I$25:$I$511)</f>
        <v>0</v>
      </c>
      <c r="J27" s="75">
        <f>SUMIF(配送先リスト!$B$25:$B$511,$B27,配送先リスト!$J$25:$J$511)</f>
        <v>0</v>
      </c>
      <c r="K27" s="77">
        <f>SUMIF(配送先リスト!$B$25:$B$511,$B27,配送先リスト!$K$25:$K$511)</f>
        <v>0</v>
      </c>
      <c r="L27" s="75">
        <f>SUMIF(配送先リスト!$B$25:$B$511,$B27,配送先リスト!$L$25:$L$511)</f>
        <v>0</v>
      </c>
      <c r="M27" s="75">
        <f>SUMIF(配送先リスト!$B$25:$B$511,$B27,配送先リスト!$M$25:$M$511)</f>
        <v>0</v>
      </c>
      <c r="N27" s="19"/>
      <c r="O27" s="39"/>
      <c r="P27" s="19"/>
      <c r="Q27" s="67"/>
    </row>
    <row r="28" spans="2:17" x14ac:dyDescent="0.4">
      <c r="B28" s="80" t="str">
        <f>_xlfn.IFNA(VLOOKUP($C$4&amp;BD!K13,BD!L:M,2,FALSE),"")</f>
        <v/>
      </c>
      <c r="C28" s="28" t="e">
        <f>VLOOKUP($C$4&amp;BD!$K13,BD!$L:$R,3,FALSE)</f>
        <v>#N/A</v>
      </c>
      <c r="D28" s="28" t="e">
        <f>VLOOKUP($C$4&amp;BD!$K13,BD!$L:$R,4,FALSE)</f>
        <v>#N/A</v>
      </c>
      <c r="E28" s="51">
        <f t="shared" si="0"/>
        <v>0</v>
      </c>
      <c r="F28" s="51">
        <f t="shared" si="0"/>
        <v>0</v>
      </c>
      <c r="G28" s="51">
        <f t="shared" si="0"/>
        <v>0</v>
      </c>
      <c r="H28" s="47"/>
      <c r="I28" s="72">
        <f>SUMIF(配送先リスト!$B$25:$B$511,$B28,配送先リスト!$I$25:$I$511)</f>
        <v>0</v>
      </c>
      <c r="J28" s="75">
        <f>SUMIF(配送先リスト!$B$25:$B$511,$B28,配送先リスト!$J$25:$J$511)</f>
        <v>0</v>
      </c>
      <c r="K28" s="77">
        <f>SUMIF(配送先リスト!$B$25:$B$511,$B28,配送先リスト!$K$25:$K$511)</f>
        <v>0</v>
      </c>
      <c r="L28" s="75">
        <f>SUMIF(配送先リスト!$B$25:$B$511,$B28,配送先リスト!$L$25:$L$511)</f>
        <v>0</v>
      </c>
      <c r="M28" s="75">
        <f>SUMIF(配送先リスト!$B$25:$B$511,$B28,配送先リスト!$M$25:$M$511)</f>
        <v>0</v>
      </c>
      <c r="N28" s="19"/>
      <c r="O28" s="39"/>
      <c r="P28" s="19"/>
      <c r="Q28" s="67"/>
    </row>
    <row r="29" spans="2:17" x14ac:dyDescent="0.4">
      <c r="B29" s="80" t="str">
        <f>_xlfn.IFNA(VLOOKUP($C$4&amp;BD!K14,BD!L:M,2,FALSE),"")</f>
        <v/>
      </c>
      <c r="C29" s="28" t="e">
        <f>VLOOKUP($C$4&amp;BD!$K14,BD!$L:$R,3,FALSE)</f>
        <v>#N/A</v>
      </c>
      <c r="D29" s="28" t="e">
        <f>VLOOKUP($C$4&amp;BD!$K14,BD!$L:$R,4,FALSE)</f>
        <v>#N/A</v>
      </c>
      <c r="E29" s="51">
        <f t="shared" si="0"/>
        <v>0</v>
      </c>
      <c r="F29" s="51">
        <f t="shared" si="0"/>
        <v>0</v>
      </c>
      <c r="G29" s="51">
        <f t="shared" si="0"/>
        <v>0</v>
      </c>
      <c r="H29" s="47"/>
      <c r="I29" s="72">
        <f>SUMIF(配送先リスト!$B$25:$B$511,$B29,配送先リスト!$I$25:$I$511)</f>
        <v>0</v>
      </c>
      <c r="J29" s="75">
        <f>SUMIF(配送先リスト!$B$25:$B$511,$B29,配送先リスト!$J$25:$J$511)</f>
        <v>0</v>
      </c>
      <c r="K29" s="77">
        <f>SUMIF(配送先リスト!$B$25:$B$511,$B29,配送先リスト!$K$25:$K$511)</f>
        <v>0</v>
      </c>
      <c r="L29" s="75">
        <f>SUMIF(配送先リスト!$B$25:$B$511,$B29,配送先リスト!$L$25:$L$511)</f>
        <v>0</v>
      </c>
      <c r="M29" s="75">
        <f>SUMIF(配送先リスト!$B$25:$B$511,$B29,配送先リスト!$M$25:$M$511)</f>
        <v>0</v>
      </c>
      <c r="N29" s="19"/>
      <c r="O29" s="39"/>
      <c r="P29" s="19"/>
      <c r="Q29" s="67"/>
    </row>
    <row r="30" spans="2:17" x14ac:dyDescent="0.4">
      <c r="B30" s="80" t="str">
        <f>_xlfn.IFNA(VLOOKUP($C$4&amp;BD!K15,BD!L:M,2,FALSE),"")</f>
        <v/>
      </c>
      <c r="C30" s="28" t="e">
        <f>VLOOKUP($C$4&amp;BD!$K15,BD!$L:$R,3,FALSE)</f>
        <v>#N/A</v>
      </c>
      <c r="D30" s="28" t="e">
        <f>VLOOKUP($C$4&amp;BD!$K15,BD!$L:$R,4,FALSE)</f>
        <v>#N/A</v>
      </c>
      <c r="E30" s="51">
        <f t="shared" si="0"/>
        <v>0</v>
      </c>
      <c r="F30" s="51">
        <f t="shared" si="0"/>
        <v>0</v>
      </c>
      <c r="G30" s="51">
        <f t="shared" si="0"/>
        <v>0</v>
      </c>
      <c r="H30" s="47"/>
      <c r="I30" s="50">
        <f>SUMIF(配送先リスト!$B$25:$B$511,$B30,配送先リスト!$I$25:$I$511)</f>
        <v>0</v>
      </c>
      <c r="J30" s="75">
        <f>SUMIF(配送先リスト!$B$25:$B$511,$B30,配送先リスト!$J$25:$J$511)</f>
        <v>0</v>
      </c>
      <c r="K30" s="77">
        <f>SUMIF(配送先リスト!$B$25:$B$511,$B30,配送先リスト!$K$25:$K$511)</f>
        <v>0</v>
      </c>
      <c r="L30" s="75">
        <f>SUMIF(配送先リスト!$B$25:$B$511,$B30,配送先リスト!$L$25:$L$511)</f>
        <v>0</v>
      </c>
      <c r="M30" s="75">
        <f>SUMIF(配送先リスト!$B$25:$B$511,$B30,配送先リスト!$M$25:$M$511)</f>
        <v>0</v>
      </c>
      <c r="N30" s="19"/>
      <c r="O30" s="39"/>
      <c r="P30" s="19"/>
      <c r="Q30" s="67"/>
    </row>
    <row r="31" spans="2:17" x14ac:dyDescent="0.4">
      <c r="B31" s="80" t="str">
        <f>_xlfn.IFNA(VLOOKUP($C$4&amp;BD!K16,BD!L:M,2,FALSE),"")</f>
        <v/>
      </c>
      <c r="C31" s="28" t="e">
        <f>VLOOKUP($C$4&amp;BD!$K16,BD!$L:$R,3,FALSE)</f>
        <v>#N/A</v>
      </c>
      <c r="D31" s="28" t="e">
        <f>VLOOKUP($C$4&amp;BD!$K16,BD!$L:$R,4,FALSE)</f>
        <v>#N/A</v>
      </c>
      <c r="E31" s="51">
        <f t="shared" si="0"/>
        <v>0</v>
      </c>
      <c r="F31" s="51">
        <f t="shared" si="0"/>
        <v>0</v>
      </c>
      <c r="G31" s="51">
        <f t="shared" si="0"/>
        <v>0</v>
      </c>
      <c r="H31" s="47"/>
      <c r="I31" s="72">
        <f>SUMIF(配送先リスト!$B$25:$B$511,$B31,配送先リスト!$I$25:$I$511)</f>
        <v>0</v>
      </c>
      <c r="J31" s="75">
        <f>SUMIF(配送先リスト!$B$25:$B$511,$B31,配送先リスト!$J$25:$J$511)</f>
        <v>0</v>
      </c>
      <c r="K31" s="77">
        <f>SUMIF(配送先リスト!$B$25:$B$511,$B31,配送先リスト!$K$25:$K$511)</f>
        <v>0</v>
      </c>
      <c r="L31" s="75">
        <f>SUMIF(配送先リスト!$B$25:$B$511,$B31,配送先リスト!$L$25:$L$511)</f>
        <v>0</v>
      </c>
      <c r="M31" s="75">
        <f>SUMIF(配送先リスト!$B$25:$B$511,$B31,配送先リスト!$M$25:$M$511)</f>
        <v>0</v>
      </c>
      <c r="N31" s="19"/>
      <c r="O31" s="39"/>
      <c r="P31" s="19"/>
      <c r="Q31" s="67"/>
    </row>
    <row r="32" spans="2:17" x14ac:dyDescent="0.4">
      <c r="B32" s="80" t="str">
        <f>_xlfn.IFNA(VLOOKUP($C$4&amp;BD!K17,BD!L:M,2,FALSE),"")</f>
        <v/>
      </c>
      <c r="C32" s="28" t="e">
        <f>VLOOKUP($C$4&amp;BD!$K17,BD!$L:$R,3,FALSE)</f>
        <v>#N/A</v>
      </c>
      <c r="D32" s="28" t="e">
        <f>VLOOKUP($C$4&amp;BD!$K17,BD!$L:$R,4,FALSE)</f>
        <v>#N/A</v>
      </c>
      <c r="E32" s="51">
        <f t="shared" si="0"/>
        <v>0</v>
      </c>
      <c r="F32" s="51">
        <f t="shared" si="0"/>
        <v>0</v>
      </c>
      <c r="G32" s="51">
        <f t="shared" si="0"/>
        <v>0</v>
      </c>
      <c r="H32" s="47"/>
      <c r="I32" s="72">
        <f>SUMIF(配送先リスト!$B$25:$B$511,$B32,配送先リスト!$I$25:$I$511)</f>
        <v>0</v>
      </c>
      <c r="J32" s="75">
        <f>SUMIF(配送先リスト!$B$25:$B$511,$B32,配送先リスト!$J$25:$J$511)</f>
        <v>0</v>
      </c>
      <c r="K32" s="77">
        <f>SUMIF(配送先リスト!$B$25:$B$511,$B32,配送先リスト!$K$25:$K$511)</f>
        <v>0</v>
      </c>
      <c r="L32" s="75">
        <f>SUMIF(配送先リスト!$B$25:$B$511,$B32,配送先リスト!$L$25:$L$511)</f>
        <v>0</v>
      </c>
      <c r="M32" s="75">
        <f>SUMIF(配送先リスト!$B$25:$B$511,$B32,配送先リスト!$M$25:$M$511)</f>
        <v>0</v>
      </c>
      <c r="N32" s="19"/>
      <c r="O32" s="39"/>
      <c r="P32" s="19"/>
      <c r="Q32" s="67"/>
    </row>
    <row r="33" spans="2:17" x14ac:dyDescent="0.4">
      <c r="B33" s="80" t="str">
        <f>_xlfn.IFNA(VLOOKUP($C$4&amp;BD!K18,BD!L:M,2,FALSE),"")</f>
        <v/>
      </c>
      <c r="C33" s="28" t="e">
        <f>VLOOKUP($C$4&amp;BD!$K18,BD!$L:$R,3,FALSE)</f>
        <v>#N/A</v>
      </c>
      <c r="D33" s="28" t="e">
        <f>VLOOKUP($C$4&amp;BD!$K18,BD!$L:$R,4,FALSE)</f>
        <v>#N/A</v>
      </c>
      <c r="E33" s="51">
        <f t="shared" si="0"/>
        <v>0</v>
      </c>
      <c r="F33" s="51">
        <f t="shared" si="0"/>
        <v>0</v>
      </c>
      <c r="G33" s="51">
        <f t="shared" si="0"/>
        <v>0</v>
      </c>
      <c r="H33" s="47"/>
      <c r="I33" s="72">
        <f>SUMIF(配送先リスト!$B$25:$B$511,$B33,配送先リスト!$I$25:$I$511)</f>
        <v>0</v>
      </c>
      <c r="J33" s="75">
        <f>SUMIF(配送先リスト!$B$25:$B$511,$B33,配送先リスト!$J$25:$J$511)</f>
        <v>0</v>
      </c>
      <c r="K33" s="77">
        <f>SUMIF(配送先リスト!$B$25:$B$511,$B33,配送先リスト!$K$25:$K$511)</f>
        <v>0</v>
      </c>
      <c r="L33" s="75">
        <f>SUMIF(配送先リスト!$B$25:$B$511,$B33,配送先リスト!$L$25:$L$511)</f>
        <v>0</v>
      </c>
      <c r="M33" s="75">
        <f>SUMIF(配送先リスト!$B$25:$B$511,$B33,配送先リスト!$M$25:$M$511)</f>
        <v>0</v>
      </c>
      <c r="N33" s="19"/>
      <c r="O33" s="39"/>
      <c r="P33" s="19"/>
      <c r="Q33" s="67"/>
    </row>
    <row r="34" spans="2:17" x14ac:dyDescent="0.4">
      <c r="B34" s="80" t="str">
        <f>_xlfn.IFNA(VLOOKUP($C$4&amp;BD!K19,BD!L:M,2,FALSE),"")</f>
        <v/>
      </c>
      <c r="C34" s="28" t="e">
        <f>VLOOKUP($C$4&amp;BD!$K19,BD!$L:$R,3,FALSE)</f>
        <v>#N/A</v>
      </c>
      <c r="D34" s="28" t="e">
        <f>VLOOKUP($C$4&amp;BD!$K19,BD!$L:$R,4,FALSE)</f>
        <v>#N/A</v>
      </c>
      <c r="E34" s="51">
        <f t="shared" si="0"/>
        <v>0</v>
      </c>
      <c r="F34" s="51">
        <f t="shared" si="0"/>
        <v>0</v>
      </c>
      <c r="G34" s="51">
        <f t="shared" si="0"/>
        <v>0</v>
      </c>
      <c r="H34" s="47"/>
      <c r="I34" s="72">
        <f>SUMIF(配送先リスト!$B$25:$B$511,$B34,配送先リスト!$I$25:$I$511)</f>
        <v>0</v>
      </c>
      <c r="J34" s="75">
        <f>SUMIF(配送先リスト!$B$25:$B$511,$B34,配送先リスト!$J$25:$J$511)</f>
        <v>0</v>
      </c>
      <c r="K34" s="77">
        <f>SUMIF(配送先リスト!$B$25:$B$511,$B34,配送先リスト!$K$25:$K$511)</f>
        <v>0</v>
      </c>
      <c r="L34" s="75">
        <f>SUMIF(配送先リスト!$B$25:$B$511,$B34,配送先リスト!$L$25:$L$511)</f>
        <v>0</v>
      </c>
      <c r="M34" s="75">
        <f>SUMIF(配送先リスト!$B$25:$B$511,$B34,配送先リスト!$M$25:$M$511)</f>
        <v>0</v>
      </c>
      <c r="N34" s="19"/>
      <c r="O34" s="39"/>
      <c r="P34" s="19"/>
      <c r="Q34" s="67"/>
    </row>
    <row r="35" spans="2:17" x14ac:dyDescent="0.4">
      <c r="B35" s="80" t="str">
        <f>_xlfn.IFNA(VLOOKUP($C$4&amp;BD!K20,BD!L:M,2,FALSE),"")</f>
        <v/>
      </c>
      <c r="C35" s="28" t="e">
        <f>VLOOKUP($C$4&amp;BD!$K20,BD!$L:$R,3,FALSE)</f>
        <v>#N/A</v>
      </c>
      <c r="D35" s="28" t="e">
        <f>VLOOKUP($C$4&amp;BD!$K20,BD!$L:$R,4,FALSE)</f>
        <v>#N/A</v>
      </c>
      <c r="E35" s="51">
        <f t="shared" ref="E35:G66" si="1">SUM($H35*100)</f>
        <v>0</v>
      </c>
      <c r="F35" s="51">
        <f t="shared" si="1"/>
        <v>0</v>
      </c>
      <c r="G35" s="51">
        <f t="shared" si="1"/>
        <v>0</v>
      </c>
      <c r="H35" s="47"/>
      <c r="I35" s="72">
        <f>SUMIF(配送先リスト!$B$25:$B$511,$B35,配送先リスト!$I$25:$I$511)</f>
        <v>0</v>
      </c>
      <c r="J35" s="75">
        <f>SUMIF(配送先リスト!$B$25:$B$511,$B35,配送先リスト!$J$25:$J$511)</f>
        <v>0</v>
      </c>
      <c r="K35" s="77">
        <f>SUMIF(配送先リスト!$B$25:$B$511,$B35,配送先リスト!$K$25:$K$511)</f>
        <v>0</v>
      </c>
      <c r="L35" s="75">
        <f>SUMIF(配送先リスト!$B$25:$B$511,$B35,配送先リスト!$L$25:$L$511)</f>
        <v>0</v>
      </c>
      <c r="M35" s="75">
        <f>SUMIF(配送先リスト!$B$25:$B$511,$B35,配送先リスト!$M$25:$M$511)</f>
        <v>0</v>
      </c>
      <c r="N35" s="19"/>
      <c r="O35" s="39"/>
      <c r="P35" s="19"/>
      <c r="Q35" s="67"/>
    </row>
    <row r="36" spans="2:17" x14ac:dyDescent="0.4">
      <c r="B36" s="80" t="str">
        <f>_xlfn.IFNA(VLOOKUP($C$4&amp;BD!K21,BD!L:M,2,FALSE),"")</f>
        <v/>
      </c>
      <c r="C36" s="28" t="e">
        <f>VLOOKUP($C$4&amp;BD!$K21,BD!$L:$R,3,FALSE)</f>
        <v>#N/A</v>
      </c>
      <c r="D36" s="28" t="e">
        <f>VLOOKUP($C$4&amp;BD!$K21,BD!$L:$R,4,FALSE)</f>
        <v>#N/A</v>
      </c>
      <c r="E36" s="51">
        <f t="shared" si="1"/>
        <v>0</v>
      </c>
      <c r="F36" s="51">
        <f t="shared" si="1"/>
        <v>0</v>
      </c>
      <c r="G36" s="51">
        <f t="shared" si="1"/>
        <v>0</v>
      </c>
      <c r="H36" s="47"/>
      <c r="I36" s="72">
        <f>SUMIF(配送先リスト!$B$25:$B$511,$B36,配送先リスト!$I$25:$I$511)</f>
        <v>0</v>
      </c>
      <c r="J36" s="75">
        <f>SUMIF(配送先リスト!$B$25:$B$511,$B36,配送先リスト!$J$25:$J$511)</f>
        <v>0</v>
      </c>
      <c r="K36" s="77">
        <f>SUMIF(配送先リスト!$B$25:$B$511,$B36,配送先リスト!$K$25:$K$511)</f>
        <v>0</v>
      </c>
      <c r="L36" s="75">
        <f>SUMIF(配送先リスト!$B$25:$B$511,$B36,配送先リスト!$L$25:$L$511)</f>
        <v>0</v>
      </c>
      <c r="M36" s="75">
        <f>SUMIF(配送先リスト!$B$25:$B$511,$B36,配送先リスト!$M$25:$M$511)</f>
        <v>0</v>
      </c>
      <c r="N36" s="19"/>
      <c r="O36" s="39"/>
      <c r="P36" s="19"/>
      <c r="Q36" s="67"/>
    </row>
    <row r="37" spans="2:17" x14ac:dyDescent="0.4">
      <c r="B37" s="80" t="str">
        <f>_xlfn.IFNA(VLOOKUP($C$4&amp;BD!K22,BD!L:M,2,FALSE),"")</f>
        <v/>
      </c>
      <c r="C37" s="28" t="e">
        <f>VLOOKUP($C$4&amp;BD!$K22,BD!$L:$R,3,FALSE)</f>
        <v>#N/A</v>
      </c>
      <c r="D37" s="28" t="e">
        <f>VLOOKUP($C$4&amp;BD!$K22,BD!$L:$R,4,FALSE)</f>
        <v>#N/A</v>
      </c>
      <c r="E37" s="51">
        <f t="shared" si="1"/>
        <v>0</v>
      </c>
      <c r="F37" s="51">
        <f t="shared" si="1"/>
        <v>0</v>
      </c>
      <c r="G37" s="51">
        <f t="shared" si="1"/>
        <v>0</v>
      </c>
      <c r="H37" s="47"/>
      <c r="I37" s="72">
        <f>SUMIF(配送先リスト!$B$25:$B$511,$B37,配送先リスト!$I$25:$I$511)</f>
        <v>0</v>
      </c>
      <c r="J37" s="75">
        <f>SUMIF(配送先リスト!$B$25:$B$511,$B37,配送先リスト!$J$25:$J$511)</f>
        <v>0</v>
      </c>
      <c r="K37" s="77">
        <f>SUMIF(配送先リスト!$B$25:$B$511,$B37,配送先リスト!$K$25:$K$511)</f>
        <v>0</v>
      </c>
      <c r="L37" s="75">
        <f>SUMIF(配送先リスト!$B$25:$B$511,$B37,配送先リスト!$L$25:$L$511)</f>
        <v>0</v>
      </c>
      <c r="M37" s="75">
        <f>SUMIF(配送先リスト!$B$25:$B$511,$B37,配送先リスト!$M$25:$M$511)</f>
        <v>0</v>
      </c>
      <c r="N37" s="19"/>
      <c r="O37" s="39"/>
      <c r="P37" s="19"/>
      <c r="Q37" s="67"/>
    </row>
    <row r="38" spans="2:17" x14ac:dyDescent="0.4">
      <c r="B38" s="80" t="str">
        <f>_xlfn.IFNA(VLOOKUP($C$4&amp;BD!K23,BD!L:M,2,FALSE),"")</f>
        <v/>
      </c>
      <c r="C38" s="28" t="e">
        <f>VLOOKUP($C$4&amp;BD!$K23,BD!$L:$R,3,FALSE)</f>
        <v>#N/A</v>
      </c>
      <c r="D38" s="28" t="e">
        <f>VLOOKUP($C$4&amp;BD!$K23,BD!$L:$R,4,FALSE)</f>
        <v>#N/A</v>
      </c>
      <c r="E38" s="51">
        <f t="shared" si="1"/>
        <v>0</v>
      </c>
      <c r="F38" s="51">
        <f t="shared" si="1"/>
        <v>0</v>
      </c>
      <c r="G38" s="51">
        <f t="shared" si="1"/>
        <v>0</v>
      </c>
      <c r="H38" s="47"/>
      <c r="I38" s="72">
        <f>SUMIF(配送先リスト!$B$25:$B$511,$B38,配送先リスト!$I$25:$I$511)</f>
        <v>0</v>
      </c>
      <c r="J38" s="75">
        <f>SUMIF(配送先リスト!$B$25:$B$511,$B38,配送先リスト!$J$25:$J$511)</f>
        <v>0</v>
      </c>
      <c r="K38" s="77">
        <f>SUMIF(配送先リスト!$B$25:$B$511,$B38,配送先リスト!$K$25:$K$511)</f>
        <v>0</v>
      </c>
      <c r="L38" s="75">
        <f>SUMIF(配送先リスト!$B$25:$B$511,$B38,配送先リスト!$L$25:$L$511)</f>
        <v>0</v>
      </c>
      <c r="M38" s="75">
        <f>SUMIF(配送先リスト!$B$25:$B$511,$B38,配送先リスト!$M$25:$M$511)</f>
        <v>0</v>
      </c>
      <c r="N38" s="19"/>
      <c r="O38" s="39"/>
      <c r="P38" s="19"/>
      <c r="Q38" s="67"/>
    </row>
    <row r="39" spans="2:17" x14ac:dyDescent="0.4">
      <c r="B39" s="80" t="str">
        <f>_xlfn.IFNA(VLOOKUP($C$4&amp;BD!K24,BD!L:M,2,FALSE),"")</f>
        <v/>
      </c>
      <c r="C39" s="28" t="e">
        <f>VLOOKUP($C$4&amp;BD!$K24,BD!$L:$R,3,FALSE)</f>
        <v>#N/A</v>
      </c>
      <c r="D39" s="28" t="e">
        <f>VLOOKUP($C$4&amp;BD!$K24,BD!$L:$R,4,FALSE)</f>
        <v>#N/A</v>
      </c>
      <c r="E39" s="51">
        <f t="shared" si="1"/>
        <v>0</v>
      </c>
      <c r="F39" s="51">
        <f t="shared" si="1"/>
        <v>0</v>
      </c>
      <c r="G39" s="51">
        <f t="shared" si="1"/>
        <v>0</v>
      </c>
      <c r="H39" s="47"/>
      <c r="I39" s="72">
        <f>SUMIF(配送先リスト!$B$25:$B$511,$B39,配送先リスト!$I$25:$I$511)</f>
        <v>0</v>
      </c>
      <c r="J39" s="75">
        <f>SUMIF(配送先リスト!$B$25:$B$511,$B39,配送先リスト!$J$25:$J$511)</f>
        <v>0</v>
      </c>
      <c r="K39" s="77">
        <f>SUMIF(配送先リスト!$B$25:$B$511,$B39,配送先リスト!$K$25:$K$511)</f>
        <v>0</v>
      </c>
      <c r="L39" s="75">
        <f>SUMIF(配送先リスト!$B$25:$B$511,$B39,配送先リスト!$L$25:$L$511)</f>
        <v>0</v>
      </c>
      <c r="M39" s="75">
        <f>SUMIF(配送先リスト!$B$25:$B$511,$B39,配送先リスト!$M$25:$M$511)</f>
        <v>0</v>
      </c>
      <c r="N39" s="19"/>
      <c r="O39" s="39"/>
      <c r="P39" s="19"/>
      <c r="Q39" s="67"/>
    </row>
    <row r="40" spans="2:17" x14ac:dyDescent="0.4">
      <c r="B40" s="80" t="str">
        <f>_xlfn.IFNA(VLOOKUP($C$4&amp;BD!K25,BD!L:M,2,FALSE),"")</f>
        <v/>
      </c>
      <c r="C40" s="28" t="e">
        <f>VLOOKUP($C$4&amp;BD!$K25,BD!$L:$R,3,FALSE)</f>
        <v>#N/A</v>
      </c>
      <c r="D40" s="28" t="e">
        <f>VLOOKUP($C$4&amp;BD!$K25,BD!$L:$R,4,FALSE)</f>
        <v>#N/A</v>
      </c>
      <c r="E40" s="51">
        <f t="shared" si="1"/>
        <v>0</v>
      </c>
      <c r="F40" s="51">
        <f t="shared" si="1"/>
        <v>0</v>
      </c>
      <c r="G40" s="51">
        <f t="shared" si="1"/>
        <v>0</v>
      </c>
      <c r="H40" s="47"/>
      <c r="I40" s="72">
        <f>SUMIF(配送先リスト!$B$25:$B$511,$B40,配送先リスト!$I$25:$I$511)</f>
        <v>0</v>
      </c>
      <c r="J40" s="75">
        <f>SUMIF(配送先リスト!$B$25:$B$511,$B40,配送先リスト!$J$25:$J$511)</f>
        <v>0</v>
      </c>
      <c r="K40" s="77">
        <f>SUMIF(配送先リスト!$B$25:$B$511,$B40,配送先リスト!$K$25:$K$511)</f>
        <v>0</v>
      </c>
      <c r="L40" s="75">
        <f>SUMIF(配送先リスト!$B$25:$B$511,$B40,配送先リスト!$L$25:$L$511)</f>
        <v>0</v>
      </c>
      <c r="M40" s="75">
        <f>SUMIF(配送先リスト!$B$25:$B$511,$B40,配送先リスト!$M$25:$M$511)</f>
        <v>0</v>
      </c>
      <c r="N40" s="19"/>
      <c r="O40" s="39"/>
      <c r="P40" s="19"/>
      <c r="Q40" s="67"/>
    </row>
    <row r="41" spans="2:17" x14ac:dyDescent="0.4">
      <c r="B41" s="80" t="str">
        <f>_xlfn.IFNA(VLOOKUP($C$4&amp;BD!K26,BD!L:M,2,FALSE),"")</f>
        <v/>
      </c>
      <c r="C41" s="28" t="e">
        <f>VLOOKUP($C$4&amp;BD!$K26,BD!$L:$R,3,FALSE)</f>
        <v>#N/A</v>
      </c>
      <c r="D41" s="28" t="e">
        <f>VLOOKUP($C$4&amp;BD!$K26,BD!$L:$R,4,FALSE)</f>
        <v>#N/A</v>
      </c>
      <c r="E41" s="51">
        <f t="shared" si="1"/>
        <v>0</v>
      </c>
      <c r="F41" s="51">
        <f t="shared" si="1"/>
        <v>0</v>
      </c>
      <c r="G41" s="51">
        <f t="shared" si="1"/>
        <v>0</v>
      </c>
      <c r="H41" s="47"/>
      <c r="I41" s="72">
        <f>SUMIF(配送先リスト!$B$25:$B$511,$B41,配送先リスト!$I$25:$I$511)</f>
        <v>0</v>
      </c>
      <c r="J41" s="75">
        <f>SUMIF(配送先リスト!$B$25:$B$511,$B41,配送先リスト!$J$25:$J$511)</f>
        <v>0</v>
      </c>
      <c r="K41" s="77">
        <f>SUMIF(配送先リスト!$B$25:$B$511,$B41,配送先リスト!$K$25:$K$511)</f>
        <v>0</v>
      </c>
      <c r="L41" s="75">
        <f>SUMIF(配送先リスト!$B$25:$B$511,$B41,配送先リスト!$L$25:$L$511)</f>
        <v>0</v>
      </c>
      <c r="M41" s="75">
        <f>SUMIF(配送先リスト!$B$25:$B$511,$B41,配送先リスト!$M$25:$M$511)</f>
        <v>0</v>
      </c>
      <c r="N41" s="19"/>
      <c r="O41" s="39"/>
      <c r="P41" s="19"/>
      <c r="Q41" s="67"/>
    </row>
    <row r="42" spans="2:17" x14ac:dyDescent="0.4">
      <c r="B42" s="80" t="str">
        <f>_xlfn.IFNA(VLOOKUP($C$4&amp;BD!K27,BD!L:M,2,FALSE),"")</f>
        <v/>
      </c>
      <c r="C42" s="28" t="e">
        <f>VLOOKUP($C$4&amp;BD!$K27,BD!$L:$R,3,FALSE)</f>
        <v>#N/A</v>
      </c>
      <c r="D42" s="28" t="e">
        <f>VLOOKUP($C$4&amp;BD!$K27,BD!$L:$R,4,FALSE)</f>
        <v>#N/A</v>
      </c>
      <c r="E42" s="51">
        <f t="shared" si="1"/>
        <v>0</v>
      </c>
      <c r="F42" s="51">
        <f t="shared" si="1"/>
        <v>0</v>
      </c>
      <c r="G42" s="51">
        <f t="shared" si="1"/>
        <v>0</v>
      </c>
      <c r="H42" s="47"/>
      <c r="I42" s="72">
        <f>SUMIF(配送先リスト!$B$25:$B$511,$B42,配送先リスト!$I$25:$I$511)</f>
        <v>0</v>
      </c>
      <c r="J42" s="75">
        <f>SUMIF(配送先リスト!$B$25:$B$511,$B42,配送先リスト!$J$25:$J$511)</f>
        <v>0</v>
      </c>
      <c r="K42" s="77">
        <f>SUMIF(配送先リスト!$B$25:$B$511,$B42,配送先リスト!$K$25:$K$511)</f>
        <v>0</v>
      </c>
      <c r="L42" s="75">
        <f>SUMIF(配送先リスト!$B$25:$B$511,$B42,配送先リスト!$L$25:$L$511)</f>
        <v>0</v>
      </c>
      <c r="M42" s="75">
        <f>SUMIF(配送先リスト!$B$25:$B$511,$B42,配送先リスト!$M$25:$M$511)</f>
        <v>0</v>
      </c>
      <c r="N42" s="19"/>
      <c r="O42" s="39"/>
      <c r="P42" s="19"/>
      <c r="Q42" s="67"/>
    </row>
    <row r="43" spans="2:17" x14ac:dyDescent="0.4">
      <c r="B43" s="80" t="str">
        <f>_xlfn.IFNA(VLOOKUP($C$4&amp;BD!K28,BD!L:M,2,FALSE),"")</f>
        <v/>
      </c>
      <c r="C43" s="28" t="e">
        <f>VLOOKUP($C$4&amp;BD!$K28,BD!$L:$R,3,FALSE)</f>
        <v>#N/A</v>
      </c>
      <c r="D43" s="28" t="e">
        <f>VLOOKUP($C$4&amp;BD!$K28,BD!$L:$R,4,FALSE)</f>
        <v>#N/A</v>
      </c>
      <c r="E43" s="51">
        <f t="shared" si="1"/>
        <v>0</v>
      </c>
      <c r="F43" s="51">
        <f t="shared" si="1"/>
        <v>0</v>
      </c>
      <c r="G43" s="51">
        <f t="shared" si="1"/>
        <v>0</v>
      </c>
      <c r="H43" s="47"/>
      <c r="I43" s="72">
        <f>SUMIF(配送先リスト!$B$25:$B$511,$B43,配送先リスト!$I$25:$I$511)</f>
        <v>0</v>
      </c>
      <c r="J43" s="75">
        <f>SUMIF(配送先リスト!$B$25:$B$511,$B43,配送先リスト!$J$25:$J$511)</f>
        <v>0</v>
      </c>
      <c r="K43" s="77">
        <f>SUMIF(配送先リスト!$B$25:$B$511,$B43,配送先リスト!$K$25:$K$511)</f>
        <v>0</v>
      </c>
      <c r="L43" s="75">
        <f>SUMIF(配送先リスト!$B$25:$B$511,$B43,配送先リスト!$L$25:$L$511)</f>
        <v>0</v>
      </c>
      <c r="M43" s="75">
        <f>SUMIF(配送先リスト!$B$25:$B$511,$B43,配送先リスト!$M$25:$M$511)</f>
        <v>0</v>
      </c>
      <c r="N43" s="19"/>
      <c r="O43" s="39"/>
      <c r="P43" s="19"/>
      <c r="Q43" s="67"/>
    </row>
    <row r="44" spans="2:17" x14ac:dyDescent="0.4">
      <c r="B44" s="80" t="str">
        <f>_xlfn.IFNA(VLOOKUP($C$4&amp;BD!K29,BD!L:M,2,FALSE),"")</f>
        <v/>
      </c>
      <c r="C44" s="28" t="e">
        <f>VLOOKUP($C$4&amp;BD!$K29,BD!$L:$R,3,FALSE)</f>
        <v>#N/A</v>
      </c>
      <c r="D44" s="28" t="e">
        <f>VLOOKUP($C$4&amp;BD!$K29,BD!$L:$R,4,FALSE)</f>
        <v>#N/A</v>
      </c>
      <c r="E44" s="51">
        <f t="shared" si="1"/>
        <v>0</v>
      </c>
      <c r="F44" s="51">
        <f t="shared" si="1"/>
        <v>0</v>
      </c>
      <c r="G44" s="51">
        <f t="shared" si="1"/>
        <v>0</v>
      </c>
      <c r="H44" s="47"/>
      <c r="I44" s="72">
        <f>SUMIF(配送先リスト!$B$25:$B$511,$B44,配送先リスト!$I$25:$I$511)</f>
        <v>0</v>
      </c>
      <c r="J44" s="75">
        <f>SUMIF(配送先リスト!$B$25:$B$511,$B44,配送先リスト!$J$25:$J$511)</f>
        <v>0</v>
      </c>
      <c r="K44" s="77">
        <f>SUMIF(配送先リスト!$B$25:$B$511,$B44,配送先リスト!$K$25:$K$511)</f>
        <v>0</v>
      </c>
      <c r="L44" s="75">
        <f>SUMIF(配送先リスト!$B$25:$B$511,$B44,配送先リスト!$L$25:$L$511)</f>
        <v>0</v>
      </c>
      <c r="M44" s="75">
        <f>SUMIF(配送先リスト!$B$25:$B$511,$B44,配送先リスト!$M$25:$M$511)</f>
        <v>0</v>
      </c>
      <c r="N44" s="19"/>
      <c r="O44" s="39"/>
      <c r="P44" s="19"/>
      <c r="Q44" s="67"/>
    </row>
    <row r="45" spans="2:17" x14ac:dyDescent="0.4">
      <c r="B45" s="80" t="str">
        <f>_xlfn.IFNA(VLOOKUP($C$4&amp;BD!K30,BD!L:M,2,FALSE),"")</f>
        <v/>
      </c>
      <c r="C45" s="28" t="e">
        <f>VLOOKUP($C$4&amp;BD!$K30,BD!$L:$R,3,FALSE)</f>
        <v>#N/A</v>
      </c>
      <c r="D45" s="28" t="e">
        <f>VLOOKUP($C$4&amp;BD!$K30,BD!$L:$R,4,FALSE)</f>
        <v>#N/A</v>
      </c>
      <c r="E45" s="51">
        <f t="shared" si="1"/>
        <v>0</v>
      </c>
      <c r="F45" s="51">
        <f t="shared" si="1"/>
        <v>0</v>
      </c>
      <c r="G45" s="51">
        <f t="shared" si="1"/>
        <v>0</v>
      </c>
      <c r="H45" s="47"/>
      <c r="I45" s="72">
        <f>SUMIF(配送先リスト!$B$25:$B$511,$B45,配送先リスト!$I$25:$I$511)</f>
        <v>0</v>
      </c>
      <c r="J45" s="75">
        <f>SUMIF(配送先リスト!$B$25:$B$511,$B45,配送先リスト!$J$25:$J$511)</f>
        <v>0</v>
      </c>
      <c r="K45" s="77">
        <f>SUMIF(配送先リスト!$B$25:$B$511,$B45,配送先リスト!$K$25:$K$511)</f>
        <v>0</v>
      </c>
      <c r="L45" s="75">
        <f>SUMIF(配送先リスト!$B$25:$B$511,$B45,配送先リスト!$L$25:$L$511)</f>
        <v>0</v>
      </c>
      <c r="M45" s="75">
        <f>SUMIF(配送先リスト!$B$25:$B$511,$B45,配送先リスト!$M$25:$M$511)</f>
        <v>0</v>
      </c>
      <c r="N45" s="19"/>
      <c r="O45" s="39"/>
      <c r="P45" s="19"/>
      <c r="Q45" s="67"/>
    </row>
    <row r="46" spans="2:17" x14ac:dyDescent="0.4">
      <c r="B46" s="80" t="str">
        <f>_xlfn.IFNA(VLOOKUP($C$4&amp;BD!K31,BD!L:M,2,FALSE),"")</f>
        <v/>
      </c>
      <c r="C46" s="28" t="e">
        <f>VLOOKUP($C$4&amp;BD!$K31,BD!$L:$R,3,FALSE)</f>
        <v>#N/A</v>
      </c>
      <c r="D46" s="28" t="e">
        <f>VLOOKUP($C$4&amp;BD!$K31,BD!$L:$R,4,FALSE)</f>
        <v>#N/A</v>
      </c>
      <c r="E46" s="51">
        <f t="shared" si="1"/>
        <v>0</v>
      </c>
      <c r="F46" s="51">
        <f t="shared" si="1"/>
        <v>0</v>
      </c>
      <c r="G46" s="51">
        <f t="shared" si="1"/>
        <v>0</v>
      </c>
      <c r="H46" s="47"/>
      <c r="I46" s="72">
        <f>SUMIF(配送先リスト!$B$25:$B$511,$B46,配送先リスト!$I$25:$I$511)</f>
        <v>0</v>
      </c>
      <c r="J46" s="75">
        <f>SUMIF(配送先リスト!$B$25:$B$511,$B46,配送先リスト!$J$25:$J$511)</f>
        <v>0</v>
      </c>
      <c r="K46" s="77">
        <f>SUMIF(配送先リスト!$B$25:$B$511,$B46,配送先リスト!$K$25:$K$511)</f>
        <v>0</v>
      </c>
      <c r="L46" s="75">
        <f>SUMIF(配送先リスト!$B$25:$B$511,$B46,配送先リスト!$L$25:$L$511)</f>
        <v>0</v>
      </c>
      <c r="M46" s="75">
        <f>SUMIF(配送先リスト!$B$25:$B$511,$B46,配送先リスト!$M$25:$M$511)</f>
        <v>0</v>
      </c>
      <c r="N46" s="19"/>
      <c r="O46" s="39"/>
      <c r="P46" s="19"/>
      <c r="Q46" s="67"/>
    </row>
    <row r="47" spans="2:17" x14ac:dyDescent="0.4">
      <c r="B47" s="80" t="str">
        <f>_xlfn.IFNA(VLOOKUP($C$4&amp;BD!K32,BD!L:M,2,FALSE),"")</f>
        <v/>
      </c>
      <c r="C47" s="28" t="e">
        <f>VLOOKUP($C$4&amp;BD!$K32,BD!$L:$R,3,FALSE)</f>
        <v>#N/A</v>
      </c>
      <c r="D47" s="28" t="e">
        <f>VLOOKUP($C$4&amp;BD!$K32,BD!$L:$R,4,FALSE)</f>
        <v>#N/A</v>
      </c>
      <c r="E47" s="51">
        <f t="shared" si="1"/>
        <v>0</v>
      </c>
      <c r="F47" s="51">
        <f t="shared" si="1"/>
        <v>0</v>
      </c>
      <c r="G47" s="51">
        <f t="shared" si="1"/>
        <v>0</v>
      </c>
      <c r="H47" s="47"/>
      <c r="I47" s="72">
        <f>SUMIF(配送先リスト!$B$25:$B$511,$B47,配送先リスト!$I$25:$I$511)</f>
        <v>0</v>
      </c>
      <c r="J47" s="75">
        <f>SUMIF(配送先リスト!$B$25:$B$511,$B47,配送先リスト!$J$25:$J$511)</f>
        <v>0</v>
      </c>
      <c r="K47" s="77">
        <f>SUMIF(配送先リスト!$B$25:$B$511,$B47,配送先リスト!$K$25:$K$511)</f>
        <v>0</v>
      </c>
      <c r="L47" s="75">
        <f>SUMIF(配送先リスト!$B$25:$B$511,$B47,配送先リスト!$L$25:$L$511)</f>
        <v>0</v>
      </c>
      <c r="M47" s="75">
        <f>SUMIF(配送先リスト!$B$25:$B$511,$B47,配送先リスト!$M$25:$M$511)</f>
        <v>0</v>
      </c>
      <c r="N47" s="19"/>
      <c r="O47" s="39"/>
      <c r="P47" s="19"/>
      <c r="Q47" s="67"/>
    </row>
    <row r="48" spans="2:17" x14ac:dyDescent="0.4">
      <c r="B48" s="80" t="str">
        <f>_xlfn.IFNA(VLOOKUP($C$4&amp;BD!K33,BD!L:M,2,FALSE),"")</f>
        <v/>
      </c>
      <c r="C48" s="28" t="e">
        <f>VLOOKUP($C$4&amp;BD!$K33,BD!$L:$R,3,FALSE)</f>
        <v>#N/A</v>
      </c>
      <c r="D48" s="28" t="e">
        <f>VLOOKUP($C$4&amp;BD!$K33,BD!$L:$R,4,FALSE)</f>
        <v>#N/A</v>
      </c>
      <c r="E48" s="51">
        <f t="shared" si="1"/>
        <v>0</v>
      </c>
      <c r="F48" s="51">
        <f t="shared" si="1"/>
        <v>0</v>
      </c>
      <c r="G48" s="51">
        <f t="shared" si="1"/>
        <v>0</v>
      </c>
      <c r="H48" s="47"/>
      <c r="I48" s="72">
        <f>SUMIF(配送先リスト!$B$25:$B$511,$B48,配送先リスト!$I$25:$I$511)</f>
        <v>0</v>
      </c>
      <c r="J48" s="75">
        <f>SUMIF(配送先リスト!$B$25:$B$511,$B48,配送先リスト!$J$25:$J$511)</f>
        <v>0</v>
      </c>
      <c r="K48" s="77">
        <f>SUMIF(配送先リスト!$B$25:$B$511,$B48,配送先リスト!$K$25:$K$511)</f>
        <v>0</v>
      </c>
      <c r="L48" s="75">
        <f>SUMIF(配送先リスト!$B$25:$B$511,$B48,配送先リスト!$L$25:$L$511)</f>
        <v>0</v>
      </c>
      <c r="M48" s="75">
        <f>SUMIF(配送先リスト!$B$25:$B$511,$B48,配送先リスト!$M$25:$M$511)</f>
        <v>0</v>
      </c>
      <c r="N48" s="19"/>
      <c r="O48" s="39"/>
      <c r="P48" s="19"/>
      <c r="Q48" s="67"/>
    </row>
    <row r="49" spans="2:17" x14ac:dyDescent="0.4">
      <c r="B49" s="80" t="str">
        <f>_xlfn.IFNA(VLOOKUP($C$4&amp;BD!K34,BD!L:M,2,FALSE),"")</f>
        <v/>
      </c>
      <c r="C49" s="28" t="e">
        <f>VLOOKUP($C$4&amp;BD!$K34,BD!$L:$R,3,FALSE)</f>
        <v>#N/A</v>
      </c>
      <c r="D49" s="28" t="e">
        <f>VLOOKUP($C$4&amp;BD!$K34,BD!$L:$R,4,FALSE)</f>
        <v>#N/A</v>
      </c>
      <c r="E49" s="51">
        <f t="shared" si="1"/>
        <v>0</v>
      </c>
      <c r="F49" s="51">
        <f t="shared" si="1"/>
        <v>0</v>
      </c>
      <c r="G49" s="51">
        <f t="shared" si="1"/>
        <v>0</v>
      </c>
      <c r="H49" s="47"/>
      <c r="I49" s="72">
        <f>SUMIF(配送先リスト!$B$25:$B$511,$B49,配送先リスト!$I$25:$I$511)</f>
        <v>0</v>
      </c>
      <c r="J49" s="75">
        <f>SUMIF(配送先リスト!$B$25:$B$511,$B49,配送先リスト!$J$25:$J$511)</f>
        <v>0</v>
      </c>
      <c r="K49" s="77">
        <f>SUMIF(配送先リスト!$B$25:$B$511,$B49,配送先リスト!$K$25:$K$511)</f>
        <v>0</v>
      </c>
      <c r="L49" s="75">
        <f>SUMIF(配送先リスト!$B$25:$B$511,$B49,配送先リスト!$L$25:$L$511)</f>
        <v>0</v>
      </c>
      <c r="M49" s="75">
        <f>SUMIF(配送先リスト!$B$25:$B$511,$B49,配送先リスト!$M$25:$M$511)</f>
        <v>0</v>
      </c>
      <c r="N49" s="19"/>
      <c r="O49" s="39"/>
      <c r="P49" s="19"/>
      <c r="Q49" s="67"/>
    </row>
    <row r="50" spans="2:17" x14ac:dyDescent="0.4">
      <c r="B50" s="80" t="str">
        <f>_xlfn.IFNA(VLOOKUP($C$4&amp;BD!K35,BD!L:M,2,FALSE),"")</f>
        <v/>
      </c>
      <c r="C50" s="28" t="e">
        <f>VLOOKUP($C$4&amp;BD!$K35,BD!$L:$R,3,FALSE)</f>
        <v>#N/A</v>
      </c>
      <c r="D50" s="28" t="e">
        <f>VLOOKUP($C$4&amp;BD!$K35,BD!$L:$R,4,FALSE)</f>
        <v>#N/A</v>
      </c>
      <c r="E50" s="51">
        <f t="shared" si="1"/>
        <v>0</v>
      </c>
      <c r="F50" s="51">
        <f t="shared" si="1"/>
        <v>0</v>
      </c>
      <c r="G50" s="51">
        <f t="shared" si="1"/>
        <v>0</v>
      </c>
      <c r="H50" s="47"/>
      <c r="I50" s="72">
        <f>SUMIF(配送先リスト!$B$25:$B$511,$B50,配送先リスト!$I$25:$I$511)</f>
        <v>0</v>
      </c>
      <c r="J50" s="75">
        <f>SUMIF(配送先リスト!$B$25:$B$511,$B50,配送先リスト!$J$25:$J$511)</f>
        <v>0</v>
      </c>
      <c r="K50" s="77">
        <f>SUMIF(配送先リスト!$B$25:$B$511,$B50,配送先リスト!$K$25:$K$511)</f>
        <v>0</v>
      </c>
      <c r="L50" s="75">
        <f>SUMIF(配送先リスト!$B$25:$B$511,$B50,配送先リスト!$L$25:$L$511)</f>
        <v>0</v>
      </c>
      <c r="M50" s="75">
        <f>SUMIF(配送先リスト!$B$25:$B$511,$B50,配送先リスト!$M$25:$M$511)</f>
        <v>0</v>
      </c>
      <c r="N50" s="19"/>
      <c r="O50" s="39"/>
      <c r="P50" s="19"/>
      <c r="Q50" s="67"/>
    </row>
    <row r="51" spans="2:17" x14ac:dyDescent="0.4">
      <c r="B51" s="80" t="str">
        <f>_xlfn.IFNA(VLOOKUP($C$4&amp;BD!K36,BD!L:M,2,FALSE),"")</f>
        <v/>
      </c>
      <c r="C51" s="28" t="e">
        <f>VLOOKUP($C$4&amp;BD!$K36,BD!$L:$R,3,FALSE)</f>
        <v>#N/A</v>
      </c>
      <c r="D51" s="28" t="e">
        <f>VLOOKUP($C$4&amp;BD!$K36,BD!$L:$R,4,FALSE)</f>
        <v>#N/A</v>
      </c>
      <c r="E51" s="51">
        <f t="shared" si="1"/>
        <v>0</v>
      </c>
      <c r="F51" s="51">
        <f t="shared" si="1"/>
        <v>0</v>
      </c>
      <c r="G51" s="51">
        <f t="shared" si="1"/>
        <v>0</v>
      </c>
      <c r="H51" s="47"/>
      <c r="I51" s="72">
        <f>SUMIF(配送先リスト!$B$25:$B$511,$B51,配送先リスト!$I$25:$I$511)</f>
        <v>0</v>
      </c>
      <c r="J51" s="75">
        <f>SUMIF(配送先リスト!$B$25:$B$511,$B51,配送先リスト!$J$25:$J$511)</f>
        <v>0</v>
      </c>
      <c r="K51" s="77">
        <f>SUMIF(配送先リスト!$B$25:$B$511,$B51,配送先リスト!$K$25:$K$511)</f>
        <v>0</v>
      </c>
      <c r="L51" s="75">
        <f>SUMIF(配送先リスト!$B$25:$B$511,$B51,配送先リスト!$L$25:$L$511)</f>
        <v>0</v>
      </c>
      <c r="M51" s="75">
        <f>SUMIF(配送先リスト!$B$25:$B$511,$B51,配送先リスト!$M$25:$M$511)</f>
        <v>0</v>
      </c>
      <c r="N51" s="19"/>
      <c r="O51" s="39"/>
      <c r="P51" s="19"/>
      <c r="Q51" s="67"/>
    </row>
    <row r="52" spans="2:17" x14ac:dyDescent="0.4">
      <c r="B52" s="80" t="str">
        <f>_xlfn.IFNA(VLOOKUP($C$4&amp;BD!K37,BD!L:M,2,FALSE),"")</f>
        <v/>
      </c>
      <c r="C52" s="28" t="e">
        <f>VLOOKUP($C$4&amp;BD!$K37,BD!$L:$R,3,FALSE)</f>
        <v>#N/A</v>
      </c>
      <c r="D52" s="28" t="e">
        <f>VLOOKUP($C$4&amp;BD!$K37,BD!$L:$R,4,FALSE)</f>
        <v>#N/A</v>
      </c>
      <c r="E52" s="51">
        <f t="shared" si="1"/>
        <v>0</v>
      </c>
      <c r="F52" s="51">
        <f t="shared" si="1"/>
        <v>0</v>
      </c>
      <c r="G52" s="51">
        <f t="shared" si="1"/>
        <v>0</v>
      </c>
      <c r="H52" s="47"/>
      <c r="I52" s="72">
        <f>SUMIF(配送先リスト!$B$25:$B$511,$B52,配送先リスト!$I$25:$I$511)</f>
        <v>0</v>
      </c>
      <c r="J52" s="75">
        <f>SUMIF(配送先リスト!$B$25:$B$511,$B52,配送先リスト!$J$25:$J$511)</f>
        <v>0</v>
      </c>
      <c r="K52" s="77">
        <f>SUMIF(配送先リスト!$B$25:$B$511,$B52,配送先リスト!$K$25:$K$511)</f>
        <v>0</v>
      </c>
      <c r="L52" s="75">
        <f>SUMIF(配送先リスト!$B$25:$B$511,$B52,配送先リスト!$L$25:$L$511)</f>
        <v>0</v>
      </c>
      <c r="M52" s="75">
        <f>SUMIF(配送先リスト!$B$25:$B$511,$B52,配送先リスト!$M$25:$M$511)</f>
        <v>0</v>
      </c>
      <c r="N52" s="19"/>
      <c r="O52" s="39"/>
      <c r="P52" s="19"/>
      <c r="Q52" s="67"/>
    </row>
    <row r="53" spans="2:17" x14ac:dyDescent="0.4">
      <c r="B53" s="80" t="str">
        <f>_xlfn.IFNA(VLOOKUP($C$4&amp;BD!K38,BD!L:M,2,FALSE),"")</f>
        <v/>
      </c>
      <c r="C53" s="28" t="e">
        <f>VLOOKUP($C$4&amp;BD!$K38,BD!$L:$R,3,FALSE)</f>
        <v>#N/A</v>
      </c>
      <c r="D53" s="28" t="e">
        <f>VLOOKUP($C$4&amp;BD!$K38,BD!$L:$R,4,FALSE)</f>
        <v>#N/A</v>
      </c>
      <c r="E53" s="51">
        <f t="shared" si="1"/>
        <v>0</v>
      </c>
      <c r="F53" s="51">
        <f t="shared" si="1"/>
        <v>0</v>
      </c>
      <c r="G53" s="51">
        <f t="shared" si="1"/>
        <v>0</v>
      </c>
      <c r="H53" s="47"/>
      <c r="I53" s="72">
        <f>SUMIF(配送先リスト!$B$25:$B$511,$B53,配送先リスト!$I$25:$I$511)</f>
        <v>0</v>
      </c>
      <c r="J53" s="75">
        <f>SUMIF(配送先リスト!$B$25:$B$511,$B53,配送先リスト!$J$25:$J$511)</f>
        <v>0</v>
      </c>
      <c r="K53" s="77">
        <f>SUMIF(配送先リスト!$B$25:$B$511,$B53,配送先リスト!$K$25:$K$511)</f>
        <v>0</v>
      </c>
      <c r="L53" s="75">
        <f>SUMIF(配送先リスト!$B$25:$B$511,$B53,配送先リスト!$L$25:$L$511)</f>
        <v>0</v>
      </c>
      <c r="M53" s="75">
        <f>SUMIF(配送先リスト!$B$25:$B$511,$B53,配送先リスト!$M$25:$M$511)</f>
        <v>0</v>
      </c>
      <c r="N53" s="19"/>
      <c r="O53" s="39"/>
      <c r="P53" s="19"/>
      <c r="Q53" s="67"/>
    </row>
    <row r="54" spans="2:17" x14ac:dyDescent="0.4">
      <c r="B54" s="80" t="str">
        <f>_xlfn.IFNA(VLOOKUP($C$4&amp;BD!K39,BD!L:M,2,FALSE),"")</f>
        <v/>
      </c>
      <c r="C54" s="28" t="e">
        <f>VLOOKUP($C$4&amp;BD!$K39,BD!$L:$R,3,FALSE)</f>
        <v>#N/A</v>
      </c>
      <c r="D54" s="28" t="e">
        <f>VLOOKUP($C$4&amp;BD!$K39,BD!$L:$R,4,FALSE)</f>
        <v>#N/A</v>
      </c>
      <c r="E54" s="51">
        <f t="shared" si="1"/>
        <v>0</v>
      </c>
      <c r="F54" s="51">
        <f t="shared" si="1"/>
        <v>0</v>
      </c>
      <c r="G54" s="51">
        <f t="shared" si="1"/>
        <v>0</v>
      </c>
      <c r="H54" s="47"/>
      <c r="I54" s="72">
        <f>SUMIF(配送先リスト!$B$25:$B$511,$B54,配送先リスト!$I$25:$I$511)</f>
        <v>0</v>
      </c>
      <c r="J54" s="75">
        <f>SUMIF(配送先リスト!$B$25:$B$511,$B54,配送先リスト!$J$25:$J$511)</f>
        <v>0</v>
      </c>
      <c r="K54" s="77">
        <f>SUMIF(配送先リスト!$B$25:$B$511,$B54,配送先リスト!$K$25:$K$511)</f>
        <v>0</v>
      </c>
      <c r="L54" s="75">
        <f>SUMIF(配送先リスト!$B$25:$B$511,$B54,配送先リスト!$L$25:$L$511)</f>
        <v>0</v>
      </c>
      <c r="M54" s="75">
        <f>SUMIF(配送先リスト!$B$25:$B$511,$B54,配送先リスト!$M$25:$M$511)</f>
        <v>0</v>
      </c>
      <c r="N54" s="19"/>
      <c r="O54" s="39"/>
      <c r="P54" s="19"/>
      <c r="Q54" s="67"/>
    </row>
    <row r="55" spans="2:17" x14ac:dyDescent="0.4">
      <c r="B55" s="80" t="str">
        <f>_xlfn.IFNA(VLOOKUP($C$4&amp;BD!K40,BD!L:M,2,FALSE),"")</f>
        <v/>
      </c>
      <c r="C55" s="28" t="e">
        <f>VLOOKUP($C$4&amp;BD!$K40,BD!$L:$R,3,FALSE)</f>
        <v>#N/A</v>
      </c>
      <c r="D55" s="28" t="e">
        <f>VLOOKUP($C$4&amp;BD!$K40,BD!$L:$R,4,FALSE)</f>
        <v>#N/A</v>
      </c>
      <c r="E55" s="51">
        <f t="shared" si="1"/>
        <v>0</v>
      </c>
      <c r="F55" s="51">
        <f t="shared" si="1"/>
        <v>0</v>
      </c>
      <c r="G55" s="51">
        <f t="shared" si="1"/>
        <v>0</v>
      </c>
      <c r="H55" s="47"/>
      <c r="I55" s="72">
        <f>SUMIF(配送先リスト!$B$25:$B$511,$B55,配送先リスト!$I$25:$I$511)</f>
        <v>0</v>
      </c>
      <c r="J55" s="75">
        <f>SUMIF(配送先リスト!$B$25:$B$511,$B55,配送先リスト!$J$25:$J$511)</f>
        <v>0</v>
      </c>
      <c r="K55" s="77">
        <f>SUMIF(配送先リスト!$B$25:$B$511,$B55,配送先リスト!$K$25:$K$511)</f>
        <v>0</v>
      </c>
      <c r="L55" s="75">
        <f>SUMIF(配送先リスト!$B$25:$B$511,$B55,配送先リスト!$L$25:$L$511)</f>
        <v>0</v>
      </c>
      <c r="M55" s="75">
        <f>SUMIF(配送先リスト!$B$25:$B$511,$B55,配送先リスト!$M$25:$M$511)</f>
        <v>0</v>
      </c>
      <c r="N55" s="19"/>
      <c r="O55" s="39"/>
      <c r="P55" s="19"/>
      <c r="Q55" s="67"/>
    </row>
    <row r="56" spans="2:17" x14ac:dyDescent="0.4">
      <c r="B56" s="80" t="str">
        <f>_xlfn.IFNA(VLOOKUP($C$4&amp;BD!K41,BD!L:M,2,FALSE),"")</f>
        <v/>
      </c>
      <c r="C56" s="28" t="e">
        <f>VLOOKUP($C$4&amp;BD!$K41,BD!$L:$R,3,FALSE)</f>
        <v>#N/A</v>
      </c>
      <c r="D56" s="28" t="e">
        <f>VLOOKUP($C$4&amp;BD!$K41,BD!$L:$R,4,FALSE)</f>
        <v>#N/A</v>
      </c>
      <c r="E56" s="51">
        <f t="shared" si="1"/>
        <v>0</v>
      </c>
      <c r="F56" s="51">
        <f t="shared" si="1"/>
        <v>0</v>
      </c>
      <c r="G56" s="51">
        <f t="shared" si="1"/>
        <v>0</v>
      </c>
      <c r="H56" s="47"/>
      <c r="I56" s="72">
        <f>SUMIF(配送先リスト!$B$25:$B$511,$B56,配送先リスト!$I$25:$I$511)</f>
        <v>0</v>
      </c>
      <c r="J56" s="75">
        <f>SUMIF(配送先リスト!$B$25:$B$511,$B56,配送先リスト!$J$25:$J$511)</f>
        <v>0</v>
      </c>
      <c r="K56" s="77">
        <f>SUMIF(配送先リスト!$B$25:$B$511,$B56,配送先リスト!$K$25:$K$511)</f>
        <v>0</v>
      </c>
      <c r="L56" s="75">
        <f>SUMIF(配送先リスト!$B$25:$B$511,$B56,配送先リスト!$L$25:$L$511)</f>
        <v>0</v>
      </c>
      <c r="M56" s="75">
        <f>SUMIF(配送先リスト!$B$25:$B$511,$B56,配送先リスト!$M$25:$M$511)</f>
        <v>0</v>
      </c>
      <c r="N56" s="19"/>
      <c r="O56" s="39"/>
      <c r="P56" s="19"/>
      <c r="Q56" s="67"/>
    </row>
    <row r="57" spans="2:17" x14ac:dyDescent="0.4">
      <c r="B57" s="80" t="str">
        <f>_xlfn.IFNA(VLOOKUP($C$4&amp;BD!K42,BD!L:M,2,FALSE),"")</f>
        <v/>
      </c>
      <c r="C57" s="28" t="e">
        <f>VLOOKUP($C$4&amp;BD!$K42,BD!$L:$R,3,FALSE)</f>
        <v>#N/A</v>
      </c>
      <c r="D57" s="28" t="e">
        <f>VLOOKUP($C$4&amp;BD!$K42,BD!$L:$R,4,FALSE)</f>
        <v>#N/A</v>
      </c>
      <c r="E57" s="51">
        <f t="shared" si="1"/>
        <v>0</v>
      </c>
      <c r="F57" s="51">
        <f t="shared" si="1"/>
        <v>0</v>
      </c>
      <c r="G57" s="51">
        <f t="shared" si="1"/>
        <v>0</v>
      </c>
      <c r="H57" s="47"/>
      <c r="I57" s="72">
        <f>SUMIF(配送先リスト!$B$25:$B$511,$B57,配送先リスト!$I$25:$I$511)</f>
        <v>0</v>
      </c>
      <c r="J57" s="75">
        <f>SUMIF(配送先リスト!$B$25:$B$511,$B57,配送先リスト!$J$25:$J$511)</f>
        <v>0</v>
      </c>
      <c r="K57" s="77">
        <f>SUMIF(配送先リスト!$B$25:$B$511,$B57,配送先リスト!$K$25:$K$511)</f>
        <v>0</v>
      </c>
      <c r="L57" s="75">
        <f>SUMIF(配送先リスト!$B$25:$B$511,$B57,配送先リスト!$L$25:$L$511)</f>
        <v>0</v>
      </c>
      <c r="M57" s="75">
        <f>SUMIF(配送先リスト!$B$25:$B$511,$B57,配送先リスト!$M$25:$M$511)</f>
        <v>0</v>
      </c>
      <c r="N57" s="19"/>
      <c r="O57" s="39"/>
      <c r="P57" s="19"/>
      <c r="Q57" s="67"/>
    </row>
    <row r="58" spans="2:17" x14ac:dyDescent="0.4">
      <c r="B58" s="80" t="str">
        <f>_xlfn.IFNA(VLOOKUP($C$4&amp;BD!K43,BD!L:M,2,FALSE),"")</f>
        <v/>
      </c>
      <c r="C58" s="28" t="e">
        <f>VLOOKUP($C$4&amp;BD!$K43,BD!$L:$R,3,FALSE)</f>
        <v>#N/A</v>
      </c>
      <c r="D58" s="28" t="e">
        <f>VLOOKUP($C$4&amp;BD!$K43,BD!$L:$R,4,FALSE)</f>
        <v>#N/A</v>
      </c>
      <c r="E58" s="51">
        <f t="shared" si="1"/>
        <v>0</v>
      </c>
      <c r="F58" s="51">
        <f t="shared" si="1"/>
        <v>0</v>
      </c>
      <c r="G58" s="51">
        <f t="shared" si="1"/>
        <v>0</v>
      </c>
      <c r="H58" s="47"/>
      <c r="I58" s="72">
        <f>SUMIF(配送先リスト!$B$25:$B$511,$B58,配送先リスト!$I$25:$I$511)</f>
        <v>0</v>
      </c>
      <c r="J58" s="75">
        <f>SUMIF(配送先リスト!$B$25:$B$511,$B58,配送先リスト!$J$25:$J$511)</f>
        <v>0</v>
      </c>
      <c r="K58" s="77">
        <f>SUMIF(配送先リスト!$B$25:$B$511,$B58,配送先リスト!$K$25:$K$511)</f>
        <v>0</v>
      </c>
      <c r="L58" s="75">
        <f>SUMIF(配送先リスト!$B$25:$B$511,$B58,配送先リスト!$L$25:$L$511)</f>
        <v>0</v>
      </c>
      <c r="M58" s="75">
        <f>SUMIF(配送先リスト!$B$25:$B$511,$B58,配送先リスト!$M$25:$M$511)</f>
        <v>0</v>
      </c>
      <c r="N58" s="19"/>
      <c r="O58" s="39"/>
      <c r="P58" s="19"/>
      <c r="Q58" s="67"/>
    </row>
    <row r="59" spans="2:17" x14ac:dyDescent="0.4">
      <c r="B59" s="80" t="str">
        <f>_xlfn.IFNA(VLOOKUP($C$4&amp;BD!K44,BD!L:M,2,FALSE),"")</f>
        <v/>
      </c>
      <c r="C59" s="28" t="e">
        <f>VLOOKUP($C$4&amp;BD!$K44,BD!$L:$R,3,FALSE)</f>
        <v>#N/A</v>
      </c>
      <c r="D59" s="28" t="e">
        <f>VLOOKUP($C$4&amp;BD!$K44,BD!$L:$R,4,FALSE)</f>
        <v>#N/A</v>
      </c>
      <c r="E59" s="51">
        <f t="shared" si="1"/>
        <v>0</v>
      </c>
      <c r="F59" s="51">
        <f t="shared" si="1"/>
        <v>0</v>
      </c>
      <c r="G59" s="51">
        <f t="shared" si="1"/>
        <v>0</v>
      </c>
      <c r="H59" s="47"/>
      <c r="I59" s="72">
        <f>SUMIF(配送先リスト!$B$25:$B$511,$B59,配送先リスト!$I$25:$I$511)</f>
        <v>0</v>
      </c>
      <c r="J59" s="75">
        <f>SUMIF(配送先リスト!$B$25:$B$511,$B59,配送先リスト!$J$25:$J$511)</f>
        <v>0</v>
      </c>
      <c r="K59" s="77">
        <f>SUMIF(配送先リスト!$B$25:$B$511,$B59,配送先リスト!$K$25:$K$511)</f>
        <v>0</v>
      </c>
      <c r="L59" s="75">
        <f>SUMIF(配送先リスト!$B$25:$B$511,$B59,配送先リスト!$L$25:$L$511)</f>
        <v>0</v>
      </c>
      <c r="M59" s="75">
        <f>SUMIF(配送先リスト!$B$25:$B$511,$B59,配送先リスト!$M$25:$M$511)</f>
        <v>0</v>
      </c>
      <c r="N59" s="19"/>
      <c r="O59" s="39"/>
      <c r="P59" s="19"/>
      <c r="Q59" s="67"/>
    </row>
    <row r="60" spans="2:17" x14ac:dyDescent="0.4">
      <c r="B60" s="80" t="str">
        <f>_xlfn.IFNA(VLOOKUP($C$4&amp;BD!K45,BD!L:M,2,FALSE),"")</f>
        <v/>
      </c>
      <c r="C60" s="28" t="e">
        <f>VLOOKUP($C$4&amp;BD!$K45,BD!$L:$R,3,FALSE)</f>
        <v>#N/A</v>
      </c>
      <c r="D60" s="28" t="e">
        <f>VLOOKUP($C$4&amp;BD!$K45,BD!$L:$R,4,FALSE)</f>
        <v>#N/A</v>
      </c>
      <c r="E60" s="51">
        <f t="shared" si="1"/>
        <v>0</v>
      </c>
      <c r="F60" s="51">
        <f t="shared" si="1"/>
        <v>0</v>
      </c>
      <c r="G60" s="51">
        <f t="shared" si="1"/>
        <v>0</v>
      </c>
      <c r="H60" s="47"/>
      <c r="I60" s="72">
        <f>SUMIF(配送先リスト!$B$25:$B$511,$B60,配送先リスト!$I$25:$I$511)</f>
        <v>0</v>
      </c>
      <c r="J60" s="75">
        <f>SUMIF(配送先リスト!$B$25:$B$511,$B60,配送先リスト!$J$25:$J$511)</f>
        <v>0</v>
      </c>
      <c r="K60" s="77">
        <f>SUMIF(配送先リスト!$B$25:$B$511,$B60,配送先リスト!$K$25:$K$511)</f>
        <v>0</v>
      </c>
      <c r="L60" s="75">
        <f>SUMIF(配送先リスト!$B$25:$B$511,$B60,配送先リスト!$L$25:$L$511)</f>
        <v>0</v>
      </c>
      <c r="M60" s="75">
        <f>SUMIF(配送先リスト!$B$25:$B$511,$B60,配送先リスト!$M$25:$M$511)</f>
        <v>0</v>
      </c>
      <c r="N60" s="19"/>
      <c r="O60" s="39"/>
      <c r="P60" s="19"/>
      <c r="Q60" s="67"/>
    </row>
    <row r="61" spans="2:17" x14ac:dyDescent="0.4">
      <c r="B61" s="80" t="str">
        <f>_xlfn.IFNA(VLOOKUP($C$4&amp;BD!K46,BD!L:M,2,FALSE),"")</f>
        <v/>
      </c>
      <c r="C61" s="28" t="e">
        <f>VLOOKUP($C$4&amp;BD!$K46,BD!$L:$R,3,FALSE)</f>
        <v>#N/A</v>
      </c>
      <c r="D61" s="28" t="e">
        <f>VLOOKUP($C$4&amp;BD!$K46,BD!$L:$R,4,FALSE)</f>
        <v>#N/A</v>
      </c>
      <c r="E61" s="51">
        <f t="shared" si="1"/>
        <v>0</v>
      </c>
      <c r="F61" s="51">
        <f t="shared" si="1"/>
        <v>0</v>
      </c>
      <c r="G61" s="51">
        <f t="shared" si="1"/>
        <v>0</v>
      </c>
      <c r="H61" s="47"/>
      <c r="I61" s="72">
        <f>SUMIF(配送先リスト!$B$25:$B$511,$B61,配送先リスト!$I$25:$I$511)</f>
        <v>0</v>
      </c>
      <c r="J61" s="75">
        <f>SUMIF(配送先リスト!$B$25:$B$511,$B61,配送先リスト!$J$25:$J$511)</f>
        <v>0</v>
      </c>
      <c r="K61" s="77">
        <f>SUMIF(配送先リスト!$B$25:$B$511,$B61,配送先リスト!$K$25:$K$511)</f>
        <v>0</v>
      </c>
      <c r="L61" s="75">
        <f>SUMIF(配送先リスト!$B$25:$B$511,$B61,配送先リスト!$L$25:$L$511)</f>
        <v>0</v>
      </c>
      <c r="M61" s="75">
        <f>SUMIF(配送先リスト!$B$25:$B$511,$B61,配送先リスト!$M$25:$M$511)</f>
        <v>0</v>
      </c>
      <c r="N61" s="19"/>
      <c r="O61" s="39"/>
      <c r="P61" s="19"/>
      <c r="Q61" s="67"/>
    </row>
    <row r="62" spans="2:17" x14ac:dyDescent="0.4">
      <c r="B62" s="80" t="str">
        <f>_xlfn.IFNA(VLOOKUP($C$4&amp;BD!K47,BD!L:M,2,FALSE),"")</f>
        <v/>
      </c>
      <c r="C62" s="28" t="e">
        <f>VLOOKUP($C$4&amp;BD!$K47,BD!$L:$R,3,FALSE)</f>
        <v>#N/A</v>
      </c>
      <c r="D62" s="28" t="e">
        <f>VLOOKUP($C$4&amp;BD!$K47,BD!$L:$R,4,FALSE)</f>
        <v>#N/A</v>
      </c>
      <c r="E62" s="51">
        <f t="shared" si="1"/>
        <v>0</v>
      </c>
      <c r="F62" s="51">
        <f t="shared" si="1"/>
        <v>0</v>
      </c>
      <c r="G62" s="51">
        <f t="shared" si="1"/>
        <v>0</v>
      </c>
      <c r="H62" s="47"/>
      <c r="I62" s="72">
        <f>SUMIF(配送先リスト!$B$25:$B$511,$B62,配送先リスト!$I$25:$I$511)</f>
        <v>0</v>
      </c>
      <c r="J62" s="75">
        <f>SUMIF(配送先リスト!$B$25:$B$511,$B62,配送先リスト!$J$25:$J$511)</f>
        <v>0</v>
      </c>
      <c r="K62" s="77">
        <f>SUMIF(配送先リスト!$B$25:$B$511,$B62,配送先リスト!$K$25:$K$511)</f>
        <v>0</v>
      </c>
      <c r="L62" s="75">
        <f>SUMIF(配送先リスト!$B$25:$B$511,$B62,配送先リスト!$L$25:$L$511)</f>
        <v>0</v>
      </c>
      <c r="M62" s="75">
        <f>SUMIF(配送先リスト!$B$25:$B$511,$B62,配送先リスト!$M$25:$M$511)</f>
        <v>0</v>
      </c>
      <c r="N62" s="19"/>
      <c r="O62" s="39"/>
      <c r="P62" s="19"/>
      <c r="Q62" s="67"/>
    </row>
    <row r="63" spans="2:17" x14ac:dyDescent="0.4">
      <c r="B63" s="80" t="str">
        <f>_xlfn.IFNA(VLOOKUP($C$4&amp;BD!K48,BD!L:M,2,FALSE),"")</f>
        <v/>
      </c>
      <c r="C63" s="28" t="e">
        <f>VLOOKUP($C$4&amp;BD!$K48,BD!$L:$R,3,FALSE)</f>
        <v>#N/A</v>
      </c>
      <c r="D63" s="28" t="e">
        <f>VLOOKUP($C$4&amp;BD!$K48,BD!$L:$R,4,FALSE)</f>
        <v>#N/A</v>
      </c>
      <c r="E63" s="51">
        <f t="shared" si="1"/>
        <v>0</v>
      </c>
      <c r="F63" s="51">
        <f t="shared" si="1"/>
        <v>0</v>
      </c>
      <c r="G63" s="51">
        <f t="shared" si="1"/>
        <v>0</v>
      </c>
      <c r="H63" s="47"/>
      <c r="I63" s="72">
        <f>SUMIF(配送先リスト!$B$25:$B$511,$B63,配送先リスト!$I$25:$I$511)</f>
        <v>0</v>
      </c>
      <c r="J63" s="75">
        <f>SUMIF(配送先リスト!$B$25:$B$511,$B63,配送先リスト!$J$25:$J$511)</f>
        <v>0</v>
      </c>
      <c r="K63" s="77">
        <f>SUMIF(配送先リスト!$B$25:$B$511,$B63,配送先リスト!$K$25:$K$511)</f>
        <v>0</v>
      </c>
      <c r="L63" s="75">
        <f>SUMIF(配送先リスト!$B$25:$B$511,$B63,配送先リスト!$L$25:$L$511)</f>
        <v>0</v>
      </c>
      <c r="M63" s="75">
        <f>SUMIF(配送先リスト!$B$25:$B$511,$B63,配送先リスト!$M$25:$M$511)</f>
        <v>0</v>
      </c>
      <c r="N63" s="19"/>
      <c r="O63" s="39"/>
      <c r="P63" s="19"/>
      <c r="Q63" s="67"/>
    </row>
    <row r="64" spans="2:17" x14ac:dyDescent="0.4">
      <c r="B64" s="80" t="str">
        <f>_xlfn.IFNA(VLOOKUP($C$4&amp;BD!K49,BD!L:M,2,FALSE),"")</f>
        <v/>
      </c>
      <c r="C64" s="28" t="e">
        <f>VLOOKUP($C$4&amp;BD!$K49,BD!$L:$R,3,FALSE)</f>
        <v>#N/A</v>
      </c>
      <c r="D64" s="28" t="e">
        <f>VLOOKUP($C$4&amp;BD!$K49,BD!$L:$R,4,FALSE)</f>
        <v>#N/A</v>
      </c>
      <c r="E64" s="51">
        <f t="shared" si="1"/>
        <v>0</v>
      </c>
      <c r="F64" s="51">
        <f t="shared" si="1"/>
        <v>0</v>
      </c>
      <c r="G64" s="51">
        <f t="shared" si="1"/>
        <v>0</v>
      </c>
      <c r="H64" s="47"/>
      <c r="I64" s="72">
        <f>SUMIF(配送先リスト!$B$25:$B$511,$B64,配送先リスト!$I$25:$I$511)</f>
        <v>0</v>
      </c>
      <c r="J64" s="75">
        <f>SUMIF(配送先リスト!$B$25:$B$511,$B64,配送先リスト!$J$25:$J$511)</f>
        <v>0</v>
      </c>
      <c r="K64" s="77">
        <f>SUMIF(配送先リスト!$B$25:$B$511,$B64,配送先リスト!$K$25:$K$511)</f>
        <v>0</v>
      </c>
      <c r="L64" s="75">
        <f>SUMIF(配送先リスト!$B$25:$B$511,$B64,配送先リスト!$L$25:$L$511)</f>
        <v>0</v>
      </c>
      <c r="M64" s="75">
        <f>SUMIF(配送先リスト!$B$25:$B$511,$B64,配送先リスト!$M$25:$M$511)</f>
        <v>0</v>
      </c>
      <c r="N64" s="19"/>
      <c r="O64" s="39"/>
      <c r="P64" s="19"/>
      <c r="Q64" s="67"/>
    </row>
    <row r="65" spans="2:17" x14ac:dyDescent="0.4">
      <c r="B65" s="80" t="str">
        <f>_xlfn.IFNA(VLOOKUP($C$4&amp;BD!K50,BD!L:M,2,FALSE),"")</f>
        <v/>
      </c>
      <c r="C65" s="28" t="e">
        <f>VLOOKUP($C$4&amp;BD!$K50,BD!$L:$R,3,FALSE)</f>
        <v>#N/A</v>
      </c>
      <c r="D65" s="28" t="e">
        <f>VLOOKUP($C$4&amp;BD!$K50,BD!$L:$R,4,FALSE)</f>
        <v>#N/A</v>
      </c>
      <c r="E65" s="51">
        <f t="shared" si="1"/>
        <v>0</v>
      </c>
      <c r="F65" s="51">
        <f t="shared" si="1"/>
        <v>0</v>
      </c>
      <c r="G65" s="51">
        <f t="shared" si="1"/>
        <v>0</v>
      </c>
      <c r="H65" s="47"/>
      <c r="I65" s="72">
        <f>SUMIF(配送先リスト!$B$25:$B$511,$B65,配送先リスト!$I$25:$I$511)</f>
        <v>0</v>
      </c>
      <c r="J65" s="75">
        <f>SUMIF(配送先リスト!$B$25:$B$511,$B65,配送先リスト!$J$25:$J$511)</f>
        <v>0</v>
      </c>
      <c r="K65" s="77">
        <f>SUMIF(配送先リスト!$B$25:$B$511,$B65,配送先リスト!$K$25:$K$511)</f>
        <v>0</v>
      </c>
      <c r="L65" s="75">
        <f>SUMIF(配送先リスト!$B$25:$B$511,$B65,配送先リスト!$L$25:$L$511)</f>
        <v>0</v>
      </c>
      <c r="M65" s="75">
        <f>SUMIF(配送先リスト!$B$25:$B$511,$B65,配送先リスト!$M$25:$M$511)</f>
        <v>0</v>
      </c>
      <c r="N65" s="19"/>
      <c r="O65" s="39"/>
      <c r="P65" s="19"/>
      <c r="Q65" s="67"/>
    </row>
    <row r="66" spans="2:17" x14ac:dyDescent="0.4">
      <c r="B66" s="80" t="str">
        <f>_xlfn.IFNA(VLOOKUP($C$4&amp;BD!K51,BD!L:M,2,FALSE),"")</f>
        <v/>
      </c>
      <c r="C66" s="28" t="e">
        <f>VLOOKUP($C$4&amp;BD!$K51,BD!$L:$R,3,FALSE)</f>
        <v>#N/A</v>
      </c>
      <c r="D66" s="28" t="e">
        <f>VLOOKUP($C$4&amp;BD!$K51,BD!$L:$R,4,FALSE)</f>
        <v>#N/A</v>
      </c>
      <c r="E66" s="51">
        <f t="shared" si="1"/>
        <v>0</v>
      </c>
      <c r="F66" s="51">
        <f t="shared" si="1"/>
        <v>0</v>
      </c>
      <c r="G66" s="51">
        <f t="shared" si="1"/>
        <v>0</v>
      </c>
      <c r="H66" s="47"/>
      <c r="I66" s="72">
        <f>SUMIF(配送先リスト!$B$25:$B$511,$B66,配送先リスト!$I$25:$I$511)</f>
        <v>0</v>
      </c>
      <c r="J66" s="75">
        <f>SUMIF(配送先リスト!$B$25:$B$511,$B66,配送先リスト!$J$25:$J$511)</f>
        <v>0</v>
      </c>
      <c r="K66" s="77">
        <f>SUMIF(配送先リスト!$B$25:$B$511,$B66,配送先リスト!$K$25:$K$511)</f>
        <v>0</v>
      </c>
      <c r="L66" s="75">
        <f>SUMIF(配送先リスト!$B$25:$B$511,$B66,配送先リスト!$L$25:$L$511)</f>
        <v>0</v>
      </c>
      <c r="M66" s="75">
        <f>SUMIF(配送先リスト!$B$25:$B$511,$B66,配送先リスト!$M$25:$M$511)</f>
        <v>0</v>
      </c>
      <c r="N66" s="19"/>
      <c r="O66" s="39"/>
      <c r="P66" s="19"/>
      <c r="Q66" s="67"/>
    </row>
    <row r="67" spans="2:17" x14ac:dyDescent="0.4">
      <c r="B67" s="80" t="str">
        <f>_xlfn.IFNA(VLOOKUP($C$4&amp;BD!K52,BD!L:M,2,FALSE),"")</f>
        <v/>
      </c>
      <c r="C67" s="28" t="e">
        <f>VLOOKUP($C$4&amp;BD!$K52,BD!$L:$R,3,FALSE)</f>
        <v>#N/A</v>
      </c>
      <c r="D67" s="28" t="e">
        <f>VLOOKUP($C$4&amp;BD!$K52,BD!$L:$R,4,FALSE)</f>
        <v>#N/A</v>
      </c>
      <c r="E67" s="51">
        <f t="shared" ref="E67:G98" si="2">SUM($H67*100)</f>
        <v>0</v>
      </c>
      <c r="F67" s="51">
        <f t="shared" si="2"/>
        <v>0</v>
      </c>
      <c r="G67" s="51">
        <f t="shared" si="2"/>
        <v>0</v>
      </c>
      <c r="H67" s="47"/>
      <c r="I67" s="72">
        <f>SUMIF(配送先リスト!$B$25:$B$511,$B67,配送先リスト!$I$25:$I$511)</f>
        <v>0</v>
      </c>
      <c r="J67" s="75">
        <f>SUMIF(配送先リスト!$B$25:$B$511,$B67,配送先リスト!$J$25:$J$511)</f>
        <v>0</v>
      </c>
      <c r="K67" s="77">
        <f>SUMIF(配送先リスト!$B$25:$B$511,$B67,配送先リスト!$K$25:$K$511)</f>
        <v>0</v>
      </c>
      <c r="L67" s="75">
        <f>SUMIF(配送先リスト!$B$25:$B$511,$B67,配送先リスト!$L$25:$L$511)</f>
        <v>0</v>
      </c>
      <c r="M67" s="75">
        <f>SUMIF(配送先リスト!$B$25:$B$511,$B67,配送先リスト!$M$25:$M$511)</f>
        <v>0</v>
      </c>
      <c r="N67" s="19"/>
      <c r="O67" s="39"/>
      <c r="P67" s="19"/>
      <c r="Q67" s="67"/>
    </row>
    <row r="68" spans="2:17" x14ac:dyDescent="0.4">
      <c r="B68" s="80" t="str">
        <f>_xlfn.IFNA(VLOOKUP($C$4&amp;BD!K53,BD!L:M,2,FALSE),"")</f>
        <v/>
      </c>
      <c r="C68" s="28" t="e">
        <f>VLOOKUP($C$4&amp;BD!$K53,BD!$L:$R,3,FALSE)</f>
        <v>#N/A</v>
      </c>
      <c r="D68" s="28" t="e">
        <f>VLOOKUP($C$4&amp;BD!$K53,BD!$L:$R,4,FALSE)</f>
        <v>#N/A</v>
      </c>
      <c r="E68" s="51">
        <f t="shared" si="2"/>
        <v>0</v>
      </c>
      <c r="F68" s="51">
        <f t="shared" si="2"/>
        <v>0</v>
      </c>
      <c r="G68" s="51">
        <f t="shared" si="2"/>
        <v>0</v>
      </c>
      <c r="H68" s="47"/>
      <c r="I68" s="72">
        <f>SUMIF(配送先リスト!$B$25:$B$511,$B68,配送先リスト!$I$25:$I$511)</f>
        <v>0</v>
      </c>
      <c r="J68" s="75">
        <f>SUMIF(配送先リスト!$B$25:$B$511,$B68,配送先リスト!$J$25:$J$511)</f>
        <v>0</v>
      </c>
      <c r="K68" s="77">
        <f>SUMIF(配送先リスト!$B$25:$B$511,$B68,配送先リスト!$K$25:$K$511)</f>
        <v>0</v>
      </c>
      <c r="L68" s="75">
        <f>SUMIF(配送先リスト!$B$25:$B$511,$B68,配送先リスト!$L$25:$L$511)</f>
        <v>0</v>
      </c>
      <c r="M68" s="75">
        <f>SUMIF(配送先リスト!$B$25:$B$511,$B68,配送先リスト!$M$25:$M$511)</f>
        <v>0</v>
      </c>
      <c r="N68" s="19"/>
      <c r="O68" s="39"/>
      <c r="P68" s="19"/>
      <c r="Q68" s="67"/>
    </row>
    <row r="69" spans="2:17" x14ac:dyDescent="0.4">
      <c r="B69" s="80" t="str">
        <f>_xlfn.IFNA(VLOOKUP($C$4&amp;BD!K54,BD!L:M,2,FALSE),"")</f>
        <v/>
      </c>
      <c r="C69" s="28" t="e">
        <f>VLOOKUP($C$4&amp;BD!$K54,BD!$L:$R,3,FALSE)</f>
        <v>#N/A</v>
      </c>
      <c r="D69" s="28" t="e">
        <f>VLOOKUP($C$4&amp;BD!$K54,BD!$L:$R,4,FALSE)</f>
        <v>#N/A</v>
      </c>
      <c r="E69" s="51">
        <f t="shared" si="2"/>
        <v>0</v>
      </c>
      <c r="F69" s="51">
        <f t="shared" si="2"/>
        <v>0</v>
      </c>
      <c r="G69" s="51">
        <f t="shared" si="2"/>
        <v>0</v>
      </c>
      <c r="H69" s="47"/>
      <c r="I69" s="72">
        <f>SUMIF(配送先リスト!$B$25:$B$511,$B69,配送先リスト!$I$25:$I$511)</f>
        <v>0</v>
      </c>
      <c r="J69" s="75">
        <f>SUMIF(配送先リスト!$B$25:$B$511,$B69,配送先リスト!$J$25:$J$511)</f>
        <v>0</v>
      </c>
      <c r="K69" s="77">
        <f>SUMIF(配送先リスト!$B$25:$B$511,$B69,配送先リスト!$K$25:$K$511)</f>
        <v>0</v>
      </c>
      <c r="L69" s="75">
        <f>SUMIF(配送先リスト!$B$25:$B$511,$B69,配送先リスト!$L$25:$L$511)</f>
        <v>0</v>
      </c>
      <c r="M69" s="75">
        <f>SUMIF(配送先リスト!$B$25:$B$511,$B69,配送先リスト!$M$25:$M$511)</f>
        <v>0</v>
      </c>
      <c r="N69" s="19"/>
      <c r="O69" s="39"/>
      <c r="P69" s="19"/>
      <c r="Q69" s="67"/>
    </row>
    <row r="70" spans="2:17" x14ac:dyDescent="0.4">
      <c r="B70" s="80" t="str">
        <f>_xlfn.IFNA(VLOOKUP($C$4&amp;BD!K55,BD!L:M,2,FALSE),"")</f>
        <v/>
      </c>
      <c r="C70" s="28" t="e">
        <f>VLOOKUP($C$4&amp;BD!$K55,BD!$L:$R,3,FALSE)</f>
        <v>#N/A</v>
      </c>
      <c r="D70" s="28" t="e">
        <f>VLOOKUP($C$4&amp;BD!$K55,BD!$L:$R,4,FALSE)</f>
        <v>#N/A</v>
      </c>
      <c r="E70" s="51">
        <f t="shared" si="2"/>
        <v>0</v>
      </c>
      <c r="F70" s="51">
        <f t="shared" si="2"/>
        <v>0</v>
      </c>
      <c r="G70" s="51">
        <f t="shared" si="2"/>
        <v>0</v>
      </c>
      <c r="H70" s="47"/>
      <c r="I70" s="72">
        <f>SUMIF(配送先リスト!$B$25:$B$511,$B70,配送先リスト!$I$25:$I$511)</f>
        <v>0</v>
      </c>
      <c r="J70" s="75">
        <f>SUMIF(配送先リスト!$B$25:$B$511,$B70,配送先リスト!$J$25:$J$511)</f>
        <v>0</v>
      </c>
      <c r="K70" s="77">
        <f>SUMIF(配送先リスト!$B$25:$B$511,$B70,配送先リスト!$K$25:$K$511)</f>
        <v>0</v>
      </c>
      <c r="L70" s="75">
        <f>SUMIF(配送先リスト!$B$25:$B$511,$B70,配送先リスト!$L$25:$L$511)</f>
        <v>0</v>
      </c>
      <c r="M70" s="75">
        <f>SUMIF(配送先リスト!$B$25:$B$511,$B70,配送先リスト!$M$25:$M$511)</f>
        <v>0</v>
      </c>
      <c r="N70" s="19"/>
      <c r="O70" s="39"/>
      <c r="P70" s="19"/>
      <c r="Q70" s="67"/>
    </row>
    <row r="71" spans="2:17" x14ac:dyDescent="0.4">
      <c r="B71" s="80" t="str">
        <f>_xlfn.IFNA(VLOOKUP($C$4&amp;BD!K56,BD!L:M,2,FALSE),"")</f>
        <v/>
      </c>
      <c r="C71" s="28" t="e">
        <f>VLOOKUP($C$4&amp;BD!$K56,BD!$L:$R,3,FALSE)</f>
        <v>#N/A</v>
      </c>
      <c r="D71" s="28" t="e">
        <f>VLOOKUP($C$4&amp;BD!$K56,BD!$L:$R,4,FALSE)</f>
        <v>#N/A</v>
      </c>
      <c r="E71" s="51">
        <f t="shared" si="2"/>
        <v>0</v>
      </c>
      <c r="F71" s="51">
        <f t="shared" si="2"/>
        <v>0</v>
      </c>
      <c r="G71" s="51">
        <f t="shared" si="2"/>
        <v>0</v>
      </c>
      <c r="H71" s="47"/>
      <c r="I71" s="72">
        <f>SUMIF(配送先リスト!$B$25:$B$511,$B71,配送先リスト!$I$25:$I$511)</f>
        <v>0</v>
      </c>
      <c r="J71" s="75">
        <f>SUMIF(配送先リスト!$B$25:$B$511,$B71,配送先リスト!$J$25:$J$511)</f>
        <v>0</v>
      </c>
      <c r="K71" s="77">
        <f>SUMIF(配送先リスト!$B$25:$B$511,$B71,配送先リスト!$K$25:$K$511)</f>
        <v>0</v>
      </c>
      <c r="L71" s="75">
        <f>SUMIF(配送先リスト!$B$25:$B$511,$B71,配送先リスト!$L$25:$L$511)</f>
        <v>0</v>
      </c>
      <c r="M71" s="75">
        <f>SUMIF(配送先リスト!$B$25:$B$511,$B71,配送先リスト!$M$25:$M$511)</f>
        <v>0</v>
      </c>
      <c r="N71" s="19"/>
      <c r="O71" s="39"/>
      <c r="P71" s="19"/>
      <c r="Q71" s="67"/>
    </row>
    <row r="72" spans="2:17" x14ac:dyDescent="0.4">
      <c r="B72" s="80" t="str">
        <f>_xlfn.IFNA(VLOOKUP($C$4&amp;BD!K57,BD!L:M,2,FALSE),"")</f>
        <v/>
      </c>
      <c r="C72" s="28" t="e">
        <f>VLOOKUP($C$4&amp;BD!$K57,BD!$L:$R,3,FALSE)</f>
        <v>#N/A</v>
      </c>
      <c r="D72" s="28" t="e">
        <f>VLOOKUP($C$4&amp;BD!$K57,BD!$L:$R,4,FALSE)</f>
        <v>#N/A</v>
      </c>
      <c r="E72" s="51">
        <f t="shared" si="2"/>
        <v>0</v>
      </c>
      <c r="F72" s="51">
        <f t="shared" si="2"/>
        <v>0</v>
      </c>
      <c r="G72" s="51">
        <f t="shared" si="2"/>
        <v>0</v>
      </c>
      <c r="H72" s="47"/>
      <c r="I72" s="72">
        <f>SUMIF(配送先リスト!$B$25:$B$511,$B72,配送先リスト!$I$25:$I$511)</f>
        <v>0</v>
      </c>
      <c r="J72" s="75">
        <f>SUMIF(配送先リスト!$B$25:$B$511,$B72,配送先リスト!$J$25:$J$511)</f>
        <v>0</v>
      </c>
      <c r="K72" s="77">
        <f>SUMIF(配送先リスト!$B$25:$B$511,$B72,配送先リスト!$K$25:$K$511)</f>
        <v>0</v>
      </c>
      <c r="L72" s="75">
        <f>SUMIF(配送先リスト!$B$25:$B$511,$B72,配送先リスト!$L$25:$L$511)</f>
        <v>0</v>
      </c>
      <c r="M72" s="75">
        <f>SUMIF(配送先リスト!$B$25:$B$511,$B72,配送先リスト!$M$25:$M$511)</f>
        <v>0</v>
      </c>
      <c r="N72" s="19"/>
      <c r="O72" s="39"/>
      <c r="P72" s="19"/>
      <c r="Q72" s="67"/>
    </row>
    <row r="73" spans="2:17" x14ac:dyDescent="0.4">
      <c r="B73" s="80" t="str">
        <f>_xlfn.IFNA(VLOOKUP($C$4&amp;BD!K58,BD!L:M,2,FALSE),"")</f>
        <v/>
      </c>
      <c r="C73" s="28" t="e">
        <f>VLOOKUP($C$4&amp;BD!$K58,BD!$L:$R,3,FALSE)</f>
        <v>#N/A</v>
      </c>
      <c r="D73" s="28" t="e">
        <f>VLOOKUP($C$4&amp;BD!$K58,BD!$L:$R,4,FALSE)</f>
        <v>#N/A</v>
      </c>
      <c r="E73" s="51">
        <f t="shared" si="2"/>
        <v>0</v>
      </c>
      <c r="F73" s="51">
        <f t="shared" si="2"/>
        <v>0</v>
      </c>
      <c r="G73" s="51">
        <f t="shared" si="2"/>
        <v>0</v>
      </c>
      <c r="H73" s="47"/>
      <c r="I73" s="72">
        <f>SUMIF(配送先リスト!$B$25:$B$511,$B73,配送先リスト!$I$25:$I$511)</f>
        <v>0</v>
      </c>
      <c r="J73" s="75">
        <f>SUMIF(配送先リスト!$B$25:$B$511,$B73,配送先リスト!$J$25:$J$511)</f>
        <v>0</v>
      </c>
      <c r="K73" s="77">
        <f>SUMIF(配送先リスト!$B$25:$B$511,$B73,配送先リスト!$K$25:$K$511)</f>
        <v>0</v>
      </c>
      <c r="L73" s="75">
        <f>SUMIF(配送先リスト!$B$25:$B$511,$B73,配送先リスト!$L$25:$L$511)</f>
        <v>0</v>
      </c>
      <c r="M73" s="75">
        <f>SUMIF(配送先リスト!$B$25:$B$511,$B73,配送先リスト!$M$25:$M$511)</f>
        <v>0</v>
      </c>
      <c r="N73" s="19"/>
      <c r="O73" s="39"/>
      <c r="P73" s="19"/>
      <c r="Q73" s="67"/>
    </row>
    <row r="74" spans="2:17" x14ac:dyDescent="0.4">
      <c r="B74" s="80" t="str">
        <f>_xlfn.IFNA(VLOOKUP($C$4&amp;BD!K59,BD!L:M,2,FALSE),"")</f>
        <v/>
      </c>
      <c r="C74" s="28" t="e">
        <f>VLOOKUP($C$4&amp;BD!$K59,BD!$L:$R,3,FALSE)</f>
        <v>#N/A</v>
      </c>
      <c r="D74" s="28" t="e">
        <f>VLOOKUP($C$4&amp;BD!$K59,BD!$L:$R,4,FALSE)</f>
        <v>#N/A</v>
      </c>
      <c r="E74" s="51">
        <f t="shared" si="2"/>
        <v>0</v>
      </c>
      <c r="F74" s="51">
        <f t="shared" si="2"/>
        <v>0</v>
      </c>
      <c r="G74" s="51">
        <f t="shared" si="2"/>
        <v>0</v>
      </c>
      <c r="H74" s="47"/>
      <c r="I74" s="72">
        <f>SUMIF(配送先リスト!$B$25:$B$511,$B74,配送先リスト!$I$25:$I$511)</f>
        <v>0</v>
      </c>
      <c r="J74" s="75">
        <f>SUMIF(配送先リスト!$B$25:$B$511,$B74,配送先リスト!$J$25:$J$511)</f>
        <v>0</v>
      </c>
      <c r="K74" s="77">
        <f>SUMIF(配送先リスト!$B$25:$B$511,$B74,配送先リスト!$K$25:$K$511)</f>
        <v>0</v>
      </c>
      <c r="L74" s="75">
        <f>SUMIF(配送先リスト!$B$25:$B$511,$B74,配送先リスト!$L$25:$L$511)</f>
        <v>0</v>
      </c>
      <c r="M74" s="75">
        <f>SUMIF(配送先リスト!$B$25:$B$511,$B74,配送先リスト!$M$25:$M$511)</f>
        <v>0</v>
      </c>
      <c r="N74" s="19"/>
      <c r="O74" s="39"/>
      <c r="P74" s="19"/>
      <c r="Q74" s="67"/>
    </row>
    <row r="75" spans="2:17" x14ac:dyDescent="0.4">
      <c r="B75" s="80" t="str">
        <f>_xlfn.IFNA(VLOOKUP($C$4&amp;BD!K60,BD!L:M,2,FALSE),"")</f>
        <v/>
      </c>
      <c r="C75" s="28" t="e">
        <f>VLOOKUP($C$4&amp;BD!$K60,BD!$L:$R,3,FALSE)</f>
        <v>#N/A</v>
      </c>
      <c r="D75" s="28" t="e">
        <f>VLOOKUP($C$4&amp;BD!$K60,BD!$L:$R,4,FALSE)</f>
        <v>#N/A</v>
      </c>
      <c r="E75" s="51">
        <f t="shared" si="2"/>
        <v>0</v>
      </c>
      <c r="F75" s="51">
        <f t="shared" si="2"/>
        <v>0</v>
      </c>
      <c r="G75" s="51">
        <f t="shared" si="2"/>
        <v>0</v>
      </c>
      <c r="H75" s="47"/>
      <c r="I75" s="72">
        <f>SUMIF(配送先リスト!$B$25:$B$511,$B75,配送先リスト!$I$25:$I$511)</f>
        <v>0</v>
      </c>
      <c r="J75" s="75">
        <f>SUMIF(配送先リスト!$B$25:$B$511,$B75,配送先リスト!$J$25:$J$511)</f>
        <v>0</v>
      </c>
      <c r="K75" s="77">
        <f>SUMIF(配送先リスト!$B$25:$B$511,$B75,配送先リスト!$K$25:$K$511)</f>
        <v>0</v>
      </c>
      <c r="L75" s="75">
        <f>SUMIF(配送先リスト!$B$25:$B$511,$B75,配送先リスト!$L$25:$L$511)</f>
        <v>0</v>
      </c>
      <c r="M75" s="75">
        <f>SUMIF(配送先リスト!$B$25:$B$511,$B75,配送先リスト!$M$25:$M$511)</f>
        <v>0</v>
      </c>
      <c r="N75" s="19"/>
      <c r="O75" s="39"/>
      <c r="P75" s="19"/>
      <c r="Q75" s="67"/>
    </row>
    <row r="76" spans="2:17" x14ac:dyDescent="0.4">
      <c r="B76" s="80" t="str">
        <f>_xlfn.IFNA(VLOOKUP($C$4&amp;BD!K61,BD!L:M,2,FALSE),"")</f>
        <v/>
      </c>
      <c r="C76" s="28" t="e">
        <f>VLOOKUP($C$4&amp;BD!$K61,BD!$L:$R,3,FALSE)</f>
        <v>#N/A</v>
      </c>
      <c r="D76" s="28" t="e">
        <f>VLOOKUP($C$4&amp;BD!$K61,BD!$L:$R,4,FALSE)</f>
        <v>#N/A</v>
      </c>
      <c r="E76" s="51">
        <f t="shared" si="2"/>
        <v>0</v>
      </c>
      <c r="F76" s="51">
        <f t="shared" si="2"/>
        <v>0</v>
      </c>
      <c r="G76" s="51">
        <f t="shared" si="2"/>
        <v>0</v>
      </c>
      <c r="H76" s="47"/>
      <c r="I76" s="72">
        <f>SUMIF(配送先リスト!$B$25:$B$511,$B76,配送先リスト!$I$25:$I$511)</f>
        <v>0</v>
      </c>
      <c r="J76" s="75">
        <f>SUMIF(配送先リスト!$B$25:$B$511,$B76,配送先リスト!$J$25:$J$511)</f>
        <v>0</v>
      </c>
      <c r="K76" s="77">
        <f>SUMIF(配送先リスト!$B$25:$B$511,$B76,配送先リスト!$K$25:$K$511)</f>
        <v>0</v>
      </c>
      <c r="L76" s="75">
        <f>SUMIF(配送先リスト!$B$25:$B$511,$B76,配送先リスト!$L$25:$L$511)</f>
        <v>0</v>
      </c>
      <c r="M76" s="75">
        <f>SUMIF(配送先リスト!$B$25:$B$511,$B76,配送先リスト!$M$25:$M$511)</f>
        <v>0</v>
      </c>
      <c r="N76" s="19"/>
      <c r="O76" s="39"/>
      <c r="P76" s="19"/>
      <c r="Q76" s="67"/>
    </row>
    <row r="77" spans="2:17" x14ac:dyDescent="0.4">
      <c r="B77" s="80" t="str">
        <f>_xlfn.IFNA(VLOOKUP($C$4&amp;BD!K62,BD!L:M,2,FALSE),"")</f>
        <v/>
      </c>
      <c r="C77" s="28" t="e">
        <f>VLOOKUP($C$4&amp;BD!$K62,BD!$L:$R,3,FALSE)</f>
        <v>#N/A</v>
      </c>
      <c r="D77" s="28" t="e">
        <f>VLOOKUP($C$4&amp;BD!$K62,BD!$L:$R,4,FALSE)</f>
        <v>#N/A</v>
      </c>
      <c r="E77" s="51">
        <f t="shared" si="2"/>
        <v>0</v>
      </c>
      <c r="F77" s="51">
        <f t="shared" si="2"/>
        <v>0</v>
      </c>
      <c r="G77" s="51">
        <f t="shared" si="2"/>
        <v>0</v>
      </c>
      <c r="H77" s="47"/>
      <c r="I77" s="72">
        <f>SUMIF(配送先リスト!$B$25:$B$511,$B77,配送先リスト!$I$25:$I$511)</f>
        <v>0</v>
      </c>
      <c r="J77" s="75">
        <f>SUMIF(配送先リスト!$B$25:$B$511,$B77,配送先リスト!$J$25:$J$511)</f>
        <v>0</v>
      </c>
      <c r="K77" s="77">
        <f>SUMIF(配送先リスト!$B$25:$B$511,$B77,配送先リスト!$K$25:$K$511)</f>
        <v>0</v>
      </c>
      <c r="L77" s="75">
        <f>SUMIF(配送先リスト!$B$25:$B$511,$B77,配送先リスト!$L$25:$L$511)</f>
        <v>0</v>
      </c>
      <c r="M77" s="75">
        <f>SUMIF(配送先リスト!$B$25:$B$511,$B77,配送先リスト!$M$25:$M$511)</f>
        <v>0</v>
      </c>
      <c r="N77" s="19"/>
      <c r="O77" s="39"/>
      <c r="P77" s="19"/>
      <c r="Q77" s="67"/>
    </row>
    <row r="78" spans="2:17" x14ac:dyDescent="0.4">
      <c r="B78" s="80" t="str">
        <f>_xlfn.IFNA(VLOOKUP($C$4&amp;BD!K63,BD!L:M,2,FALSE),"")</f>
        <v/>
      </c>
      <c r="C78" s="28" t="e">
        <f>VLOOKUP($C$4&amp;BD!$K63,BD!$L:$R,3,FALSE)</f>
        <v>#N/A</v>
      </c>
      <c r="D78" s="28" t="e">
        <f>VLOOKUP($C$4&amp;BD!$K63,BD!$L:$R,4,FALSE)</f>
        <v>#N/A</v>
      </c>
      <c r="E78" s="51">
        <f t="shared" si="2"/>
        <v>0</v>
      </c>
      <c r="F78" s="51">
        <f t="shared" si="2"/>
        <v>0</v>
      </c>
      <c r="G78" s="51">
        <f t="shared" si="2"/>
        <v>0</v>
      </c>
      <c r="H78" s="47"/>
      <c r="I78" s="72">
        <f>SUMIF(配送先リスト!$B$25:$B$511,$B78,配送先リスト!$I$25:$I$511)</f>
        <v>0</v>
      </c>
      <c r="J78" s="75">
        <f>SUMIF(配送先リスト!$B$25:$B$511,$B78,配送先リスト!$J$25:$J$511)</f>
        <v>0</v>
      </c>
      <c r="K78" s="77">
        <f>SUMIF(配送先リスト!$B$25:$B$511,$B78,配送先リスト!$K$25:$K$511)</f>
        <v>0</v>
      </c>
      <c r="L78" s="75">
        <f>SUMIF(配送先リスト!$B$25:$B$511,$B78,配送先リスト!$L$25:$L$511)</f>
        <v>0</v>
      </c>
      <c r="M78" s="75">
        <f>SUMIF(配送先リスト!$B$25:$B$511,$B78,配送先リスト!$M$25:$M$511)</f>
        <v>0</v>
      </c>
      <c r="N78" s="19"/>
      <c r="O78" s="39"/>
      <c r="P78" s="19"/>
      <c r="Q78" s="67"/>
    </row>
    <row r="79" spans="2:17" x14ac:dyDescent="0.4">
      <c r="B79" s="80" t="str">
        <f>_xlfn.IFNA(VLOOKUP($C$4&amp;BD!K64,BD!L:M,2,FALSE),"")</f>
        <v/>
      </c>
      <c r="C79" s="28" t="e">
        <f>VLOOKUP($C$4&amp;BD!$K64,BD!$L:$R,3,FALSE)</f>
        <v>#N/A</v>
      </c>
      <c r="D79" s="28" t="e">
        <f>VLOOKUP($C$4&amp;BD!$K64,BD!$L:$R,4,FALSE)</f>
        <v>#N/A</v>
      </c>
      <c r="E79" s="51">
        <f t="shared" si="2"/>
        <v>0</v>
      </c>
      <c r="F79" s="51">
        <f t="shared" si="2"/>
        <v>0</v>
      </c>
      <c r="G79" s="51">
        <f t="shared" si="2"/>
        <v>0</v>
      </c>
      <c r="H79" s="47"/>
      <c r="I79" s="72">
        <f>SUMIF(配送先リスト!$B$25:$B$511,$B79,配送先リスト!$I$25:$I$511)</f>
        <v>0</v>
      </c>
      <c r="J79" s="75">
        <f>SUMIF(配送先リスト!$B$25:$B$511,$B79,配送先リスト!$J$25:$J$511)</f>
        <v>0</v>
      </c>
      <c r="K79" s="77">
        <f>SUMIF(配送先リスト!$B$25:$B$511,$B79,配送先リスト!$K$25:$K$511)</f>
        <v>0</v>
      </c>
      <c r="L79" s="75">
        <f>SUMIF(配送先リスト!$B$25:$B$511,$B79,配送先リスト!$L$25:$L$511)</f>
        <v>0</v>
      </c>
      <c r="M79" s="75">
        <f>SUMIF(配送先リスト!$B$25:$B$511,$B79,配送先リスト!$M$25:$M$511)</f>
        <v>0</v>
      </c>
      <c r="N79" s="19"/>
      <c r="O79" s="39"/>
      <c r="P79" s="19"/>
      <c r="Q79" s="67"/>
    </row>
    <row r="80" spans="2:17" x14ac:dyDescent="0.4">
      <c r="B80" s="80" t="str">
        <f>_xlfn.IFNA(VLOOKUP($C$4&amp;BD!K65,BD!L:M,2,FALSE),"")</f>
        <v/>
      </c>
      <c r="C80" s="28" t="e">
        <f>VLOOKUP($C$4&amp;BD!$K65,BD!$L:$R,3,FALSE)</f>
        <v>#N/A</v>
      </c>
      <c r="D80" s="28" t="e">
        <f>VLOOKUP($C$4&amp;BD!$K65,BD!$L:$R,4,FALSE)</f>
        <v>#N/A</v>
      </c>
      <c r="E80" s="51">
        <f t="shared" si="2"/>
        <v>0</v>
      </c>
      <c r="F80" s="51">
        <f t="shared" si="2"/>
        <v>0</v>
      </c>
      <c r="G80" s="51">
        <f t="shared" si="2"/>
        <v>0</v>
      </c>
      <c r="H80" s="47"/>
      <c r="I80" s="72">
        <f>SUMIF(配送先リスト!$B$25:$B$511,$B80,配送先リスト!$I$25:$I$511)</f>
        <v>0</v>
      </c>
      <c r="J80" s="75">
        <f>SUMIF(配送先リスト!$B$25:$B$511,$B80,配送先リスト!$J$25:$J$511)</f>
        <v>0</v>
      </c>
      <c r="K80" s="77">
        <f>SUMIF(配送先リスト!$B$25:$B$511,$B80,配送先リスト!$K$25:$K$511)</f>
        <v>0</v>
      </c>
      <c r="L80" s="75">
        <f>SUMIF(配送先リスト!$B$25:$B$511,$B80,配送先リスト!$L$25:$L$511)</f>
        <v>0</v>
      </c>
      <c r="M80" s="75">
        <f>SUMIF(配送先リスト!$B$25:$B$511,$B80,配送先リスト!$M$25:$M$511)</f>
        <v>0</v>
      </c>
      <c r="N80" s="19"/>
      <c r="O80" s="39"/>
      <c r="P80" s="19"/>
      <c r="Q80" s="67"/>
    </row>
    <row r="81" spans="2:17" x14ac:dyDescent="0.4">
      <c r="B81" s="80" t="str">
        <f>_xlfn.IFNA(VLOOKUP($C$4&amp;BD!K66,BD!L:M,2,FALSE),"")</f>
        <v/>
      </c>
      <c r="C81" s="28" t="e">
        <f>VLOOKUP($C$4&amp;BD!$K66,BD!$L:$R,3,FALSE)</f>
        <v>#N/A</v>
      </c>
      <c r="D81" s="28" t="e">
        <f>VLOOKUP($C$4&amp;BD!$K66,BD!$L:$R,4,FALSE)</f>
        <v>#N/A</v>
      </c>
      <c r="E81" s="51">
        <f t="shared" si="2"/>
        <v>0</v>
      </c>
      <c r="F81" s="51">
        <f t="shared" si="2"/>
        <v>0</v>
      </c>
      <c r="G81" s="51">
        <f t="shared" si="2"/>
        <v>0</v>
      </c>
      <c r="H81" s="47"/>
      <c r="I81" s="72">
        <f>SUMIF(配送先リスト!$B$25:$B$511,$B81,配送先リスト!$I$25:$I$511)</f>
        <v>0</v>
      </c>
      <c r="J81" s="75">
        <f>SUMIF(配送先リスト!$B$25:$B$511,$B81,配送先リスト!$J$25:$J$511)</f>
        <v>0</v>
      </c>
      <c r="K81" s="77">
        <f>SUMIF(配送先リスト!$B$25:$B$511,$B81,配送先リスト!$K$25:$K$511)</f>
        <v>0</v>
      </c>
      <c r="L81" s="75">
        <f>SUMIF(配送先リスト!$B$25:$B$511,$B81,配送先リスト!$L$25:$L$511)</f>
        <v>0</v>
      </c>
      <c r="M81" s="75">
        <f>SUMIF(配送先リスト!$B$25:$B$511,$B81,配送先リスト!$M$25:$M$511)</f>
        <v>0</v>
      </c>
      <c r="N81" s="19"/>
      <c r="O81" s="39"/>
      <c r="P81" s="19"/>
      <c r="Q81" s="67"/>
    </row>
    <row r="82" spans="2:17" x14ac:dyDescent="0.4">
      <c r="B82" s="80" t="str">
        <f>_xlfn.IFNA(VLOOKUP($C$4&amp;BD!K67,BD!L:M,2,FALSE),"")</f>
        <v/>
      </c>
      <c r="C82" s="28" t="e">
        <f>VLOOKUP($C$4&amp;BD!$K67,BD!$L:$R,3,FALSE)</f>
        <v>#N/A</v>
      </c>
      <c r="D82" s="28" t="e">
        <f>VLOOKUP($C$4&amp;BD!$K67,BD!$L:$R,4,FALSE)</f>
        <v>#N/A</v>
      </c>
      <c r="E82" s="51">
        <f t="shared" si="2"/>
        <v>0</v>
      </c>
      <c r="F82" s="51">
        <f t="shared" si="2"/>
        <v>0</v>
      </c>
      <c r="G82" s="51">
        <f t="shared" si="2"/>
        <v>0</v>
      </c>
      <c r="H82" s="47"/>
      <c r="I82" s="72">
        <f>SUMIF(配送先リスト!$B$25:$B$511,$B82,配送先リスト!$I$25:$I$511)</f>
        <v>0</v>
      </c>
      <c r="J82" s="75">
        <f>SUMIF(配送先リスト!$B$25:$B$511,$B82,配送先リスト!$J$25:$J$511)</f>
        <v>0</v>
      </c>
      <c r="K82" s="77">
        <f>SUMIF(配送先リスト!$B$25:$B$511,$B82,配送先リスト!$K$25:$K$511)</f>
        <v>0</v>
      </c>
      <c r="L82" s="75">
        <f>SUMIF(配送先リスト!$B$25:$B$511,$B82,配送先リスト!$L$25:$L$511)</f>
        <v>0</v>
      </c>
      <c r="M82" s="75">
        <f>SUMIF(配送先リスト!$B$25:$B$511,$B82,配送先リスト!$M$25:$M$511)</f>
        <v>0</v>
      </c>
      <c r="N82" s="19"/>
      <c r="O82" s="39"/>
      <c r="P82" s="19"/>
      <c r="Q82" s="67"/>
    </row>
    <row r="83" spans="2:17" x14ac:dyDescent="0.4">
      <c r="B83" s="80" t="str">
        <f>_xlfn.IFNA(VLOOKUP($C$4&amp;BD!K68,BD!L:M,2,FALSE),"")</f>
        <v/>
      </c>
      <c r="C83" s="28" t="e">
        <f>VLOOKUP($C$4&amp;BD!$K68,BD!$L:$R,3,FALSE)</f>
        <v>#N/A</v>
      </c>
      <c r="D83" s="28" t="e">
        <f>VLOOKUP($C$4&amp;BD!$K68,BD!$L:$R,4,FALSE)</f>
        <v>#N/A</v>
      </c>
      <c r="E83" s="51">
        <f t="shared" si="2"/>
        <v>0</v>
      </c>
      <c r="F83" s="51">
        <f t="shared" si="2"/>
        <v>0</v>
      </c>
      <c r="G83" s="51">
        <f t="shared" si="2"/>
        <v>0</v>
      </c>
      <c r="H83" s="47"/>
      <c r="I83" s="72">
        <f>SUMIF(配送先リスト!$B$25:$B$511,$B83,配送先リスト!$I$25:$I$511)</f>
        <v>0</v>
      </c>
      <c r="J83" s="75">
        <f>SUMIF(配送先リスト!$B$25:$B$511,$B83,配送先リスト!$J$25:$J$511)</f>
        <v>0</v>
      </c>
      <c r="K83" s="77">
        <f>SUMIF(配送先リスト!$B$25:$B$511,$B83,配送先リスト!$K$25:$K$511)</f>
        <v>0</v>
      </c>
      <c r="L83" s="75">
        <f>SUMIF(配送先リスト!$B$25:$B$511,$B83,配送先リスト!$L$25:$L$511)</f>
        <v>0</v>
      </c>
      <c r="M83" s="75">
        <f>SUMIF(配送先リスト!$B$25:$B$511,$B83,配送先リスト!$M$25:$M$511)</f>
        <v>0</v>
      </c>
      <c r="N83" s="19"/>
      <c r="O83" s="39"/>
      <c r="P83" s="19"/>
      <c r="Q83" s="67"/>
    </row>
    <row r="84" spans="2:17" x14ac:dyDescent="0.4">
      <c r="B84" s="80" t="str">
        <f>_xlfn.IFNA(VLOOKUP($C$4&amp;BD!K69,BD!L:M,2,FALSE),"")</f>
        <v/>
      </c>
      <c r="C84" s="28" t="e">
        <f>VLOOKUP($C$4&amp;BD!$K69,BD!$L:$R,3,FALSE)</f>
        <v>#N/A</v>
      </c>
      <c r="D84" s="28" t="e">
        <f>VLOOKUP($C$4&amp;BD!$K69,BD!$L:$R,4,FALSE)</f>
        <v>#N/A</v>
      </c>
      <c r="E84" s="51">
        <f t="shared" si="2"/>
        <v>0</v>
      </c>
      <c r="F84" s="51">
        <f t="shared" si="2"/>
        <v>0</v>
      </c>
      <c r="G84" s="51">
        <f t="shared" si="2"/>
        <v>0</v>
      </c>
      <c r="H84" s="47"/>
      <c r="I84" s="72">
        <f>SUMIF(配送先リスト!$B$25:$B$511,$B84,配送先リスト!$I$25:$I$511)</f>
        <v>0</v>
      </c>
      <c r="J84" s="75">
        <f>SUMIF(配送先リスト!$B$25:$B$511,$B84,配送先リスト!$J$25:$J$511)</f>
        <v>0</v>
      </c>
      <c r="K84" s="77">
        <f>SUMIF(配送先リスト!$B$25:$B$511,$B84,配送先リスト!$K$25:$K$511)</f>
        <v>0</v>
      </c>
      <c r="L84" s="75">
        <f>SUMIF(配送先リスト!$B$25:$B$511,$B84,配送先リスト!$L$25:$L$511)</f>
        <v>0</v>
      </c>
      <c r="M84" s="75">
        <f>SUMIF(配送先リスト!$B$25:$B$511,$B84,配送先リスト!$M$25:$M$511)</f>
        <v>0</v>
      </c>
      <c r="N84" s="19"/>
      <c r="O84" s="39"/>
      <c r="P84" s="19"/>
      <c r="Q84" s="67"/>
    </row>
    <row r="85" spans="2:17" x14ac:dyDescent="0.4">
      <c r="B85" s="80" t="str">
        <f>_xlfn.IFNA(VLOOKUP($C$4&amp;BD!K70,BD!L:M,2,FALSE),"")</f>
        <v/>
      </c>
      <c r="C85" s="28" t="e">
        <f>VLOOKUP($C$4&amp;BD!$K70,BD!$L:$R,3,FALSE)</f>
        <v>#N/A</v>
      </c>
      <c r="D85" s="28" t="e">
        <f>VLOOKUP($C$4&amp;BD!$K70,BD!$L:$R,4,FALSE)</f>
        <v>#N/A</v>
      </c>
      <c r="E85" s="51">
        <f t="shared" si="2"/>
        <v>0</v>
      </c>
      <c r="F85" s="51">
        <f t="shared" si="2"/>
        <v>0</v>
      </c>
      <c r="G85" s="51">
        <f t="shared" si="2"/>
        <v>0</v>
      </c>
      <c r="H85" s="47"/>
      <c r="I85" s="72">
        <f>SUMIF(配送先リスト!$B$25:$B$511,$B85,配送先リスト!$I$25:$I$511)</f>
        <v>0</v>
      </c>
      <c r="J85" s="75">
        <f>SUMIF(配送先リスト!$B$25:$B$511,$B85,配送先リスト!$J$25:$J$511)</f>
        <v>0</v>
      </c>
      <c r="K85" s="77">
        <f>SUMIF(配送先リスト!$B$25:$B$511,$B85,配送先リスト!$K$25:$K$511)</f>
        <v>0</v>
      </c>
      <c r="L85" s="75">
        <f>SUMIF(配送先リスト!$B$25:$B$511,$B85,配送先リスト!$L$25:$L$511)</f>
        <v>0</v>
      </c>
      <c r="M85" s="75">
        <f>SUMIF(配送先リスト!$B$25:$B$511,$B85,配送先リスト!$M$25:$M$511)</f>
        <v>0</v>
      </c>
      <c r="N85" s="19"/>
      <c r="O85" s="39"/>
      <c r="P85" s="19"/>
      <c r="Q85" s="67"/>
    </row>
    <row r="86" spans="2:17" x14ac:dyDescent="0.4">
      <c r="B86" s="80" t="str">
        <f>_xlfn.IFNA(VLOOKUP($C$4&amp;BD!K71,BD!L:M,2,FALSE),"")</f>
        <v/>
      </c>
      <c r="C86" s="28" t="e">
        <f>VLOOKUP($C$4&amp;BD!$K71,BD!$L:$R,3,FALSE)</f>
        <v>#N/A</v>
      </c>
      <c r="D86" s="28" t="e">
        <f>VLOOKUP($C$4&amp;BD!$K71,BD!$L:$R,4,FALSE)</f>
        <v>#N/A</v>
      </c>
      <c r="E86" s="51">
        <f t="shared" si="2"/>
        <v>0</v>
      </c>
      <c r="F86" s="51">
        <f t="shared" si="2"/>
        <v>0</v>
      </c>
      <c r="G86" s="51">
        <f t="shared" si="2"/>
        <v>0</v>
      </c>
      <c r="H86" s="47"/>
      <c r="I86" s="72">
        <f>SUMIF(配送先リスト!$B$25:$B$511,$B86,配送先リスト!$I$25:$I$511)</f>
        <v>0</v>
      </c>
      <c r="J86" s="75">
        <f>SUMIF(配送先リスト!$B$25:$B$511,$B86,配送先リスト!$J$25:$J$511)</f>
        <v>0</v>
      </c>
      <c r="K86" s="77">
        <f>SUMIF(配送先リスト!$B$25:$B$511,$B86,配送先リスト!$K$25:$K$511)</f>
        <v>0</v>
      </c>
      <c r="L86" s="75">
        <f>SUMIF(配送先リスト!$B$25:$B$511,$B86,配送先リスト!$L$25:$L$511)</f>
        <v>0</v>
      </c>
      <c r="M86" s="75">
        <f>SUMIF(配送先リスト!$B$25:$B$511,$B86,配送先リスト!$M$25:$M$511)</f>
        <v>0</v>
      </c>
      <c r="N86" s="19"/>
      <c r="O86" s="39"/>
      <c r="P86" s="19"/>
      <c r="Q86" s="67"/>
    </row>
    <row r="87" spans="2:17" x14ac:dyDescent="0.4">
      <c r="B87" s="80" t="str">
        <f>_xlfn.IFNA(VLOOKUP($C$4&amp;BD!K72,BD!L:M,2,FALSE),"")</f>
        <v/>
      </c>
      <c r="C87" s="28" t="e">
        <f>VLOOKUP($C$4&amp;BD!$K72,BD!$L:$R,3,FALSE)</f>
        <v>#N/A</v>
      </c>
      <c r="D87" s="28" t="e">
        <f>VLOOKUP($C$4&amp;BD!$K72,BD!$L:$R,4,FALSE)</f>
        <v>#N/A</v>
      </c>
      <c r="E87" s="51">
        <f t="shared" si="2"/>
        <v>0</v>
      </c>
      <c r="F87" s="51">
        <f t="shared" si="2"/>
        <v>0</v>
      </c>
      <c r="G87" s="51">
        <f t="shared" si="2"/>
        <v>0</v>
      </c>
      <c r="H87" s="47"/>
      <c r="I87" s="72">
        <f>SUMIF(配送先リスト!$B$25:$B$511,$B87,配送先リスト!$I$25:$I$511)</f>
        <v>0</v>
      </c>
      <c r="J87" s="75">
        <f>SUMIF(配送先リスト!$B$25:$B$511,$B87,配送先リスト!$J$25:$J$511)</f>
        <v>0</v>
      </c>
      <c r="K87" s="77">
        <f>SUMIF(配送先リスト!$B$25:$B$511,$B87,配送先リスト!$K$25:$K$511)</f>
        <v>0</v>
      </c>
      <c r="L87" s="75">
        <f>SUMIF(配送先リスト!$B$25:$B$511,$B87,配送先リスト!$L$25:$L$511)</f>
        <v>0</v>
      </c>
      <c r="M87" s="75">
        <f>SUMIF(配送先リスト!$B$25:$B$511,$B87,配送先リスト!$M$25:$M$511)</f>
        <v>0</v>
      </c>
      <c r="N87" s="19"/>
      <c r="O87" s="39"/>
      <c r="P87" s="19"/>
      <c r="Q87" s="67"/>
    </row>
    <row r="88" spans="2:17" x14ac:dyDescent="0.4">
      <c r="B88" s="80" t="str">
        <f>_xlfn.IFNA(VLOOKUP($C$4&amp;BD!K73,BD!L:M,2,FALSE),"")</f>
        <v/>
      </c>
      <c r="C88" s="28" t="e">
        <f>VLOOKUP($C$4&amp;BD!$K73,BD!$L:$R,3,FALSE)</f>
        <v>#N/A</v>
      </c>
      <c r="D88" s="28" t="e">
        <f>VLOOKUP($C$4&amp;BD!$K73,BD!$L:$R,4,FALSE)</f>
        <v>#N/A</v>
      </c>
      <c r="E88" s="51">
        <f t="shared" si="2"/>
        <v>0</v>
      </c>
      <c r="F88" s="51">
        <f t="shared" si="2"/>
        <v>0</v>
      </c>
      <c r="G88" s="51">
        <f t="shared" si="2"/>
        <v>0</v>
      </c>
      <c r="H88" s="47"/>
      <c r="I88" s="72">
        <f>SUMIF(配送先リスト!$B$25:$B$511,$B88,配送先リスト!$I$25:$I$511)</f>
        <v>0</v>
      </c>
      <c r="J88" s="75">
        <f>SUMIF(配送先リスト!$B$25:$B$511,$B88,配送先リスト!$J$25:$J$511)</f>
        <v>0</v>
      </c>
      <c r="K88" s="77">
        <f>SUMIF(配送先リスト!$B$25:$B$511,$B88,配送先リスト!$K$25:$K$511)</f>
        <v>0</v>
      </c>
      <c r="L88" s="75">
        <f>SUMIF(配送先リスト!$B$25:$B$511,$B88,配送先リスト!$L$25:$L$511)</f>
        <v>0</v>
      </c>
      <c r="M88" s="75">
        <f>SUMIF(配送先リスト!$B$25:$B$511,$B88,配送先リスト!$M$25:$M$511)</f>
        <v>0</v>
      </c>
      <c r="N88" s="19"/>
      <c r="O88" s="39"/>
      <c r="P88" s="19"/>
      <c r="Q88" s="67"/>
    </row>
    <row r="89" spans="2:17" x14ac:dyDescent="0.4">
      <c r="B89" s="80" t="str">
        <f>_xlfn.IFNA(VLOOKUP($C$4&amp;BD!K74,BD!L:M,2,FALSE),"")</f>
        <v/>
      </c>
      <c r="C89" s="28" t="e">
        <f>VLOOKUP($C$4&amp;BD!$K74,BD!$L:$R,3,FALSE)</f>
        <v>#N/A</v>
      </c>
      <c r="D89" s="28" t="e">
        <f>VLOOKUP($C$4&amp;BD!$K74,BD!$L:$R,4,FALSE)</f>
        <v>#N/A</v>
      </c>
      <c r="E89" s="51">
        <f t="shared" si="2"/>
        <v>0</v>
      </c>
      <c r="F89" s="51">
        <f t="shared" si="2"/>
        <v>0</v>
      </c>
      <c r="G89" s="51">
        <f t="shared" si="2"/>
        <v>0</v>
      </c>
      <c r="H89" s="47"/>
      <c r="I89" s="72">
        <f>SUMIF(配送先リスト!$B$25:$B$511,$B89,配送先リスト!$I$25:$I$511)</f>
        <v>0</v>
      </c>
      <c r="J89" s="75">
        <f>SUMIF(配送先リスト!$B$25:$B$511,$B89,配送先リスト!$J$25:$J$511)</f>
        <v>0</v>
      </c>
      <c r="K89" s="77">
        <f>SUMIF(配送先リスト!$B$25:$B$511,$B89,配送先リスト!$K$25:$K$511)</f>
        <v>0</v>
      </c>
      <c r="L89" s="75">
        <f>SUMIF(配送先リスト!$B$25:$B$511,$B89,配送先リスト!$L$25:$L$511)</f>
        <v>0</v>
      </c>
      <c r="M89" s="75">
        <f>SUMIF(配送先リスト!$B$25:$B$511,$B89,配送先リスト!$M$25:$M$511)</f>
        <v>0</v>
      </c>
      <c r="N89" s="19"/>
      <c r="O89" s="39"/>
      <c r="P89" s="19"/>
      <c r="Q89" s="67"/>
    </row>
    <row r="90" spans="2:17" x14ac:dyDescent="0.4">
      <c r="B90" s="80" t="str">
        <f>_xlfn.IFNA(VLOOKUP($C$4&amp;BD!K75,BD!L:M,2,FALSE),"")</f>
        <v/>
      </c>
      <c r="C90" s="28" t="e">
        <f>VLOOKUP($C$4&amp;BD!$K75,BD!$L:$R,3,FALSE)</f>
        <v>#N/A</v>
      </c>
      <c r="D90" s="28" t="e">
        <f>VLOOKUP($C$4&amp;BD!$K75,BD!$L:$R,4,FALSE)</f>
        <v>#N/A</v>
      </c>
      <c r="E90" s="51">
        <f t="shared" si="2"/>
        <v>0</v>
      </c>
      <c r="F90" s="51">
        <f t="shared" si="2"/>
        <v>0</v>
      </c>
      <c r="G90" s="51">
        <f t="shared" si="2"/>
        <v>0</v>
      </c>
      <c r="H90" s="47"/>
      <c r="I90" s="72">
        <f>SUMIF(配送先リスト!$B$25:$B$511,$B90,配送先リスト!$I$25:$I$511)</f>
        <v>0</v>
      </c>
      <c r="J90" s="75">
        <f>SUMIF(配送先リスト!$B$25:$B$511,$B90,配送先リスト!$J$25:$J$511)</f>
        <v>0</v>
      </c>
      <c r="K90" s="77">
        <f>SUMIF(配送先リスト!$B$25:$B$511,$B90,配送先リスト!$K$25:$K$511)</f>
        <v>0</v>
      </c>
      <c r="L90" s="75">
        <f>SUMIF(配送先リスト!$B$25:$B$511,$B90,配送先リスト!$L$25:$L$511)</f>
        <v>0</v>
      </c>
      <c r="M90" s="75">
        <f>SUMIF(配送先リスト!$B$25:$B$511,$B90,配送先リスト!$M$25:$M$511)</f>
        <v>0</v>
      </c>
      <c r="N90" s="19"/>
      <c r="O90" s="39"/>
      <c r="P90" s="19"/>
      <c r="Q90" s="67"/>
    </row>
    <row r="91" spans="2:17" x14ac:dyDescent="0.4">
      <c r="B91" s="80" t="str">
        <f>_xlfn.IFNA(VLOOKUP($C$4&amp;BD!K76,BD!L:M,2,FALSE),"")</f>
        <v/>
      </c>
      <c r="C91" s="28" t="e">
        <f>VLOOKUP($C$4&amp;BD!$K76,BD!$L:$R,3,FALSE)</f>
        <v>#N/A</v>
      </c>
      <c r="D91" s="28" t="e">
        <f>VLOOKUP($C$4&amp;BD!$K76,BD!$L:$R,4,FALSE)</f>
        <v>#N/A</v>
      </c>
      <c r="E91" s="51">
        <f t="shared" si="2"/>
        <v>0</v>
      </c>
      <c r="F91" s="51">
        <f t="shared" si="2"/>
        <v>0</v>
      </c>
      <c r="G91" s="51">
        <f t="shared" si="2"/>
        <v>0</v>
      </c>
      <c r="H91" s="47"/>
      <c r="I91" s="72">
        <f>SUMIF(配送先リスト!$B$25:$B$511,$B91,配送先リスト!$I$25:$I$511)</f>
        <v>0</v>
      </c>
      <c r="J91" s="75">
        <f>SUMIF(配送先リスト!$B$25:$B$511,$B91,配送先リスト!$J$25:$J$511)</f>
        <v>0</v>
      </c>
      <c r="K91" s="77">
        <f>SUMIF(配送先リスト!$B$25:$B$511,$B91,配送先リスト!$K$25:$K$511)</f>
        <v>0</v>
      </c>
      <c r="L91" s="75">
        <f>SUMIF(配送先リスト!$B$25:$B$511,$B91,配送先リスト!$L$25:$L$511)</f>
        <v>0</v>
      </c>
      <c r="M91" s="75">
        <f>SUMIF(配送先リスト!$B$25:$B$511,$B91,配送先リスト!$M$25:$M$511)</f>
        <v>0</v>
      </c>
      <c r="N91" s="19"/>
      <c r="O91" s="39"/>
      <c r="P91" s="19"/>
      <c r="Q91" s="67"/>
    </row>
    <row r="92" spans="2:17" x14ac:dyDescent="0.4">
      <c r="B92" s="80" t="str">
        <f>_xlfn.IFNA(VLOOKUP($C$4&amp;BD!K77,BD!L:M,2,FALSE),"")</f>
        <v/>
      </c>
      <c r="C92" s="28" t="e">
        <f>VLOOKUP($C$4&amp;BD!$K77,BD!$L:$R,3,FALSE)</f>
        <v>#N/A</v>
      </c>
      <c r="D92" s="28" t="e">
        <f>VLOOKUP($C$4&amp;BD!$K77,BD!$L:$R,4,FALSE)</f>
        <v>#N/A</v>
      </c>
      <c r="E92" s="51">
        <f t="shared" si="2"/>
        <v>0</v>
      </c>
      <c r="F92" s="51">
        <f t="shared" si="2"/>
        <v>0</v>
      </c>
      <c r="G92" s="51">
        <f t="shared" si="2"/>
        <v>0</v>
      </c>
      <c r="H92" s="47"/>
      <c r="I92" s="72">
        <f>SUMIF(配送先リスト!$B$25:$B$511,$B92,配送先リスト!$I$25:$I$511)</f>
        <v>0</v>
      </c>
      <c r="J92" s="75">
        <f>SUMIF(配送先リスト!$B$25:$B$511,$B92,配送先リスト!$J$25:$J$511)</f>
        <v>0</v>
      </c>
      <c r="K92" s="77">
        <f>SUMIF(配送先リスト!$B$25:$B$511,$B92,配送先リスト!$K$25:$K$511)</f>
        <v>0</v>
      </c>
      <c r="L92" s="75">
        <f>SUMIF(配送先リスト!$B$25:$B$511,$B92,配送先リスト!$L$25:$L$511)</f>
        <v>0</v>
      </c>
      <c r="M92" s="75">
        <f>SUMIF(配送先リスト!$B$25:$B$511,$B92,配送先リスト!$M$25:$M$511)</f>
        <v>0</v>
      </c>
      <c r="N92" s="19"/>
      <c r="O92" s="39"/>
      <c r="P92" s="19"/>
      <c r="Q92" s="67"/>
    </row>
    <row r="93" spans="2:17" x14ac:dyDescent="0.4">
      <c r="B93" s="80" t="str">
        <f>_xlfn.IFNA(VLOOKUP($C$4&amp;BD!K78,BD!L:M,2,FALSE),"")</f>
        <v/>
      </c>
      <c r="C93" s="28" t="e">
        <f>VLOOKUP($C$4&amp;BD!$K78,BD!$L:$R,3,FALSE)</f>
        <v>#N/A</v>
      </c>
      <c r="D93" s="28" t="e">
        <f>VLOOKUP($C$4&amp;BD!$K78,BD!$L:$R,4,FALSE)</f>
        <v>#N/A</v>
      </c>
      <c r="E93" s="51">
        <f t="shared" si="2"/>
        <v>0</v>
      </c>
      <c r="F93" s="51">
        <f t="shared" si="2"/>
        <v>0</v>
      </c>
      <c r="G93" s="51">
        <f t="shared" si="2"/>
        <v>0</v>
      </c>
      <c r="H93" s="47"/>
      <c r="I93" s="72">
        <f>SUMIF(配送先リスト!$B$25:$B$511,$B93,配送先リスト!$I$25:$I$511)</f>
        <v>0</v>
      </c>
      <c r="J93" s="75">
        <f>SUMIF(配送先リスト!$B$25:$B$511,$B93,配送先リスト!$J$25:$J$511)</f>
        <v>0</v>
      </c>
      <c r="K93" s="77">
        <f>SUMIF(配送先リスト!$B$25:$B$511,$B93,配送先リスト!$K$25:$K$511)</f>
        <v>0</v>
      </c>
      <c r="L93" s="75">
        <f>SUMIF(配送先リスト!$B$25:$B$511,$B93,配送先リスト!$L$25:$L$511)</f>
        <v>0</v>
      </c>
      <c r="M93" s="75">
        <f>SUMIF(配送先リスト!$B$25:$B$511,$B93,配送先リスト!$M$25:$M$511)</f>
        <v>0</v>
      </c>
      <c r="N93" s="19"/>
      <c r="O93" s="39"/>
      <c r="P93" s="19"/>
      <c r="Q93" s="67"/>
    </row>
    <row r="94" spans="2:17" x14ac:dyDescent="0.4">
      <c r="B94" s="80" t="str">
        <f>_xlfn.IFNA(VLOOKUP($C$4&amp;BD!K79,BD!L:M,2,FALSE),"")</f>
        <v/>
      </c>
      <c r="C94" s="28" t="e">
        <f>VLOOKUP($C$4&amp;BD!$K79,BD!$L:$R,3,FALSE)</f>
        <v>#N/A</v>
      </c>
      <c r="D94" s="28" t="e">
        <f>VLOOKUP($C$4&amp;BD!$K79,BD!$L:$R,4,FALSE)</f>
        <v>#N/A</v>
      </c>
      <c r="E94" s="51">
        <f t="shared" si="2"/>
        <v>0</v>
      </c>
      <c r="F94" s="51">
        <f t="shared" si="2"/>
        <v>0</v>
      </c>
      <c r="G94" s="51">
        <f t="shared" si="2"/>
        <v>0</v>
      </c>
      <c r="H94" s="47"/>
      <c r="I94" s="72">
        <f>SUMIF(配送先リスト!$B$25:$B$511,$B94,配送先リスト!$I$25:$I$511)</f>
        <v>0</v>
      </c>
      <c r="J94" s="75">
        <f>SUMIF(配送先リスト!$B$25:$B$511,$B94,配送先リスト!$J$25:$J$511)</f>
        <v>0</v>
      </c>
      <c r="K94" s="77">
        <f>SUMIF(配送先リスト!$B$25:$B$511,$B94,配送先リスト!$K$25:$K$511)</f>
        <v>0</v>
      </c>
      <c r="L94" s="75">
        <f>SUMIF(配送先リスト!$B$25:$B$511,$B94,配送先リスト!$L$25:$L$511)</f>
        <v>0</v>
      </c>
      <c r="M94" s="75">
        <f>SUMIF(配送先リスト!$B$25:$B$511,$B94,配送先リスト!$M$25:$M$511)</f>
        <v>0</v>
      </c>
      <c r="N94" s="19"/>
      <c r="O94" s="39"/>
      <c r="P94" s="19"/>
      <c r="Q94" s="67"/>
    </row>
    <row r="95" spans="2:17" x14ac:dyDescent="0.4">
      <c r="B95" s="80" t="str">
        <f>_xlfn.IFNA(VLOOKUP($C$4&amp;BD!K80,BD!L:M,2,FALSE),"")</f>
        <v/>
      </c>
      <c r="C95" s="28" t="e">
        <f>VLOOKUP($C$4&amp;BD!$K80,BD!$L:$R,3,FALSE)</f>
        <v>#N/A</v>
      </c>
      <c r="D95" s="28" t="e">
        <f>VLOOKUP($C$4&amp;BD!$K80,BD!$L:$R,4,FALSE)</f>
        <v>#N/A</v>
      </c>
      <c r="E95" s="51">
        <f t="shared" si="2"/>
        <v>0</v>
      </c>
      <c r="F95" s="51">
        <f t="shared" si="2"/>
        <v>0</v>
      </c>
      <c r="G95" s="51">
        <f t="shared" si="2"/>
        <v>0</v>
      </c>
      <c r="H95" s="47"/>
      <c r="I95" s="72">
        <f>SUMIF(配送先リスト!$B$25:$B$511,$B95,配送先リスト!$I$25:$I$511)</f>
        <v>0</v>
      </c>
      <c r="J95" s="75">
        <f>SUMIF(配送先リスト!$B$25:$B$511,$B95,配送先リスト!$J$25:$J$511)</f>
        <v>0</v>
      </c>
      <c r="K95" s="77">
        <f>SUMIF(配送先リスト!$B$25:$B$511,$B95,配送先リスト!$K$25:$K$511)</f>
        <v>0</v>
      </c>
      <c r="L95" s="75">
        <f>SUMIF(配送先リスト!$B$25:$B$511,$B95,配送先リスト!$L$25:$L$511)</f>
        <v>0</v>
      </c>
      <c r="M95" s="75">
        <f>SUMIF(配送先リスト!$B$25:$B$511,$B95,配送先リスト!$M$25:$M$511)</f>
        <v>0</v>
      </c>
      <c r="N95" s="19"/>
      <c r="O95" s="39"/>
      <c r="P95" s="19"/>
      <c r="Q95" s="67"/>
    </row>
    <row r="96" spans="2:17" x14ac:dyDescent="0.4">
      <c r="B96" s="80" t="str">
        <f>_xlfn.IFNA(VLOOKUP($C$4&amp;BD!K81,BD!L:M,2,FALSE),"")</f>
        <v/>
      </c>
      <c r="C96" s="28" t="e">
        <f>VLOOKUP($C$4&amp;BD!$K81,BD!$L:$R,3,FALSE)</f>
        <v>#N/A</v>
      </c>
      <c r="D96" s="28" t="e">
        <f>VLOOKUP($C$4&amp;BD!$K81,BD!$L:$R,4,FALSE)</f>
        <v>#N/A</v>
      </c>
      <c r="E96" s="51">
        <f t="shared" si="2"/>
        <v>0</v>
      </c>
      <c r="F96" s="51">
        <f t="shared" si="2"/>
        <v>0</v>
      </c>
      <c r="G96" s="51">
        <f t="shared" si="2"/>
        <v>0</v>
      </c>
      <c r="H96" s="47"/>
      <c r="I96" s="72">
        <f>SUMIF(配送先リスト!$B$25:$B$511,$B96,配送先リスト!$I$25:$I$511)</f>
        <v>0</v>
      </c>
      <c r="J96" s="75">
        <f>SUMIF(配送先リスト!$B$25:$B$511,$B96,配送先リスト!$J$25:$J$511)</f>
        <v>0</v>
      </c>
      <c r="K96" s="77">
        <f>SUMIF(配送先リスト!$B$25:$B$511,$B96,配送先リスト!$K$25:$K$511)</f>
        <v>0</v>
      </c>
      <c r="L96" s="75">
        <f>SUMIF(配送先リスト!$B$25:$B$511,$B96,配送先リスト!$L$25:$L$511)</f>
        <v>0</v>
      </c>
      <c r="M96" s="75">
        <f>SUMIF(配送先リスト!$B$25:$B$511,$B96,配送先リスト!$M$25:$M$511)</f>
        <v>0</v>
      </c>
      <c r="N96" s="19"/>
      <c r="O96" s="39"/>
      <c r="P96" s="19"/>
      <c r="Q96" s="67"/>
    </row>
    <row r="97" spans="2:17" x14ac:dyDescent="0.4">
      <c r="B97" s="80" t="str">
        <f>_xlfn.IFNA(VLOOKUP($C$4&amp;BD!K82,BD!L:M,2,FALSE),"")</f>
        <v/>
      </c>
      <c r="C97" s="28" t="e">
        <f>VLOOKUP($C$4&amp;BD!$K82,BD!$L:$R,3,FALSE)</f>
        <v>#N/A</v>
      </c>
      <c r="D97" s="28" t="e">
        <f>VLOOKUP($C$4&amp;BD!$K82,BD!$L:$R,4,FALSE)</f>
        <v>#N/A</v>
      </c>
      <c r="E97" s="51">
        <f t="shared" si="2"/>
        <v>0</v>
      </c>
      <c r="F97" s="51">
        <f t="shared" si="2"/>
        <v>0</v>
      </c>
      <c r="G97" s="51">
        <f t="shared" si="2"/>
        <v>0</v>
      </c>
      <c r="H97" s="47"/>
      <c r="I97" s="72">
        <f>SUMIF(配送先リスト!$B$25:$B$511,$B97,配送先リスト!$I$25:$I$511)</f>
        <v>0</v>
      </c>
      <c r="J97" s="75">
        <f>SUMIF(配送先リスト!$B$25:$B$511,$B97,配送先リスト!$J$25:$J$511)</f>
        <v>0</v>
      </c>
      <c r="K97" s="77">
        <f>SUMIF(配送先リスト!$B$25:$B$511,$B97,配送先リスト!$K$25:$K$511)</f>
        <v>0</v>
      </c>
      <c r="L97" s="75">
        <f>SUMIF(配送先リスト!$B$25:$B$511,$B97,配送先リスト!$L$25:$L$511)</f>
        <v>0</v>
      </c>
      <c r="M97" s="75">
        <f>SUMIF(配送先リスト!$B$25:$B$511,$B97,配送先リスト!$M$25:$M$511)</f>
        <v>0</v>
      </c>
      <c r="N97" s="19"/>
      <c r="O97" s="39"/>
      <c r="P97" s="19"/>
      <c r="Q97" s="67"/>
    </row>
    <row r="98" spans="2:17" x14ac:dyDescent="0.4">
      <c r="B98" s="80" t="str">
        <f>_xlfn.IFNA(VLOOKUP($C$4&amp;BD!K83,BD!L:M,2,FALSE),"")</f>
        <v/>
      </c>
      <c r="C98" s="28" t="e">
        <f>VLOOKUP($C$4&amp;BD!$K83,BD!$L:$R,3,FALSE)</f>
        <v>#N/A</v>
      </c>
      <c r="D98" s="28" t="e">
        <f>VLOOKUP($C$4&amp;BD!$K83,BD!$L:$R,4,FALSE)</f>
        <v>#N/A</v>
      </c>
      <c r="E98" s="51">
        <f t="shared" si="2"/>
        <v>0</v>
      </c>
      <c r="F98" s="51">
        <f t="shared" si="2"/>
        <v>0</v>
      </c>
      <c r="G98" s="51">
        <f t="shared" si="2"/>
        <v>0</v>
      </c>
      <c r="H98" s="47"/>
      <c r="I98" s="72">
        <f>SUMIF(配送先リスト!$B$25:$B$511,$B98,配送先リスト!$I$25:$I$511)</f>
        <v>0</v>
      </c>
      <c r="J98" s="75">
        <f>SUMIF(配送先リスト!$B$25:$B$511,$B98,配送先リスト!$J$25:$J$511)</f>
        <v>0</v>
      </c>
      <c r="K98" s="77">
        <f>SUMIF(配送先リスト!$B$25:$B$511,$B98,配送先リスト!$K$25:$K$511)</f>
        <v>0</v>
      </c>
      <c r="L98" s="75">
        <f>SUMIF(配送先リスト!$B$25:$B$511,$B98,配送先リスト!$L$25:$L$511)</f>
        <v>0</v>
      </c>
      <c r="M98" s="75">
        <f>SUMIF(配送先リスト!$B$25:$B$511,$B98,配送先リスト!$M$25:$M$511)</f>
        <v>0</v>
      </c>
      <c r="N98" s="19"/>
      <c r="O98" s="39"/>
      <c r="P98" s="19"/>
      <c r="Q98" s="67"/>
    </row>
    <row r="99" spans="2:17" x14ac:dyDescent="0.4">
      <c r="B99" s="80" t="str">
        <f>_xlfn.IFNA(VLOOKUP($C$4&amp;BD!K84,BD!L:M,2,FALSE),"")</f>
        <v/>
      </c>
      <c r="C99" s="28" t="e">
        <f>VLOOKUP($C$4&amp;BD!$K84,BD!$L:$R,3,FALSE)</f>
        <v>#N/A</v>
      </c>
      <c r="D99" s="28" t="e">
        <f>VLOOKUP($C$4&amp;BD!$K84,BD!$L:$R,4,FALSE)</f>
        <v>#N/A</v>
      </c>
      <c r="E99" s="51">
        <f t="shared" ref="E99:G130" si="3">SUM($H99*100)</f>
        <v>0</v>
      </c>
      <c r="F99" s="51">
        <f t="shared" si="3"/>
        <v>0</v>
      </c>
      <c r="G99" s="51">
        <f t="shared" si="3"/>
        <v>0</v>
      </c>
      <c r="H99" s="47"/>
      <c r="I99" s="72">
        <f>SUMIF(配送先リスト!$B$25:$B$511,$B99,配送先リスト!$I$25:$I$511)</f>
        <v>0</v>
      </c>
      <c r="J99" s="75">
        <f>SUMIF(配送先リスト!$B$25:$B$511,$B99,配送先リスト!$J$25:$J$511)</f>
        <v>0</v>
      </c>
      <c r="K99" s="77">
        <f>SUMIF(配送先リスト!$B$25:$B$511,$B99,配送先リスト!$K$25:$K$511)</f>
        <v>0</v>
      </c>
      <c r="L99" s="75">
        <f>SUMIF(配送先リスト!$B$25:$B$511,$B99,配送先リスト!$L$25:$L$511)</f>
        <v>0</v>
      </c>
      <c r="M99" s="75">
        <f>SUMIF(配送先リスト!$B$25:$B$511,$B99,配送先リスト!$M$25:$M$511)</f>
        <v>0</v>
      </c>
      <c r="N99" s="19"/>
      <c r="O99" s="39"/>
      <c r="P99" s="19"/>
      <c r="Q99" s="67"/>
    </row>
    <row r="100" spans="2:17" x14ac:dyDescent="0.4">
      <c r="B100" s="80" t="str">
        <f>_xlfn.IFNA(VLOOKUP($C$4&amp;BD!K85,BD!L:M,2,FALSE),"")</f>
        <v/>
      </c>
      <c r="C100" s="28" t="e">
        <f>VLOOKUP($C$4&amp;BD!$K85,BD!$L:$R,3,FALSE)</f>
        <v>#N/A</v>
      </c>
      <c r="D100" s="28" t="e">
        <f>VLOOKUP($C$4&amp;BD!$K85,BD!$L:$R,4,FALSE)</f>
        <v>#N/A</v>
      </c>
      <c r="E100" s="51">
        <f t="shared" si="3"/>
        <v>0</v>
      </c>
      <c r="F100" s="51">
        <f t="shared" si="3"/>
        <v>0</v>
      </c>
      <c r="G100" s="51">
        <f t="shared" si="3"/>
        <v>0</v>
      </c>
      <c r="H100" s="47"/>
      <c r="I100" s="72">
        <f>SUMIF(配送先リスト!$B$25:$B$511,$B100,配送先リスト!$I$25:$I$511)</f>
        <v>0</v>
      </c>
      <c r="J100" s="75">
        <f>SUMIF(配送先リスト!$B$25:$B$511,$B100,配送先リスト!$J$25:$J$511)</f>
        <v>0</v>
      </c>
      <c r="K100" s="77">
        <f>SUMIF(配送先リスト!$B$25:$B$511,$B100,配送先リスト!$K$25:$K$511)</f>
        <v>0</v>
      </c>
      <c r="L100" s="75">
        <f>SUMIF(配送先リスト!$B$25:$B$511,$B100,配送先リスト!$L$25:$L$511)</f>
        <v>0</v>
      </c>
      <c r="M100" s="75">
        <f>SUMIF(配送先リスト!$B$25:$B$511,$B100,配送先リスト!$M$25:$M$511)</f>
        <v>0</v>
      </c>
      <c r="N100" s="19"/>
      <c r="O100" s="39"/>
      <c r="P100" s="19"/>
      <c r="Q100" s="67"/>
    </row>
    <row r="101" spans="2:17" x14ac:dyDescent="0.4">
      <c r="B101" s="80" t="str">
        <f>_xlfn.IFNA(VLOOKUP($C$4&amp;BD!K86,BD!L:M,2,FALSE),"")</f>
        <v/>
      </c>
      <c r="C101" s="28" t="e">
        <f>VLOOKUP($C$4&amp;BD!$K86,BD!$L:$R,3,FALSE)</f>
        <v>#N/A</v>
      </c>
      <c r="D101" s="28" t="e">
        <f>VLOOKUP($C$4&amp;BD!$K86,BD!$L:$R,4,FALSE)</f>
        <v>#N/A</v>
      </c>
      <c r="E101" s="51">
        <f t="shared" si="3"/>
        <v>0</v>
      </c>
      <c r="F101" s="51">
        <f t="shared" si="3"/>
        <v>0</v>
      </c>
      <c r="G101" s="51">
        <f t="shared" si="3"/>
        <v>0</v>
      </c>
      <c r="H101" s="47"/>
      <c r="I101" s="72">
        <f>SUMIF(配送先リスト!$B$25:$B$511,$B101,配送先リスト!$I$25:$I$511)</f>
        <v>0</v>
      </c>
      <c r="J101" s="75">
        <f>SUMIF(配送先リスト!$B$25:$B$511,$B101,配送先リスト!$J$25:$J$511)</f>
        <v>0</v>
      </c>
      <c r="K101" s="77">
        <f>SUMIF(配送先リスト!$B$25:$B$511,$B101,配送先リスト!$K$25:$K$511)</f>
        <v>0</v>
      </c>
      <c r="L101" s="75">
        <f>SUMIF(配送先リスト!$B$25:$B$511,$B101,配送先リスト!$L$25:$L$511)</f>
        <v>0</v>
      </c>
      <c r="M101" s="75">
        <f>SUMIF(配送先リスト!$B$25:$B$511,$B101,配送先リスト!$M$25:$M$511)</f>
        <v>0</v>
      </c>
      <c r="N101" s="19"/>
      <c r="O101" s="39"/>
      <c r="P101" s="19"/>
      <c r="Q101" s="67"/>
    </row>
    <row r="102" spans="2:17" x14ac:dyDescent="0.4">
      <c r="B102" s="80" t="str">
        <f>_xlfn.IFNA(VLOOKUP($C$4&amp;BD!K87,BD!L:M,2,FALSE),"")</f>
        <v/>
      </c>
      <c r="C102" s="28" t="e">
        <f>VLOOKUP($C$4&amp;BD!$K87,BD!$L:$R,3,FALSE)</f>
        <v>#N/A</v>
      </c>
      <c r="D102" s="28" t="e">
        <f>VLOOKUP($C$4&amp;BD!$K87,BD!$L:$R,4,FALSE)</f>
        <v>#N/A</v>
      </c>
      <c r="E102" s="51">
        <f t="shared" si="3"/>
        <v>0</v>
      </c>
      <c r="F102" s="51">
        <f t="shared" si="3"/>
        <v>0</v>
      </c>
      <c r="G102" s="51">
        <f t="shared" si="3"/>
        <v>0</v>
      </c>
      <c r="H102" s="47"/>
      <c r="I102" s="72">
        <f>SUMIF(配送先リスト!$B$25:$B$511,$B102,配送先リスト!$I$25:$I$511)</f>
        <v>0</v>
      </c>
      <c r="J102" s="75">
        <f>SUMIF(配送先リスト!$B$25:$B$511,$B102,配送先リスト!$J$25:$J$511)</f>
        <v>0</v>
      </c>
      <c r="K102" s="77">
        <f>SUMIF(配送先リスト!$B$25:$B$511,$B102,配送先リスト!$K$25:$K$511)</f>
        <v>0</v>
      </c>
      <c r="L102" s="75">
        <f>SUMIF(配送先リスト!$B$25:$B$511,$B102,配送先リスト!$L$25:$L$511)</f>
        <v>0</v>
      </c>
      <c r="M102" s="75">
        <f>SUMIF(配送先リスト!$B$25:$B$511,$B102,配送先リスト!$M$25:$M$511)</f>
        <v>0</v>
      </c>
      <c r="N102" s="19"/>
      <c r="O102" s="39"/>
      <c r="P102" s="19"/>
      <c r="Q102" s="67"/>
    </row>
    <row r="103" spans="2:17" x14ac:dyDescent="0.4">
      <c r="B103" s="80" t="str">
        <f>_xlfn.IFNA(VLOOKUP($C$4&amp;BD!K88,BD!L:M,2,FALSE),"")</f>
        <v/>
      </c>
      <c r="C103" s="28" t="e">
        <f>VLOOKUP($C$4&amp;BD!$K88,BD!$L:$R,3,FALSE)</f>
        <v>#N/A</v>
      </c>
      <c r="D103" s="28" t="e">
        <f>VLOOKUP($C$4&amp;BD!$K88,BD!$L:$R,4,FALSE)</f>
        <v>#N/A</v>
      </c>
      <c r="E103" s="51">
        <f t="shared" si="3"/>
        <v>0</v>
      </c>
      <c r="F103" s="51">
        <f t="shared" si="3"/>
        <v>0</v>
      </c>
      <c r="G103" s="51">
        <f t="shared" si="3"/>
        <v>0</v>
      </c>
      <c r="H103" s="47"/>
      <c r="I103" s="72">
        <f>SUMIF(配送先リスト!$B$25:$B$511,$B103,配送先リスト!$I$25:$I$511)</f>
        <v>0</v>
      </c>
      <c r="J103" s="75">
        <f>SUMIF(配送先リスト!$B$25:$B$511,$B103,配送先リスト!$J$25:$J$511)</f>
        <v>0</v>
      </c>
      <c r="K103" s="77">
        <f>SUMIF(配送先リスト!$B$25:$B$511,$B103,配送先リスト!$K$25:$K$511)</f>
        <v>0</v>
      </c>
      <c r="L103" s="75">
        <f>SUMIF(配送先リスト!$B$25:$B$511,$B103,配送先リスト!$L$25:$L$511)</f>
        <v>0</v>
      </c>
      <c r="M103" s="75">
        <f>SUMIF(配送先リスト!$B$25:$B$511,$B103,配送先リスト!$M$25:$M$511)</f>
        <v>0</v>
      </c>
      <c r="N103" s="19"/>
      <c r="O103" s="39"/>
      <c r="P103" s="19"/>
      <c r="Q103" s="67"/>
    </row>
    <row r="104" spans="2:17" x14ac:dyDescent="0.4">
      <c r="B104" s="80" t="str">
        <f>_xlfn.IFNA(VLOOKUP($C$4&amp;BD!K89,BD!L:M,2,FALSE),"")</f>
        <v/>
      </c>
      <c r="C104" s="28" t="e">
        <f>VLOOKUP($C$4&amp;BD!$K89,BD!$L:$R,3,FALSE)</f>
        <v>#N/A</v>
      </c>
      <c r="D104" s="28" t="e">
        <f>VLOOKUP($C$4&amp;BD!$K89,BD!$L:$R,4,FALSE)</f>
        <v>#N/A</v>
      </c>
      <c r="E104" s="51">
        <f t="shared" si="3"/>
        <v>0</v>
      </c>
      <c r="F104" s="51">
        <f t="shared" si="3"/>
        <v>0</v>
      </c>
      <c r="G104" s="51">
        <f t="shared" si="3"/>
        <v>0</v>
      </c>
      <c r="H104" s="47"/>
      <c r="I104" s="72">
        <f>SUMIF(配送先リスト!$B$25:$B$511,$B104,配送先リスト!$I$25:$I$511)</f>
        <v>0</v>
      </c>
      <c r="J104" s="75">
        <f>SUMIF(配送先リスト!$B$25:$B$511,$B104,配送先リスト!$J$25:$J$511)</f>
        <v>0</v>
      </c>
      <c r="K104" s="77">
        <f>SUMIF(配送先リスト!$B$25:$B$511,$B104,配送先リスト!$K$25:$K$511)</f>
        <v>0</v>
      </c>
      <c r="L104" s="75">
        <f>SUMIF(配送先リスト!$B$25:$B$511,$B104,配送先リスト!$L$25:$L$511)</f>
        <v>0</v>
      </c>
      <c r="M104" s="75">
        <f>SUMIF(配送先リスト!$B$25:$B$511,$B104,配送先リスト!$M$25:$M$511)</f>
        <v>0</v>
      </c>
      <c r="N104" s="19"/>
      <c r="O104" s="39"/>
      <c r="P104" s="19"/>
      <c r="Q104" s="67"/>
    </row>
    <row r="105" spans="2:17" x14ac:dyDescent="0.4">
      <c r="B105" s="80" t="str">
        <f>_xlfn.IFNA(VLOOKUP($C$4&amp;BD!K90,BD!L:M,2,FALSE),"")</f>
        <v/>
      </c>
      <c r="C105" s="28" t="e">
        <f>VLOOKUP($C$4&amp;BD!$K90,BD!$L:$R,3,FALSE)</f>
        <v>#N/A</v>
      </c>
      <c r="D105" s="28" t="e">
        <f>VLOOKUP($C$4&amp;BD!$K90,BD!$L:$R,4,FALSE)</f>
        <v>#N/A</v>
      </c>
      <c r="E105" s="51">
        <f t="shared" si="3"/>
        <v>0</v>
      </c>
      <c r="F105" s="51">
        <f t="shared" si="3"/>
        <v>0</v>
      </c>
      <c r="G105" s="51">
        <f t="shared" si="3"/>
        <v>0</v>
      </c>
      <c r="H105" s="47"/>
      <c r="I105" s="72">
        <f>SUMIF(配送先リスト!$B$25:$B$511,$B105,配送先リスト!$I$25:$I$511)</f>
        <v>0</v>
      </c>
      <c r="J105" s="75">
        <f>SUMIF(配送先リスト!$B$25:$B$511,$B105,配送先リスト!$J$25:$J$511)</f>
        <v>0</v>
      </c>
      <c r="K105" s="77">
        <f>SUMIF(配送先リスト!$B$25:$B$511,$B105,配送先リスト!$K$25:$K$511)</f>
        <v>0</v>
      </c>
      <c r="L105" s="75">
        <f>SUMIF(配送先リスト!$B$25:$B$511,$B105,配送先リスト!$L$25:$L$511)</f>
        <v>0</v>
      </c>
      <c r="M105" s="75">
        <f>SUMIF(配送先リスト!$B$25:$B$511,$B105,配送先リスト!$M$25:$M$511)</f>
        <v>0</v>
      </c>
      <c r="N105" s="19"/>
      <c r="O105" s="39"/>
      <c r="P105" s="19"/>
      <c r="Q105" s="67"/>
    </row>
    <row r="106" spans="2:17" x14ac:dyDescent="0.4">
      <c r="B106" s="80" t="str">
        <f>_xlfn.IFNA(VLOOKUP($C$4&amp;BD!K91,BD!L:M,2,FALSE),"")</f>
        <v/>
      </c>
      <c r="C106" s="28" t="e">
        <f>VLOOKUP($C$4&amp;BD!$K91,BD!$L:$R,3,FALSE)</f>
        <v>#N/A</v>
      </c>
      <c r="D106" s="28" t="e">
        <f>VLOOKUP($C$4&amp;BD!$K91,BD!$L:$R,4,FALSE)</f>
        <v>#N/A</v>
      </c>
      <c r="E106" s="51">
        <f t="shared" si="3"/>
        <v>0</v>
      </c>
      <c r="F106" s="51">
        <f t="shared" si="3"/>
        <v>0</v>
      </c>
      <c r="G106" s="51">
        <f t="shared" si="3"/>
        <v>0</v>
      </c>
      <c r="H106" s="47"/>
      <c r="I106" s="72">
        <f>SUMIF(配送先リスト!$B$25:$B$511,$B106,配送先リスト!$I$25:$I$511)</f>
        <v>0</v>
      </c>
      <c r="J106" s="75">
        <f>SUMIF(配送先リスト!$B$25:$B$511,$B106,配送先リスト!$J$25:$J$511)</f>
        <v>0</v>
      </c>
      <c r="K106" s="77">
        <f>SUMIF(配送先リスト!$B$25:$B$511,$B106,配送先リスト!$K$25:$K$511)</f>
        <v>0</v>
      </c>
      <c r="L106" s="75">
        <f>SUMIF(配送先リスト!$B$25:$B$511,$B106,配送先リスト!$L$25:$L$511)</f>
        <v>0</v>
      </c>
      <c r="M106" s="75">
        <f>SUMIF(配送先リスト!$B$25:$B$511,$B106,配送先リスト!$M$25:$M$511)</f>
        <v>0</v>
      </c>
      <c r="N106" s="19"/>
      <c r="O106" s="39"/>
      <c r="P106" s="19"/>
      <c r="Q106" s="67"/>
    </row>
    <row r="107" spans="2:17" x14ac:dyDescent="0.4">
      <c r="B107" s="80" t="str">
        <f>_xlfn.IFNA(VLOOKUP($C$4&amp;BD!K92,BD!L:M,2,FALSE),"")</f>
        <v/>
      </c>
      <c r="C107" s="28" t="e">
        <f>VLOOKUP($C$4&amp;BD!$K92,BD!$L:$R,3,FALSE)</f>
        <v>#N/A</v>
      </c>
      <c r="D107" s="28" t="e">
        <f>VLOOKUP($C$4&amp;BD!$K92,BD!$L:$R,4,FALSE)</f>
        <v>#N/A</v>
      </c>
      <c r="E107" s="51">
        <f t="shared" si="3"/>
        <v>0</v>
      </c>
      <c r="F107" s="51">
        <f t="shared" si="3"/>
        <v>0</v>
      </c>
      <c r="G107" s="51">
        <f t="shared" si="3"/>
        <v>0</v>
      </c>
      <c r="H107" s="47"/>
      <c r="I107" s="72">
        <f>SUMIF(配送先リスト!$B$25:$B$511,$B107,配送先リスト!$I$25:$I$511)</f>
        <v>0</v>
      </c>
      <c r="J107" s="75">
        <f>SUMIF(配送先リスト!$B$25:$B$511,$B107,配送先リスト!$J$25:$J$511)</f>
        <v>0</v>
      </c>
      <c r="K107" s="77">
        <f>SUMIF(配送先リスト!$B$25:$B$511,$B107,配送先リスト!$K$25:$K$511)</f>
        <v>0</v>
      </c>
      <c r="L107" s="75">
        <f>SUMIF(配送先リスト!$B$25:$B$511,$B107,配送先リスト!$L$25:$L$511)</f>
        <v>0</v>
      </c>
      <c r="M107" s="75">
        <f>SUMIF(配送先リスト!$B$25:$B$511,$B107,配送先リスト!$M$25:$M$511)</f>
        <v>0</v>
      </c>
      <c r="N107" s="19"/>
      <c r="O107" s="39"/>
      <c r="P107" s="19"/>
      <c r="Q107" s="67"/>
    </row>
    <row r="108" spans="2:17" x14ac:dyDescent="0.4">
      <c r="B108" s="80" t="str">
        <f>_xlfn.IFNA(VLOOKUP($C$4&amp;BD!K93,BD!L:M,2,FALSE),"")</f>
        <v/>
      </c>
      <c r="C108" s="28" t="e">
        <f>VLOOKUP($C$4&amp;BD!$K93,BD!$L:$R,3,FALSE)</f>
        <v>#N/A</v>
      </c>
      <c r="D108" s="28" t="e">
        <f>VLOOKUP($C$4&amp;BD!$K93,BD!$L:$R,4,FALSE)</f>
        <v>#N/A</v>
      </c>
      <c r="E108" s="51">
        <f t="shared" si="3"/>
        <v>0</v>
      </c>
      <c r="F108" s="51">
        <f t="shared" si="3"/>
        <v>0</v>
      </c>
      <c r="G108" s="51">
        <f t="shared" si="3"/>
        <v>0</v>
      </c>
      <c r="H108" s="47"/>
      <c r="I108" s="72">
        <f>SUMIF(配送先リスト!$B$25:$B$511,$B108,配送先リスト!$I$25:$I$511)</f>
        <v>0</v>
      </c>
      <c r="J108" s="75">
        <f>SUMIF(配送先リスト!$B$25:$B$511,$B108,配送先リスト!$J$25:$J$511)</f>
        <v>0</v>
      </c>
      <c r="K108" s="77">
        <f>SUMIF(配送先リスト!$B$25:$B$511,$B108,配送先リスト!$K$25:$K$511)</f>
        <v>0</v>
      </c>
      <c r="L108" s="75">
        <f>SUMIF(配送先リスト!$B$25:$B$511,$B108,配送先リスト!$L$25:$L$511)</f>
        <v>0</v>
      </c>
      <c r="M108" s="75">
        <f>SUMIF(配送先リスト!$B$25:$B$511,$B108,配送先リスト!$M$25:$M$511)</f>
        <v>0</v>
      </c>
      <c r="N108" s="19"/>
      <c r="O108" s="39"/>
      <c r="P108" s="19"/>
      <c r="Q108" s="67"/>
    </row>
    <row r="109" spans="2:17" x14ac:dyDescent="0.4">
      <c r="B109" s="80" t="str">
        <f>_xlfn.IFNA(VLOOKUP($C$4&amp;BD!K94,BD!L:M,2,FALSE),"")</f>
        <v/>
      </c>
      <c r="C109" s="28" t="e">
        <f>VLOOKUP($C$4&amp;BD!$K94,BD!$L:$R,3,FALSE)</f>
        <v>#N/A</v>
      </c>
      <c r="D109" s="28" t="e">
        <f>VLOOKUP($C$4&amp;BD!$K94,BD!$L:$R,4,FALSE)</f>
        <v>#N/A</v>
      </c>
      <c r="E109" s="51">
        <f t="shared" si="3"/>
        <v>0</v>
      </c>
      <c r="F109" s="51">
        <f t="shared" si="3"/>
        <v>0</v>
      </c>
      <c r="G109" s="51">
        <f t="shared" si="3"/>
        <v>0</v>
      </c>
      <c r="H109" s="47"/>
      <c r="I109" s="72">
        <f>SUMIF(配送先リスト!$B$25:$B$511,$B109,配送先リスト!$I$25:$I$511)</f>
        <v>0</v>
      </c>
      <c r="J109" s="75">
        <f>SUMIF(配送先リスト!$B$25:$B$511,$B109,配送先リスト!$J$25:$J$511)</f>
        <v>0</v>
      </c>
      <c r="K109" s="77">
        <f>SUMIF(配送先リスト!$B$25:$B$511,$B109,配送先リスト!$K$25:$K$511)</f>
        <v>0</v>
      </c>
      <c r="L109" s="75">
        <f>SUMIF(配送先リスト!$B$25:$B$511,$B109,配送先リスト!$L$25:$L$511)</f>
        <v>0</v>
      </c>
      <c r="M109" s="75">
        <f>SUMIF(配送先リスト!$B$25:$B$511,$B109,配送先リスト!$M$25:$M$511)</f>
        <v>0</v>
      </c>
      <c r="N109" s="19"/>
      <c r="O109" s="39"/>
      <c r="P109" s="19"/>
      <c r="Q109" s="67"/>
    </row>
    <row r="110" spans="2:17" x14ac:dyDescent="0.4">
      <c r="B110" s="80" t="str">
        <f>_xlfn.IFNA(VLOOKUP($C$4&amp;BD!K95,BD!L:M,2,FALSE),"")</f>
        <v/>
      </c>
      <c r="C110" s="28" t="e">
        <f>VLOOKUP($C$4&amp;BD!$K95,BD!$L:$R,3,FALSE)</f>
        <v>#N/A</v>
      </c>
      <c r="D110" s="28" t="e">
        <f>VLOOKUP($C$4&amp;BD!$K95,BD!$L:$R,4,FALSE)</f>
        <v>#N/A</v>
      </c>
      <c r="E110" s="51">
        <f t="shared" si="3"/>
        <v>0</v>
      </c>
      <c r="F110" s="51">
        <f t="shared" si="3"/>
        <v>0</v>
      </c>
      <c r="G110" s="51">
        <f t="shared" si="3"/>
        <v>0</v>
      </c>
      <c r="H110" s="47"/>
      <c r="I110" s="72">
        <f>SUMIF(配送先リスト!$B$25:$B$511,$B110,配送先リスト!$I$25:$I$511)</f>
        <v>0</v>
      </c>
      <c r="J110" s="75">
        <f>SUMIF(配送先リスト!$B$25:$B$511,$B110,配送先リスト!$J$25:$J$511)</f>
        <v>0</v>
      </c>
      <c r="K110" s="77">
        <f>SUMIF(配送先リスト!$B$25:$B$511,$B110,配送先リスト!$K$25:$K$511)</f>
        <v>0</v>
      </c>
      <c r="L110" s="75">
        <f>SUMIF(配送先リスト!$B$25:$B$511,$B110,配送先リスト!$L$25:$L$511)</f>
        <v>0</v>
      </c>
      <c r="M110" s="75">
        <f>SUMIF(配送先リスト!$B$25:$B$511,$B110,配送先リスト!$M$25:$M$511)</f>
        <v>0</v>
      </c>
      <c r="N110" s="19"/>
      <c r="O110" s="39"/>
      <c r="P110" s="19"/>
      <c r="Q110" s="67"/>
    </row>
    <row r="111" spans="2:17" x14ac:dyDescent="0.4">
      <c r="B111" s="80" t="str">
        <f>_xlfn.IFNA(VLOOKUP($C$4&amp;BD!K96,BD!L:M,2,FALSE),"")</f>
        <v/>
      </c>
      <c r="C111" s="28" t="e">
        <f>VLOOKUP($C$4&amp;BD!$K96,BD!$L:$R,3,FALSE)</f>
        <v>#N/A</v>
      </c>
      <c r="D111" s="28" t="e">
        <f>VLOOKUP($C$4&amp;BD!$K96,BD!$L:$R,4,FALSE)</f>
        <v>#N/A</v>
      </c>
      <c r="E111" s="51">
        <f t="shared" si="3"/>
        <v>0</v>
      </c>
      <c r="F111" s="51">
        <f t="shared" si="3"/>
        <v>0</v>
      </c>
      <c r="G111" s="51">
        <f t="shared" si="3"/>
        <v>0</v>
      </c>
      <c r="H111" s="47"/>
      <c r="I111" s="72">
        <f>SUMIF(配送先リスト!$B$25:$B$511,$B111,配送先リスト!$I$25:$I$511)</f>
        <v>0</v>
      </c>
      <c r="J111" s="75">
        <f>SUMIF(配送先リスト!$B$25:$B$511,$B111,配送先リスト!$J$25:$J$511)</f>
        <v>0</v>
      </c>
      <c r="K111" s="77">
        <f>SUMIF(配送先リスト!$B$25:$B$511,$B111,配送先リスト!$K$25:$K$511)</f>
        <v>0</v>
      </c>
      <c r="L111" s="75">
        <f>SUMIF(配送先リスト!$B$25:$B$511,$B111,配送先リスト!$L$25:$L$511)</f>
        <v>0</v>
      </c>
      <c r="M111" s="75">
        <f>SUMIF(配送先リスト!$B$25:$B$511,$B111,配送先リスト!$M$25:$M$511)</f>
        <v>0</v>
      </c>
      <c r="N111" s="19"/>
      <c r="O111" s="39"/>
      <c r="P111" s="19"/>
      <c r="Q111" s="67"/>
    </row>
    <row r="112" spans="2:17" x14ac:dyDescent="0.4">
      <c r="B112" s="80" t="str">
        <f>_xlfn.IFNA(VLOOKUP($C$4&amp;BD!K97,BD!L:M,2,FALSE),"")</f>
        <v/>
      </c>
      <c r="C112" s="28" t="e">
        <f>VLOOKUP($C$4&amp;BD!$K97,BD!$L:$R,3,FALSE)</f>
        <v>#N/A</v>
      </c>
      <c r="D112" s="28" t="e">
        <f>VLOOKUP($C$4&amp;BD!$K97,BD!$L:$R,4,FALSE)</f>
        <v>#N/A</v>
      </c>
      <c r="E112" s="51">
        <f t="shared" si="3"/>
        <v>0</v>
      </c>
      <c r="F112" s="51">
        <f t="shared" si="3"/>
        <v>0</v>
      </c>
      <c r="G112" s="51">
        <f t="shared" si="3"/>
        <v>0</v>
      </c>
      <c r="H112" s="47"/>
      <c r="I112" s="72">
        <f>SUMIF(配送先リスト!$B$25:$B$511,$B112,配送先リスト!$I$25:$I$511)</f>
        <v>0</v>
      </c>
      <c r="J112" s="75">
        <f>SUMIF(配送先リスト!$B$25:$B$511,$B112,配送先リスト!$J$25:$J$511)</f>
        <v>0</v>
      </c>
      <c r="K112" s="77">
        <f>SUMIF(配送先リスト!$B$25:$B$511,$B112,配送先リスト!$K$25:$K$511)</f>
        <v>0</v>
      </c>
      <c r="L112" s="75">
        <f>SUMIF(配送先リスト!$B$25:$B$511,$B112,配送先リスト!$L$25:$L$511)</f>
        <v>0</v>
      </c>
      <c r="M112" s="75">
        <f>SUMIF(配送先リスト!$B$25:$B$511,$B112,配送先リスト!$M$25:$M$511)</f>
        <v>0</v>
      </c>
      <c r="N112" s="19"/>
      <c r="O112" s="39"/>
      <c r="P112" s="19"/>
      <c r="Q112" s="67"/>
    </row>
    <row r="113" spans="2:17" x14ac:dyDescent="0.4">
      <c r="B113" s="80" t="str">
        <f>_xlfn.IFNA(VLOOKUP($C$4&amp;BD!K98,BD!L:M,2,FALSE),"")</f>
        <v/>
      </c>
      <c r="C113" s="28" t="e">
        <f>VLOOKUP($C$4&amp;BD!$K98,BD!$L:$R,3,FALSE)</f>
        <v>#N/A</v>
      </c>
      <c r="D113" s="28" t="e">
        <f>VLOOKUP($C$4&amp;BD!$K98,BD!$L:$R,4,FALSE)</f>
        <v>#N/A</v>
      </c>
      <c r="E113" s="51">
        <f t="shared" si="3"/>
        <v>0</v>
      </c>
      <c r="F113" s="51">
        <f t="shared" si="3"/>
        <v>0</v>
      </c>
      <c r="G113" s="51">
        <f t="shared" si="3"/>
        <v>0</v>
      </c>
      <c r="H113" s="47"/>
      <c r="I113" s="72">
        <f>SUMIF(配送先リスト!$B$25:$B$511,$B113,配送先リスト!$I$25:$I$511)</f>
        <v>0</v>
      </c>
      <c r="J113" s="75">
        <f>SUMIF(配送先リスト!$B$25:$B$511,$B113,配送先リスト!$J$25:$J$511)</f>
        <v>0</v>
      </c>
      <c r="K113" s="77">
        <f>SUMIF(配送先リスト!$B$25:$B$511,$B113,配送先リスト!$K$25:$K$511)</f>
        <v>0</v>
      </c>
      <c r="L113" s="75">
        <f>SUMIF(配送先リスト!$B$25:$B$511,$B113,配送先リスト!$L$25:$L$511)</f>
        <v>0</v>
      </c>
      <c r="M113" s="75">
        <f>SUMIF(配送先リスト!$B$25:$B$511,$B113,配送先リスト!$M$25:$M$511)</f>
        <v>0</v>
      </c>
      <c r="N113" s="19"/>
      <c r="O113" s="39"/>
      <c r="P113" s="19"/>
      <c r="Q113" s="67"/>
    </row>
    <row r="114" spans="2:17" x14ac:dyDescent="0.4">
      <c r="B114" s="80" t="str">
        <f>_xlfn.IFNA(VLOOKUP($C$4&amp;BD!K99,BD!L:M,2,FALSE),"")</f>
        <v/>
      </c>
      <c r="C114" s="28" t="e">
        <f>VLOOKUP($C$4&amp;BD!$K99,BD!$L:$R,3,FALSE)</f>
        <v>#N/A</v>
      </c>
      <c r="D114" s="28" t="e">
        <f>VLOOKUP($C$4&amp;BD!$K99,BD!$L:$R,4,FALSE)</f>
        <v>#N/A</v>
      </c>
      <c r="E114" s="51">
        <f t="shared" si="3"/>
        <v>0</v>
      </c>
      <c r="F114" s="51">
        <f t="shared" si="3"/>
        <v>0</v>
      </c>
      <c r="G114" s="51">
        <f t="shared" si="3"/>
        <v>0</v>
      </c>
      <c r="H114" s="47"/>
      <c r="I114" s="72">
        <f>SUMIF(配送先リスト!$B$25:$B$511,$B114,配送先リスト!$I$25:$I$511)</f>
        <v>0</v>
      </c>
      <c r="J114" s="75">
        <f>SUMIF(配送先リスト!$B$25:$B$511,$B114,配送先リスト!$J$25:$J$511)</f>
        <v>0</v>
      </c>
      <c r="K114" s="77">
        <f>SUMIF(配送先リスト!$B$25:$B$511,$B114,配送先リスト!$K$25:$K$511)</f>
        <v>0</v>
      </c>
      <c r="L114" s="75">
        <f>SUMIF(配送先リスト!$B$25:$B$511,$B114,配送先リスト!$L$25:$L$511)</f>
        <v>0</v>
      </c>
      <c r="M114" s="75">
        <f>SUMIF(配送先リスト!$B$25:$B$511,$B114,配送先リスト!$M$25:$M$511)</f>
        <v>0</v>
      </c>
      <c r="N114" s="19"/>
      <c r="O114" s="39"/>
      <c r="P114" s="19"/>
      <c r="Q114" s="67"/>
    </row>
    <row r="115" spans="2:17" x14ac:dyDescent="0.4">
      <c r="B115" s="80" t="str">
        <f>_xlfn.IFNA(VLOOKUP($C$4&amp;BD!K100,BD!L:M,2,FALSE),"")</f>
        <v/>
      </c>
      <c r="C115" s="28" t="e">
        <f>VLOOKUP($C$4&amp;BD!$K100,BD!$L:$R,3,FALSE)</f>
        <v>#N/A</v>
      </c>
      <c r="D115" s="28" t="e">
        <f>VLOOKUP($C$4&amp;BD!$K100,BD!$L:$R,4,FALSE)</f>
        <v>#N/A</v>
      </c>
      <c r="E115" s="51">
        <f t="shared" si="3"/>
        <v>0</v>
      </c>
      <c r="F115" s="51">
        <f t="shared" si="3"/>
        <v>0</v>
      </c>
      <c r="G115" s="51">
        <f t="shared" si="3"/>
        <v>0</v>
      </c>
      <c r="H115" s="47"/>
      <c r="I115" s="72">
        <f>SUMIF(配送先リスト!$B$25:$B$511,$B115,配送先リスト!$I$25:$I$511)</f>
        <v>0</v>
      </c>
      <c r="J115" s="75">
        <f>SUMIF(配送先リスト!$B$25:$B$511,$B115,配送先リスト!$J$25:$J$511)</f>
        <v>0</v>
      </c>
      <c r="K115" s="77">
        <f>SUMIF(配送先リスト!$B$25:$B$511,$B115,配送先リスト!$K$25:$K$511)</f>
        <v>0</v>
      </c>
      <c r="L115" s="75">
        <f>SUMIF(配送先リスト!$B$25:$B$511,$B115,配送先リスト!$L$25:$L$511)</f>
        <v>0</v>
      </c>
      <c r="M115" s="75">
        <f>SUMIF(配送先リスト!$B$25:$B$511,$B115,配送先リスト!$M$25:$M$511)</f>
        <v>0</v>
      </c>
      <c r="N115" s="19"/>
      <c r="O115" s="39"/>
      <c r="P115" s="19"/>
      <c r="Q115" s="67"/>
    </row>
    <row r="116" spans="2:17" x14ac:dyDescent="0.4">
      <c r="B116" s="80" t="str">
        <f>_xlfn.IFNA(VLOOKUP($C$4&amp;BD!K101,BD!L:M,2,FALSE),"")</f>
        <v/>
      </c>
      <c r="C116" s="28" t="e">
        <f>VLOOKUP($C$4&amp;BD!$K101,BD!$L:$R,3,FALSE)</f>
        <v>#N/A</v>
      </c>
      <c r="D116" s="28" t="e">
        <f>VLOOKUP($C$4&amp;BD!$K101,BD!$L:$R,4,FALSE)</f>
        <v>#N/A</v>
      </c>
      <c r="E116" s="51">
        <f t="shared" si="3"/>
        <v>0</v>
      </c>
      <c r="F116" s="51">
        <f t="shared" si="3"/>
        <v>0</v>
      </c>
      <c r="G116" s="51">
        <f t="shared" si="3"/>
        <v>0</v>
      </c>
      <c r="H116" s="47"/>
      <c r="I116" s="72">
        <f>SUMIF(配送先リスト!$B$25:$B$511,$B116,配送先リスト!$I$25:$I$511)</f>
        <v>0</v>
      </c>
      <c r="J116" s="75">
        <f>SUMIF(配送先リスト!$B$25:$B$511,$B116,配送先リスト!$J$25:$J$511)</f>
        <v>0</v>
      </c>
      <c r="K116" s="77">
        <f>SUMIF(配送先リスト!$B$25:$B$511,$B116,配送先リスト!$K$25:$K$511)</f>
        <v>0</v>
      </c>
      <c r="L116" s="75">
        <f>SUMIF(配送先リスト!$B$25:$B$511,$B116,配送先リスト!$L$25:$L$511)</f>
        <v>0</v>
      </c>
      <c r="M116" s="75">
        <f>SUMIF(配送先リスト!$B$25:$B$511,$B116,配送先リスト!$M$25:$M$511)</f>
        <v>0</v>
      </c>
      <c r="N116" s="19"/>
      <c r="O116" s="39"/>
      <c r="P116" s="19"/>
      <c r="Q116" s="67"/>
    </row>
    <row r="117" spans="2:17" x14ac:dyDescent="0.4">
      <c r="B117" s="80" t="str">
        <f>_xlfn.IFNA(VLOOKUP($C$4&amp;BD!K102,BD!L:M,2,FALSE),"")</f>
        <v/>
      </c>
      <c r="C117" s="28" t="e">
        <f>VLOOKUP($C$4&amp;BD!$K102,BD!$L:$R,3,FALSE)</f>
        <v>#N/A</v>
      </c>
      <c r="D117" s="28" t="e">
        <f>VLOOKUP($C$4&amp;BD!$K102,BD!$L:$R,4,FALSE)</f>
        <v>#N/A</v>
      </c>
      <c r="E117" s="51">
        <f t="shared" si="3"/>
        <v>0</v>
      </c>
      <c r="F117" s="51">
        <f t="shared" si="3"/>
        <v>0</v>
      </c>
      <c r="G117" s="51">
        <f t="shared" si="3"/>
        <v>0</v>
      </c>
      <c r="H117" s="47"/>
      <c r="I117" s="72">
        <f>SUMIF(配送先リスト!$B$25:$B$511,$B117,配送先リスト!$I$25:$I$511)</f>
        <v>0</v>
      </c>
      <c r="J117" s="75">
        <f>SUMIF(配送先リスト!$B$25:$B$511,$B117,配送先リスト!$J$25:$J$511)</f>
        <v>0</v>
      </c>
      <c r="K117" s="77">
        <f>SUMIF(配送先リスト!$B$25:$B$511,$B117,配送先リスト!$K$25:$K$511)</f>
        <v>0</v>
      </c>
      <c r="L117" s="75">
        <f>SUMIF(配送先リスト!$B$25:$B$511,$B117,配送先リスト!$L$25:$L$511)</f>
        <v>0</v>
      </c>
      <c r="M117" s="75">
        <f>SUMIF(配送先リスト!$B$25:$B$511,$B117,配送先リスト!$M$25:$M$511)</f>
        <v>0</v>
      </c>
      <c r="N117" s="19"/>
      <c r="O117" s="39"/>
      <c r="P117" s="19"/>
      <c r="Q117" s="67"/>
    </row>
    <row r="118" spans="2:17" x14ac:dyDescent="0.4">
      <c r="B118" s="80" t="str">
        <f>_xlfn.IFNA(VLOOKUP($C$4&amp;BD!K103,BD!L:M,2,FALSE),"")</f>
        <v/>
      </c>
      <c r="C118" s="28" t="e">
        <f>VLOOKUP($C$4&amp;BD!$K103,BD!$L:$R,3,FALSE)</f>
        <v>#N/A</v>
      </c>
      <c r="D118" s="28" t="e">
        <f>VLOOKUP($C$4&amp;BD!$K103,BD!$L:$R,4,FALSE)</f>
        <v>#N/A</v>
      </c>
      <c r="E118" s="51">
        <f t="shared" si="3"/>
        <v>0</v>
      </c>
      <c r="F118" s="51">
        <f t="shared" si="3"/>
        <v>0</v>
      </c>
      <c r="G118" s="51">
        <f t="shared" si="3"/>
        <v>0</v>
      </c>
      <c r="H118" s="47"/>
      <c r="I118" s="72">
        <f>SUMIF(配送先リスト!$B$25:$B$511,$B118,配送先リスト!$I$25:$I$511)</f>
        <v>0</v>
      </c>
      <c r="J118" s="75">
        <f>SUMIF(配送先リスト!$B$25:$B$511,$B118,配送先リスト!$J$25:$J$511)</f>
        <v>0</v>
      </c>
      <c r="K118" s="77">
        <f>SUMIF(配送先リスト!$B$25:$B$511,$B118,配送先リスト!$K$25:$K$511)</f>
        <v>0</v>
      </c>
      <c r="L118" s="75">
        <f>SUMIF(配送先リスト!$B$25:$B$511,$B118,配送先リスト!$L$25:$L$511)</f>
        <v>0</v>
      </c>
      <c r="M118" s="75">
        <f>SUMIF(配送先リスト!$B$25:$B$511,$B118,配送先リスト!$M$25:$M$511)</f>
        <v>0</v>
      </c>
      <c r="N118" s="19"/>
      <c r="O118" s="39"/>
      <c r="P118" s="19"/>
      <c r="Q118" s="67"/>
    </row>
    <row r="119" spans="2:17" x14ac:dyDescent="0.4">
      <c r="B119" s="80" t="str">
        <f>_xlfn.IFNA(VLOOKUP($C$4&amp;BD!K104,BD!L:M,2,FALSE),"")</f>
        <v/>
      </c>
      <c r="C119" s="28" t="e">
        <f>VLOOKUP($C$4&amp;BD!$K104,BD!$L:$R,3,FALSE)</f>
        <v>#N/A</v>
      </c>
      <c r="D119" s="28" t="e">
        <f>VLOOKUP($C$4&amp;BD!$K104,BD!$L:$R,4,FALSE)</f>
        <v>#N/A</v>
      </c>
      <c r="E119" s="51">
        <f t="shared" si="3"/>
        <v>0</v>
      </c>
      <c r="F119" s="51">
        <f t="shared" si="3"/>
        <v>0</v>
      </c>
      <c r="G119" s="51">
        <f t="shared" si="3"/>
        <v>0</v>
      </c>
      <c r="H119" s="47"/>
      <c r="I119" s="72">
        <f>SUMIF(配送先リスト!$B$25:$B$511,$B119,配送先リスト!$I$25:$I$511)</f>
        <v>0</v>
      </c>
      <c r="J119" s="75">
        <f>SUMIF(配送先リスト!$B$25:$B$511,$B119,配送先リスト!$J$25:$J$511)</f>
        <v>0</v>
      </c>
      <c r="K119" s="77">
        <f>SUMIF(配送先リスト!$B$25:$B$511,$B119,配送先リスト!$K$25:$K$511)</f>
        <v>0</v>
      </c>
      <c r="L119" s="75">
        <f>SUMIF(配送先リスト!$B$25:$B$511,$B119,配送先リスト!$L$25:$L$511)</f>
        <v>0</v>
      </c>
      <c r="M119" s="75">
        <f>SUMIF(配送先リスト!$B$25:$B$511,$B119,配送先リスト!$M$25:$M$511)</f>
        <v>0</v>
      </c>
      <c r="N119" s="19"/>
      <c r="O119" s="39"/>
      <c r="P119" s="19"/>
      <c r="Q119" s="67"/>
    </row>
    <row r="120" spans="2:17" x14ac:dyDescent="0.4">
      <c r="B120" s="80" t="str">
        <f>_xlfn.IFNA(VLOOKUP($C$4&amp;BD!K105,BD!L:M,2,FALSE),"")</f>
        <v/>
      </c>
      <c r="C120" s="28" t="e">
        <f>VLOOKUP($C$4&amp;BD!$K105,BD!$L:$R,3,FALSE)</f>
        <v>#N/A</v>
      </c>
      <c r="D120" s="28" t="e">
        <f>VLOOKUP($C$4&amp;BD!$K105,BD!$L:$R,4,FALSE)</f>
        <v>#N/A</v>
      </c>
      <c r="E120" s="51">
        <f t="shared" si="3"/>
        <v>0</v>
      </c>
      <c r="F120" s="51">
        <f t="shared" si="3"/>
        <v>0</v>
      </c>
      <c r="G120" s="51">
        <f t="shared" si="3"/>
        <v>0</v>
      </c>
      <c r="H120" s="47"/>
      <c r="I120" s="72">
        <f>SUMIF(配送先リスト!$B$25:$B$511,$B120,配送先リスト!$I$25:$I$511)</f>
        <v>0</v>
      </c>
      <c r="J120" s="75">
        <f>SUMIF(配送先リスト!$B$25:$B$511,$B120,配送先リスト!$J$25:$J$511)</f>
        <v>0</v>
      </c>
      <c r="K120" s="77">
        <f>SUMIF(配送先リスト!$B$25:$B$511,$B120,配送先リスト!$K$25:$K$511)</f>
        <v>0</v>
      </c>
      <c r="L120" s="75">
        <f>SUMIF(配送先リスト!$B$25:$B$511,$B120,配送先リスト!$L$25:$L$511)</f>
        <v>0</v>
      </c>
      <c r="M120" s="75">
        <f>SUMIF(配送先リスト!$B$25:$B$511,$B120,配送先リスト!$M$25:$M$511)</f>
        <v>0</v>
      </c>
      <c r="N120" s="19"/>
      <c r="O120" s="39"/>
      <c r="P120" s="19"/>
      <c r="Q120" s="67"/>
    </row>
    <row r="121" spans="2:17" x14ac:dyDescent="0.4">
      <c r="B121" s="80" t="str">
        <f>_xlfn.IFNA(VLOOKUP($C$4&amp;BD!K106,BD!L:M,2,FALSE),"")</f>
        <v/>
      </c>
      <c r="C121" s="28" t="e">
        <f>VLOOKUP($C$4&amp;BD!$K106,BD!$L:$R,3,FALSE)</f>
        <v>#N/A</v>
      </c>
      <c r="D121" s="28" t="e">
        <f>VLOOKUP($C$4&amp;BD!$K106,BD!$L:$R,4,FALSE)</f>
        <v>#N/A</v>
      </c>
      <c r="E121" s="51">
        <f t="shared" si="3"/>
        <v>0</v>
      </c>
      <c r="F121" s="51">
        <f t="shared" si="3"/>
        <v>0</v>
      </c>
      <c r="G121" s="51">
        <f t="shared" si="3"/>
        <v>0</v>
      </c>
      <c r="H121" s="47"/>
      <c r="I121" s="72">
        <f>SUMIF(配送先リスト!$B$25:$B$511,$B121,配送先リスト!$I$25:$I$511)</f>
        <v>0</v>
      </c>
      <c r="J121" s="75">
        <f>SUMIF(配送先リスト!$B$25:$B$511,$B121,配送先リスト!$J$25:$J$511)</f>
        <v>0</v>
      </c>
      <c r="K121" s="77">
        <f>SUMIF(配送先リスト!$B$25:$B$511,$B121,配送先リスト!$K$25:$K$511)</f>
        <v>0</v>
      </c>
      <c r="L121" s="75">
        <f>SUMIF(配送先リスト!$B$25:$B$511,$B121,配送先リスト!$L$25:$L$511)</f>
        <v>0</v>
      </c>
      <c r="M121" s="75">
        <f>SUMIF(配送先リスト!$B$25:$B$511,$B121,配送先リスト!$M$25:$M$511)</f>
        <v>0</v>
      </c>
      <c r="N121" s="19"/>
      <c r="O121" s="39"/>
      <c r="P121" s="19"/>
      <c r="Q121" s="67"/>
    </row>
    <row r="122" spans="2:17" x14ac:dyDescent="0.4">
      <c r="B122" s="80" t="str">
        <f>_xlfn.IFNA(VLOOKUP($C$4&amp;BD!K107,BD!L:M,2,FALSE),"")</f>
        <v/>
      </c>
      <c r="C122" s="28" t="e">
        <f>VLOOKUP($C$4&amp;BD!$K107,BD!$L:$R,3,FALSE)</f>
        <v>#N/A</v>
      </c>
      <c r="D122" s="28" t="e">
        <f>VLOOKUP($C$4&amp;BD!$K107,BD!$L:$R,4,FALSE)</f>
        <v>#N/A</v>
      </c>
      <c r="E122" s="51">
        <f t="shared" si="3"/>
        <v>0</v>
      </c>
      <c r="F122" s="51">
        <f t="shared" si="3"/>
        <v>0</v>
      </c>
      <c r="G122" s="51">
        <f t="shared" si="3"/>
        <v>0</v>
      </c>
      <c r="H122" s="47"/>
      <c r="I122" s="72">
        <f>SUMIF(配送先リスト!$B$25:$B$511,$B122,配送先リスト!$I$25:$I$511)</f>
        <v>0</v>
      </c>
      <c r="J122" s="75">
        <f>SUMIF(配送先リスト!$B$25:$B$511,$B122,配送先リスト!$J$25:$J$511)</f>
        <v>0</v>
      </c>
      <c r="K122" s="77">
        <f>SUMIF(配送先リスト!$B$25:$B$511,$B122,配送先リスト!$K$25:$K$511)</f>
        <v>0</v>
      </c>
      <c r="L122" s="75">
        <f>SUMIF(配送先リスト!$B$25:$B$511,$B122,配送先リスト!$L$25:$L$511)</f>
        <v>0</v>
      </c>
      <c r="M122" s="75">
        <f>SUMIF(配送先リスト!$B$25:$B$511,$B122,配送先リスト!$M$25:$M$511)</f>
        <v>0</v>
      </c>
      <c r="N122" s="19"/>
      <c r="O122" s="39"/>
      <c r="P122" s="19"/>
      <c r="Q122" s="67"/>
    </row>
    <row r="123" spans="2:17" x14ac:dyDescent="0.4">
      <c r="B123" s="80" t="str">
        <f>_xlfn.IFNA(VLOOKUP($C$4&amp;BD!K108,BD!L:M,2,FALSE),"")</f>
        <v/>
      </c>
      <c r="C123" s="28" t="e">
        <f>VLOOKUP($C$4&amp;BD!$K108,BD!$L:$R,3,FALSE)</f>
        <v>#N/A</v>
      </c>
      <c r="D123" s="28" t="e">
        <f>VLOOKUP($C$4&amp;BD!$K108,BD!$L:$R,4,FALSE)</f>
        <v>#N/A</v>
      </c>
      <c r="E123" s="51">
        <f t="shared" si="3"/>
        <v>0</v>
      </c>
      <c r="F123" s="51">
        <f t="shared" si="3"/>
        <v>0</v>
      </c>
      <c r="G123" s="51">
        <f t="shared" si="3"/>
        <v>0</v>
      </c>
      <c r="H123" s="47"/>
      <c r="I123" s="72">
        <f>SUMIF(配送先リスト!$B$25:$B$511,$B123,配送先リスト!$I$25:$I$511)</f>
        <v>0</v>
      </c>
      <c r="J123" s="75">
        <f>SUMIF(配送先リスト!$B$25:$B$511,$B123,配送先リスト!$J$25:$J$511)</f>
        <v>0</v>
      </c>
      <c r="K123" s="77">
        <f>SUMIF(配送先リスト!$B$25:$B$511,$B123,配送先リスト!$K$25:$K$511)</f>
        <v>0</v>
      </c>
      <c r="L123" s="75">
        <f>SUMIF(配送先リスト!$B$25:$B$511,$B123,配送先リスト!$L$25:$L$511)</f>
        <v>0</v>
      </c>
      <c r="M123" s="75">
        <f>SUMIF(配送先リスト!$B$25:$B$511,$B123,配送先リスト!$M$25:$M$511)</f>
        <v>0</v>
      </c>
      <c r="N123" s="19"/>
      <c r="O123" s="39"/>
      <c r="P123" s="19"/>
      <c r="Q123" s="67"/>
    </row>
    <row r="124" spans="2:17" x14ac:dyDescent="0.4">
      <c r="B124" s="80" t="str">
        <f>_xlfn.IFNA(VLOOKUP($C$4&amp;BD!K109,BD!L:M,2,FALSE),"")</f>
        <v/>
      </c>
      <c r="C124" s="28" t="e">
        <f>VLOOKUP($C$4&amp;BD!$K109,BD!$L:$R,3,FALSE)</f>
        <v>#N/A</v>
      </c>
      <c r="D124" s="28" t="e">
        <f>VLOOKUP($C$4&amp;BD!$K109,BD!$L:$R,4,FALSE)</f>
        <v>#N/A</v>
      </c>
      <c r="E124" s="51">
        <f t="shared" si="3"/>
        <v>0</v>
      </c>
      <c r="F124" s="51">
        <f t="shared" si="3"/>
        <v>0</v>
      </c>
      <c r="G124" s="51">
        <f t="shared" si="3"/>
        <v>0</v>
      </c>
      <c r="H124" s="47"/>
      <c r="I124" s="72">
        <f>SUMIF(配送先リスト!$B$25:$B$511,$B124,配送先リスト!$I$25:$I$511)</f>
        <v>0</v>
      </c>
      <c r="J124" s="75">
        <f>SUMIF(配送先リスト!$B$25:$B$511,$B124,配送先リスト!$J$25:$J$511)</f>
        <v>0</v>
      </c>
      <c r="K124" s="77">
        <f>SUMIF(配送先リスト!$B$25:$B$511,$B124,配送先リスト!$K$25:$K$511)</f>
        <v>0</v>
      </c>
      <c r="L124" s="75">
        <f>SUMIF(配送先リスト!$B$25:$B$511,$B124,配送先リスト!$L$25:$L$511)</f>
        <v>0</v>
      </c>
      <c r="M124" s="75">
        <f>SUMIF(配送先リスト!$B$25:$B$511,$B124,配送先リスト!$M$25:$M$511)</f>
        <v>0</v>
      </c>
      <c r="N124" s="19"/>
      <c r="O124" s="39"/>
      <c r="P124" s="19"/>
      <c r="Q124" s="67"/>
    </row>
    <row r="125" spans="2:17" x14ac:dyDescent="0.4">
      <c r="B125" s="80" t="str">
        <f>_xlfn.IFNA(VLOOKUP($C$4&amp;BD!K110,BD!L:M,2,FALSE),"")</f>
        <v/>
      </c>
      <c r="C125" s="28" t="e">
        <f>VLOOKUP($C$4&amp;BD!$K110,BD!$L:$R,3,FALSE)</f>
        <v>#N/A</v>
      </c>
      <c r="D125" s="28" t="e">
        <f>VLOOKUP($C$4&amp;BD!$K110,BD!$L:$R,4,FALSE)</f>
        <v>#N/A</v>
      </c>
      <c r="E125" s="51">
        <f t="shared" si="3"/>
        <v>0</v>
      </c>
      <c r="F125" s="51">
        <f t="shared" si="3"/>
        <v>0</v>
      </c>
      <c r="G125" s="51">
        <f t="shared" si="3"/>
        <v>0</v>
      </c>
      <c r="H125" s="47"/>
      <c r="I125" s="72">
        <f>SUMIF(配送先リスト!$B$25:$B$511,$B125,配送先リスト!$I$25:$I$511)</f>
        <v>0</v>
      </c>
      <c r="J125" s="75">
        <f>SUMIF(配送先リスト!$B$25:$B$511,$B125,配送先リスト!$J$25:$J$511)</f>
        <v>0</v>
      </c>
      <c r="K125" s="77">
        <f>SUMIF(配送先リスト!$B$25:$B$511,$B125,配送先リスト!$K$25:$K$511)</f>
        <v>0</v>
      </c>
      <c r="L125" s="75">
        <f>SUMIF(配送先リスト!$B$25:$B$511,$B125,配送先リスト!$L$25:$L$511)</f>
        <v>0</v>
      </c>
      <c r="M125" s="75">
        <f>SUMIF(配送先リスト!$B$25:$B$511,$B125,配送先リスト!$M$25:$M$511)</f>
        <v>0</v>
      </c>
      <c r="N125" s="19"/>
      <c r="O125" s="39"/>
      <c r="P125" s="19"/>
      <c r="Q125" s="67"/>
    </row>
    <row r="126" spans="2:17" x14ac:dyDescent="0.4">
      <c r="B126" s="80" t="str">
        <f>_xlfn.IFNA(VLOOKUP($C$4&amp;BD!K111,BD!L:M,2,FALSE),"")</f>
        <v/>
      </c>
      <c r="C126" s="28" t="e">
        <f>VLOOKUP($C$4&amp;BD!$K111,BD!$L:$R,3,FALSE)</f>
        <v>#N/A</v>
      </c>
      <c r="D126" s="28" t="e">
        <f>VLOOKUP($C$4&amp;BD!$K111,BD!$L:$R,4,FALSE)</f>
        <v>#N/A</v>
      </c>
      <c r="E126" s="51">
        <f t="shared" si="3"/>
        <v>0</v>
      </c>
      <c r="F126" s="51">
        <f t="shared" si="3"/>
        <v>0</v>
      </c>
      <c r="G126" s="51">
        <f t="shared" si="3"/>
        <v>0</v>
      </c>
      <c r="H126" s="47"/>
      <c r="I126" s="72">
        <f>SUMIF(配送先リスト!$B$25:$B$511,$B126,配送先リスト!$I$25:$I$511)</f>
        <v>0</v>
      </c>
      <c r="J126" s="75">
        <f>SUMIF(配送先リスト!$B$25:$B$511,$B126,配送先リスト!$J$25:$J$511)</f>
        <v>0</v>
      </c>
      <c r="K126" s="77">
        <f>SUMIF(配送先リスト!$B$25:$B$511,$B126,配送先リスト!$K$25:$K$511)</f>
        <v>0</v>
      </c>
      <c r="L126" s="75">
        <f>SUMIF(配送先リスト!$B$25:$B$511,$B126,配送先リスト!$L$25:$L$511)</f>
        <v>0</v>
      </c>
      <c r="M126" s="75">
        <f>SUMIF(配送先リスト!$B$25:$B$511,$B126,配送先リスト!$M$25:$M$511)</f>
        <v>0</v>
      </c>
      <c r="N126" s="19"/>
      <c r="O126" s="39"/>
      <c r="P126" s="19"/>
      <c r="Q126" s="67"/>
    </row>
    <row r="127" spans="2:17" x14ac:dyDescent="0.4">
      <c r="B127" s="80" t="str">
        <f>_xlfn.IFNA(VLOOKUP($C$4&amp;BD!K112,BD!L:M,2,FALSE),"")</f>
        <v/>
      </c>
      <c r="C127" s="28" t="e">
        <f>VLOOKUP($C$4&amp;BD!$K112,BD!$L:$R,3,FALSE)</f>
        <v>#N/A</v>
      </c>
      <c r="D127" s="28" t="e">
        <f>VLOOKUP($C$4&amp;BD!$K112,BD!$L:$R,4,FALSE)</f>
        <v>#N/A</v>
      </c>
      <c r="E127" s="51">
        <f t="shared" si="3"/>
        <v>0</v>
      </c>
      <c r="F127" s="51">
        <f t="shared" si="3"/>
        <v>0</v>
      </c>
      <c r="G127" s="51">
        <f t="shared" si="3"/>
        <v>0</v>
      </c>
      <c r="H127" s="47"/>
      <c r="I127" s="72">
        <f>SUMIF(配送先リスト!$B$25:$B$511,$B127,配送先リスト!$I$25:$I$511)</f>
        <v>0</v>
      </c>
      <c r="J127" s="75">
        <f>SUMIF(配送先リスト!$B$25:$B$511,$B127,配送先リスト!$J$25:$J$511)</f>
        <v>0</v>
      </c>
      <c r="K127" s="77">
        <f>SUMIF(配送先リスト!$B$25:$B$511,$B127,配送先リスト!$K$25:$K$511)</f>
        <v>0</v>
      </c>
      <c r="L127" s="75">
        <f>SUMIF(配送先リスト!$B$25:$B$511,$B127,配送先リスト!$L$25:$L$511)</f>
        <v>0</v>
      </c>
      <c r="M127" s="75">
        <f>SUMIF(配送先リスト!$B$25:$B$511,$B127,配送先リスト!$M$25:$M$511)</f>
        <v>0</v>
      </c>
      <c r="N127" s="19"/>
      <c r="O127" s="39"/>
      <c r="P127" s="19"/>
      <c r="Q127" s="67"/>
    </row>
    <row r="128" spans="2:17" x14ac:dyDescent="0.4">
      <c r="B128" s="80" t="str">
        <f>_xlfn.IFNA(VLOOKUP($C$4&amp;BD!K113,BD!L:M,2,FALSE),"")</f>
        <v/>
      </c>
      <c r="C128" s="28" t="e">
        <f>VLOOKUP($C$4&amp;BD!$K113,BD!$L:$R,3,FALSE)</f>
        <v>#N/A</v>
      </c>
      <c r="D128" s="28" t="e">
        <f>VLOOKUP($C$4&amp;BD!$K113,BD!$L:$R,4,FALSE)</f>
        <v>#N/A</v>
      </c>
      <c r="E128" s="51">
        <f t="shared" si="3"/>
        <v>0</v>
      </c>
      <c r="F128" s="51">
        <f t="shared" si="3"/>
        <v>0</v>
      </c>
      <c r="G128" s="51">
        <f t="shared" si="3"/>
        <v>0</v>
      </c>
      <c r="H128" s="47"/>
      <c r="I128" s="72">
        <f>SUMIF(配送先リスト!$B$25:$B$511,$B128,配送先リスト!$I$25:$I$511)</f>
        <v>0</v>
      </c>
      <c r="J128" s="75">
        <f>SUMIF(配送先リスト!$B$25:$B$511,$B128,配送先リスト!$J$25:$J$511)</f>
        <v>0</v>
      </c>
      <c r="K128" s="77">
        <f>SUMIF(配送先リスト!$B$25:$B$511,$B128,配送先リスト!$K$25:$K$511)</f>
        <v>0</v>
      </c>
      <c r="L128" s="75">
        <f>SUMIF(配送先リスト!$B$25:$B$511,$B128,配送先リスト!$L$25:$L$511)</f>
        <v>0</v>
      </c>
      <c r="M128" s="75">
        <f>SUMIF(配送先リスト!$B$25:$B$511,$B128,配送先リスト!$M$25:$M$511)</f>
        <v>0</v>
      </c>
      <c r="N128" s="19"/>
      <c r="O128" s="39"/>
      <c r="P128" s="19"/>
      <c r="Q128" s="67"/>
    </row>
    <row r="129" spans="2:17" x14ac:dyDescent="0.4">
      <c r="B129" s="80" t="str">
        <f>_xlfn.IFNA(VLOOKUP($C$4&amp;BD!K114,BD!L:M,2,FALSE),"")</f>
        <v/>
      </c>
      <c r="C129" s="28" t="e">
        <f>VLOOKUP($C$4&amp;BD!$K114,BD!$L:$R,3,FALSE)</f>
        <v>#N/A</v>
      </c>
      <c r="D129" s="28" t="e">
        <f>VLOOKUP($C$4&amp;BD!$K114,BD!$L:$R,4,FALSE)</f>
        <v>#N/A</v>
      </c>
      <c r="E129" s="51">
        <f t="shared" si="3"/>
        <v>0</v>
      </c>
      <c r="F129" s="51">
        <f t="shared" si="3"/>
        <v>0</v>
      </c>
      <c r="G129" s="51">
        <f t="shared" si="3"/>
        <v>0</v>
      </c>
      <c r="H129" s="47"/>
      <c r="I129" s="72">
        <f>SUMIF(配送先リスト!$B$25:$B$511,$B129,配送先リスト!$I$25:$I$511)</f>
        <v>0</v>
      </c>
      <c r="J129" s="75">
        <f>SUMIF(配送先リスト!$B$25:$B$511,$B129,配送先リスト!$J$25:$J$511)</f>
        <v>0</v>
      </c>
      <c r="K129" s="77">
        <f>SUMIF(配送先リスト!$B$25:$B$511,$B129,配送先リスト!$K$25:$K$511)</f>
        <v>0</v>
      </c>
      <c r="L129" s="75">
        <f>SUMIF(配送先リスト!$B$25:$B$511,$B129,配送先リスト!$L$25:$L$511)</f>
        <v>0</v>
      </c>
      <c r="M129" s="75">
        <f>SUMIF(配送先リスト!$B$25:$B$511,$B129,配送先リスト!$M$25:$M$511)</f>
        <v>0</v>
      </c>
      <c r="N129" s="19"/>
      <c r="O129" s="39"/>
      <c r="P129" s="19"/>
      <c r="Q129" s="67"/>
    </row>
    <row r="130" spans="2:17" x14ac:dyDescent="0.4">
      <c r="B130" s="80" t="str">
        <f>_xlfn.IFNA(VLOOKUP($C$4&amp;BD!K115,BD!L:M,2,FALSE),"")</f>
        <v/>
      </c>
      <c r="C130" s="28" t="e">
        <f>VLOOKUP($C$4&amp;BD!$K115,BD!$L:$R,3,FALSE)</f>
        <v>#N/A</v>
      </c>
      <c r="D130" s="28" t="e">
        <f>VLOOKUP($C$4&amp;BD!$K115,BD!$L:$R,4,FALSE)</f>
        <v>#N/A</v>
      </c>
      <c r="E130" s="51">
        <f t="shared" si="3"/>
        <v>0</v>
      </c>
      <c r="F130" s="51">
        <f t="shared" si="3"/>
        <v>0</v>
      </c>
      <c r="G130" s="51">
        <f t="shared" si="3"/>
        <v>0</v>
      </c>
      <c r="H130" s="47"/>
      <c r="I130" s="72">
        <f>SUMIF(配送先リスト!$B$25:$B$511,$B130,配送先リスト!$I$25:$I$511)</f>
        <v>0</v>
      </c>
      <c r="J130" s="75">
        <f>SUMIF(配送先リスト!$B$25:$B$511,$B130,配送先リスト!$J$25:$J$511)</f>
        <v>0</v>
      </c>
      <c r="K130" s="77">
        <f>SUMIF(配送先リスト!$B$25:$B$511,$B130,配送先リスト!$K$25:$K$511)</f>
        <v>0</v>
      </c>
      <c r="L130" s="75">
        <f>SUMIF(配送先リスト!$B$25:$B$511,$B130,配送先リスト!$L$25:$L$511)</f>
        <v>0</v>
      </c>
      <c r="M130" s="75">
        <f>SUMIF(配送先リスト!$B$25:$B$511,$B130,配送先リスト!$M$25:$M$511)</f>
        <v>0</v>
      </c>
      <c r="N130" s="19"/>
      <c r="O130" s="39"/>
      <c r="P130" s="19"/>
      <c r="Q130" s="67"/>
    </row>
    <row r="131" spans="2:17" x14ac:dyDescent="0.4">
      <c r="B131" s="80" t="str">
        <f>_xlfn.IFNA(VLOOKUP($C$4&amp;BD!K116,BD!L:M,2,FALSE),"")</f>
        <v/>
      </c>
      <c r="C131" s="28" t="e">
        <f>VLOOKUP($C$4&amp;BD!$K116,BD!$L:$R,3,FALSE)</f>
        <v>#N/A</v>
      </c>
      <c r="D131" s="28" t="e">
        <f>VLOOKUP($C$4&amp;BD!$K116,BD!$L:$R,4,FALSE)</f>
        <v>#N/A</v>
      </c>
      <c r="E131" s="51">
        <f t="shared" ref="E131:G162" si="4">SUM($H131*100)</f>
        <v>0</v>
      </c>
      <c r="F131" s="51">
        <f t="shared" si="4"/>
        <v>0</v>
      </c>
      <c r="G131" s="51">
        <f t="shared" si="4"/>
        <v>0</v>
      </c>
      <c r="H131" s="47"/>
      <c r="I131" s="72">
        <f>SUMIF(配送先リスト!$B$25:$B$511,$B131,配送先リスト!$I$25:$I$511)</f>
        <v>0</v>
      </c>
      <c r="J131" s="75">
        <f>SUMIF(配送先リスト!$B$25:$B$511,$B131,配送先リスト!$J$25:$J$511)</f>
        <v>0</v>
      </c>
      <c r="K131" s="77">
        <f>SUMIF(配送先リスト!$B$25:$B$511,$B131,配送先リスト!$K$25:$K$511)</f>
        <v>0</v>
      </c>
      <c r="L131" s="75">
        <f>SUMIF(配送先リスト!$B$25:$B$511,$B131,配送先リスト!$L$25:$L$511)</f>
        <v>0</v>
      </c>
      <c r="M131" s="75">
        <f>SUMIF(配送先リスト!$B$25:$B$511,$B131,配送先リスト!$M$25:$M$511)</f>
        <v>0</v>
      </c>
      <c r="N131" s="19"/>
      <c r="O131" s="39"/>
      <c r="P131" s="19"/>
      <c r="Q131" s="67"/>
    </row>
    <row r="132" spans="2:17" x14ac:dyDescent="0.4">
      <c r="B132" s="80" t="str">
        <f>_xlfn.IFNA(VLOOKUP($C$4&amp;BD!K117,BD!L:M,2,FALSE),"")</f>
        <v/>
      </c>
      <c r="C132" s="28" t="e">
        <f>VLOOKUP($C$4&amp;BD!$K117,BD!$L:$R,3,FALSE)</f>
        <v>#N/A</v>
      </c>
      <c r="D132" s="28" t="e">
        <f>VLOOKUP($C$4&amp;BD!$K117,BD!$L:$R,4,FALSE)</f>
        <v>#N/A</v>
      </c>
      <c r="E132" s="51">
        <f t="shared" si="4"/>
        <v>0</v>
      </c>
      <c r="F132" s="51">
        <f t="shared" si="4"/>
        <v>0</v>
      </c>
      <c r="G132" s="51">
        <f t="shared" si="4"/>
        <v>0</v>
      </c>
      <c r="H132" s="47"/>
      <c r="I132" s="72">
        <f>SUMIF(配送先リスト!$B$25:$B$511,$B132,配送先リスト!$I$25:$I$511)</f>
        <v>0</v>
      </c>
      <c r="J132" s="75">
        <f>SUMIF(配送先リスト!$B$25:$B$511,$B132,配送先リスト!$J$25:$J$511)</f>
        <v>0</v>
      </c>
      <c r="K132" s="77">
        <f>SUMIF(配送先リスト!$B$25:$B$511,$B132,配送先リスト!$K$25:$K$511)</f>
        <v>0</v>
      </c>
      <c r="L132" s="75">
        <f>SUMIF(配送先リスト!$B$25:$B$511,$B132,配送先リスト!$L$25:$L$511)</f>
        <v>0</v>
      </c>
      <c r="M132" s="75">
        <f>SUMIF(配送先リスト!$B$25:$B$511,$B132,配送先リスト!$M$25:$M$511)</f>
        <v>0</v>
      </c>
      <c r="N132" s="19"/>
      <c r="O132" s="39"/>
      <c r="P132" s="19"/>
      <c r="Q132" s="67"/>
    </row>
    <row r="133" spans="2:17" x14ac:dyDescent="0.4">
      <c r="B133" s="80" t="str">
        <f>_xlfn.IFNA(VLOOKUP($C$4&amp;BD!K118,BD!L:M,2,FALSE),"")</f>
        <v/>
      </c>
      <c r="C133" s="28" t="e">
        <f>VLOOKUP($C$4&amp;BD!$K118,BD!$L:$R,3,FALSE)</f>
        <v>#N/A</v>
      </c>
      <c r="D133" s="28" t="e">
        <f>VLOOKUP($C$4&amp;BD!$K118,BD!$L:$R,4,FALSE)</f>
        <v>#N/A</v>
      </c>
      <c r="E133" s="51">
        <f t="shared" si="4"/>
        <v>0</v>
      </c>
      <c r="F133" s="51">
        <f t="shared" si="4"/>
        <v>0</v>
      </c>
      <c r="G133" s="51">
        <f t="shared" si="4"/>
        <v>0</v>
      </c>
      <c r="H133" s="47"/>
      <c r="I133" s="72">
        <f>SUMIF(配送先リスト!$B$25:$B$511,$B133,配送先リスト!$I$25:$I$511)</f>
        <v>0</v>
      </c>
      <c r="J133" s="75">
        <f>SUMIF(配送先リスト!$B$25:$B$511,$B133,配送先リスト!$J$25:$J$511)</f>
        <v>0</v>
      </c>
      <c r="K133" s="77">
        <f>SUMIF(配送先リスト!$B$25:$B$511,$B133,配送先リスト!$K$25:$K$511)</f>
        <v>0</v>
      </c>
      <c r="L133" s="75">
        <f>SUMIF(配送先リスト!$B$25:$B$511,$B133,配送先リスト!$L$25:$L$511)</f>
        <v>0</v>
      </c>
      <c r="M133" s="75">
        <f>SUMIF(配送先リスト!$B$25:$B$511,$B133,配送先リスト!$M$25:$M$511)</f>
        <v>0</v>
      </c>
      <c r="N133" s="19"/>
      <c r="O133" s="39"/>
      <c r="P133" s="19"/>
      <c r="Q133" s="67"/>
    </row>
    <row r="134" spans="2:17" x14ac:dyDescent="0.4">
      <c r="B134" s="80" t="str">
        <f>_xlfn.IFNA(VLOOKUP($C$4&amp;BD!K119,BD!L:M,2,FALSE),"")</f>
        <v/>
      </c>
      <c r="C134" s="28" t="e">
        <f>VLOOKUP($C$4&amp;BD!$K119,BD!$L:$R,3,FALSE)</f>
        <v>#N/A</v>
      </c>
      <c r="D134" s="28" t="e">
        <f>VLOOKUP($C$4&amp;BD!$K119,BD!$L:$R,4,FALSE)</f>
        <v>#N/A</v>
      </c>
      <c r="E134" s="51">
        <f t="shared" si="4"/>
        <v>0</v>
      </c>
      <c r="F134" s="51">
        <f t="shared" si="4"/>
        <v>0</v>
      </c>
      <c r="G134" s="51">
        <f t="shared" si="4"/>
        <v>0</v>
      </c>
      <c r="H134" s="47"/>
      <c r="I134" s="72">
        <f>SUMIF(配送先リスト!$B$25:$B$511,$B134,配送先リスト!$I$25:$I$511)</f>
        <v>0</v>
      </c>
      <c r="J134" s="75">
        <f>SUMIF(配送先リスト!$B$25:$B$511,$B134,配送先リスト!$J$25:$J$511)</f>
        <v>0</v>
      </c>
      <c r="K134" s="77">
        <f>SUMIF(配送先リスト!$B$25:$B$511,$B134,配送先リスト!$K$25:$K$511)</f>
        <v>0</v>
      </c>
      <c r="L134" s="75">
        <f>SUMIF(配送先リスト!$B$25:$B$511,$B134,配送先リスト!$L$25:$L$511)</f>
        <v>0</v>
      </c>
      <c r="M134" s="75">
        <f>SUMIF(配送先リスト!$B$25:$B$511,$B134,配送先リスト!$M$25:$M$511)</f>
        <v>0</v>
      </c>
      <c r="N134" s="19"/>
      <c r="O134" s="39"/>
      <c r="P134" s="19"/>
      <c r="Q134" s="67"/>
    </row>
    <row r="135" spans="2:17" x14ac:dyDescent="0.4">
      <c r="B135" s="80" t="str">
        <f>_xlfn.IFNA(VLOOKUP($C$4&amp;BD!K120,BD!L:M,2,FALSE),"")</f>
        <v/>
      </c>
      <c r="C135" s="28" t="e">
        <f>VLOOKUP($C$4&amp;BD!$K120,BD!$L:$R,3,FALSE)</f>
        <v>#N/A</v>
      </c>
      <c r="D135" s="28" t="e">
        <f>VLOOKUP($C$4&amp;BD!$K120,BD!$L:$R,4,FALSE)</f>
        <v>#N/A</v>
      </c>
      <c r="E135" s="51">
        <f t="shared" si="4"/>
        <v>0</v>
      </c>
      <c r="F135" s="51">
        <f t="shared" si="4"/>
        <v>0</v>
      </c>
      <c r="G135" s="51">
        <f t="shared" si="4"/>
        <v>0</v>
      </c>
      <c r="H135" s="47"/>
      <c r="I135" s="72">
        <f>SUMIF(配送先リスト!$B$25:$B$511,$B135,配送先リスト!$I$25:$I$511)</f>
        <v>0</v>
      </c>
      <c r="J135" s="75">
        <f>SUMIF(配送先リスト!$B$25:$B$511,$B135,配送先リスト!$J$25:$J$511)</f>
        <v>0</v>
      </c>
      <c r="K135" s="77">
        <f>SUMIF(配送先リスト!$B$25:$B$511,$B135,配送先リスト!$K$25:$K$511)</f>
        <v>0</v>
      </c>
      <c r="L135" s="75">
        <f>SUMIF(配送先リスト!$B$25:$B$511,$B135,配送先リスト!$L$25:$L$511)</f>
        <v>0</v>
      </c>
      <c r="M135" s="75">
        <f>SUMIF(配送先リスト!$B$25:$B$511,$B135,配送先リスト!$M$25:$M$511)</f>
        <v>0</v>
      </c>
      <c r="N135" s="19"/>
      <c r="O135" s="39"/>
      <c r="P135" s="19"/>
      <c r="Q135" s="67"/>
    </row>
    <row r="136" spans="2:17" x14ac:dyDescent="0.4">
      <c r="B136" s="80" t="str">
        <f>_xlfn.IFNA(VLOOKUP($C$4&amp;BD!K121,BD!L:M,2,FALSE),"")</f>
        <v/>
      </c>
      <c r="C136" s="28" t="e">
        <f>VLOOKUP($C$4&amp;BD!$K121,BD!$L:$R,3,FALSE)</f>
        <v>#N/A</v>
      </c>
      <c r="D136" s="28" t="e">
        <f>VLOOKUP($C$4&amp;BD!$K121,BD!$L:$R,4,FALSE)</f>
        <v>#N/A</v>
      </c>
      <c r="E136" s="51">
        <f t="shared" si="4"/>
        <v>0</v>
      </c>
      <c r="F136" s="51">
        <f t="shared" si="4"/>
        <v>0</v>
      </c>
      <c r="G136" s="51">
        <f t="shared" si="4"/>
        <v>0</v>
      </c>
      <c r="H136" s="47"/>
      <c r="I136" s="72">
        <f>SUMIF(配送先リスト!$B$25:$B$511,$B136,配送先リスト!$I$25:$I$511)</f>
        <v>0</v>
      </c>
      <c r="J136" s="75">
        <f>SUMIF(配送先リスト!$B$25:$B$511,$B136,配送先リスト!$J$25:$J$511)</f>
        <v>0</v>
      </c>
      <c r="K136" s="77">
        <f>SUMIF(配送先リスト!$B$25:$B$511,$B136,配送先リスト!$K$25:$K$511)</f>
        <v>0</v>
      </c>
      <c r="L136" s="75">
        <f>SUMIF(配送先リスト!$B$25:$B$511,$B136,配送先リスト!$L$25:$L$511)</f>
        <v>0</v>
      </c>
      <c r="M136" s="75">
        <f>SUMIF(配送先リスト!$B$25:$B$511,$B136,配送先リスト!$M$25:$M$511)</f>
        <v>0</v>
      </c>
      <c r="N136" s="19"/>
      <c r="O136" s="39"/>
      <c r="P136" s="19"/>
      <c r="Q136" s="67"/>
    </row>
    <row r="137" spans="2:17" x14ac:dyDescent="0.4">
      <c r="B137" s="80" t="str">
        <f>_xlfn.IFNA(VLOOKUP($C$4&amp;BD!K122,BD!L:M,2,FALSE),"")</f>
        <v/>
      </c>
      <c r="C137" s="28" t="e">
        <f>VLOOKUP($C$4&amp;BD!$K122,BD!$L:$R,3,FALSE)</f>
        <v>#N/A</v>
      </c>
      <c r="D137" s="28" t="e">
        <f>VLOOKUP($C$4&amp;BD!$K122,BD!$L:$R,4,FALSE)</f>
        <v>#N/A</v>
      </c>
      <c r="E137" s="51">
        <f t="shared" si="4"/>
        <v>0</v>
      </c>
      <c r="F137" s="51">
        <f t="shared" si="4"/>
        <v>0</v>
      </c>
      <c r="G137" s="51">
        <f t="shared" si="4"/>
        <v>0</v>
      </c>
      <c r="H137" s="47"/>
      <c r="I137" s="72">
        <f>SUMIF(配送先リスト!$B$25:$B$511,$B137,配送先リスト!$I$25:$I$511)</f>
        <v>0</v>
      </c>
      <c r="J137" s="75">
        <f>SUMIF(配送先リスト!$B$25:$B$511,$B137,配送先リスト!$J$25:$J$511)</f>
        <v>0</v>
      </c>
      <c r="K137" s="77">
        <f>SUMIF(配送先リスト!$B$25:$B$511,$B137,配送先リスト!$K$25:$K$511)</f>
        <v>0</v>
      </c>
      <c r="L137" s="75">
        <f>SUMIF(配送先リスト!$B$25:$B$511,$B137,配送先リスト!$L$25:$L$511)</f>
        <v>0</v>
      </c>
      <c r="M137" s="75">
        <f>SUMIF(配送先リスト!$B$25:$B$511,$B137,配送先リスト!$M$25:$M$511)</f>
        <v>0</v>
      </c>
      <c r="N137" s="19"/>
      <c r="O137" s="39"/>
      <c r="P137" s="19"/>
      <c r="Q137" s="67"/>
    </row>
    <row r="138" spans="2:17" x14ac:dyDescent="0.4">
      <c r="B138" s="80" t="str">
        <f>_xlfn.IFNA(VLOOKUP($C$4&amp;BD!K123,BD!L:M,2,FALSE),"")</f>
        <v/>
      </c>
      <c r="C138" s="28" t="e">
        <f>VLOOKUP($C$4&amp;BD!$K123,BD!$L:$R,3,FALSE)</f>
        <v>#N/A</v>
      </c>
      <c r="D138" s="28" t="e">
        <f>VLOOKUP($C$4&amp;BD!$K123,BD!$L:$R,4,FALSE)</f>
        <v>#N/A</v>
      </c>
      <c r="E138" s="51">
        <f t="shared" si="4"/>
        <v>0</v>
      </c>
      <c r="F138" s="51">
        <f t="shared" si="4"/>
        <v>0</v>
      </c>
      <c r="G138" s="51">
        <f t="shared" si="4"/>
        <v>0</v>
      </c>
      <c r="H138" s="47"/>
      <c r="I138" s="72">
        <f>SUMIF(配送先リスト!$B$25:$B$511,$B138,配送先リスト!$I$25:$I$511)</f>
        <v>0</v>
      </c>
      <c r="J138" s="75">
        <f>SUMIF(配送先リスト!$B$25:$B$511,$B138,配送先リスト!$J$25:$J$511)</f>
        <v>0</v>
      </c>
      <c r="K138" s="77">
        <f>SUMIF(配送先リスト!$B$25:$B$511,$B138,配送先リスト!$K$25:$K$511)</f>
        <v>0</v>
      </c>
      <c r="L138" s="75">
        <f>SUMIF(配送先リスト!$B$25:$B$511,$B138,配送先リスト!$L$25:$L$511)</f>
        <v>0</v>
      </c>
      <c r="M138" s="75">
        <f>SUMIF(配送先リスト!$B$25:$B$511,$B138,配送先リスト!$M$25:$M$511)</f>
        <v>0</v>
      </c>
      <c r="N138" s="19"/>
      <c r="O138" s="39"/>
      <c r="P138" s="19"/>
      <c r="Q138" s="67"/>
    </row>
    <row r="139" spans="2:17" x14ac:dyDescent="0.4">
      <c r="B139" s="80" t="str">
        <f>_xlfn.IFNA(VLOOKUP($C$4&amp;BD!K124,BD!L:M,2,FALSE),"")</f>
        <v/>
      </c>
      <c r="C139" s="28" t="e">
        <f>VLOOKUP($C$4&amp;BD!$K124,BD!$L:$R,3,FALSE)</f>
        <v>#N/A</v>
      </c>
      <c r="D139" s="28" t="e">
        <f>VLOOKUP($C$4&amp;BD!$K124,BD!$L:$R,4,FALSE)</f>
        <v>#N/A</v>
      </c>
      <c r="E139" s="51">
        <f t="shared" si="4"/>
        <v>0</v>
      </c>
      <c r="F139" s="51">
        <f t="shared" si="4"/>
        <v>0</v>
      </c>
      <c r="G139" s="51">
        <f t="shared" si="4"/>
        <v>0</v>
      </c>
      <c r="H139" s="47"/>
      <c r="I139" s="72">
        <f>SUMIF(配送先リスト!$B$25:$B$511,$B139,配送先リスト!$I$25:$I$511)</f>
        <v>0</v>
      </c>
      <c r="J139" s="75">
        <f>SUMIF(配送先リスト!$B$25:$B$511,$B139,配送先リスト!$J$25:$J$511)</f>
        <v>0</v>
      </c>
      <c r="K139" s="77">
        <f>SUMIF(配送先リスト!$B$25:$B$511,$B139,配送先リスト!$K$25:$K$511)</f>
        <v>0</v>
      </c>
      <c r="L139" s="75">
        <f>SUMIF(配送先リスト!$B$25:$B$511,$B139,配送先リスト!$L$25:$L$511)</f>
        <v>0</v>
      </c>
      <c r="M139" s="75">
        <f>SUMIF(配送先リスト!$B$25:$B$511,$B139,配送先リスト!$M$25:$M$511)</f>
        <v>0</v>
      </c>
      <c r="N139" s="19"/>
      <c r="O139" s="39"/>
      <c r="P139" s="19"/>
      <c r="Q139" s="67"/>
    </row>
    <row r="140" spans="2:17" x14ac:dyDescent="0.4">
      <c r="B140" s="80" t="str">
        <f>_xlfn.IFNA(VLOOKUP($C$4&amp;BD!K125,BD!L:M,2,FALSE),"")</f>
        <v/>
      </c>
      <c r="C140" s="28" t="e">
        <f>VLOOKUP($C$4&amp;BD!$K125,BD!$L:$R,3,FALSE)</f>
        <v>#N/A</v>
      </c>
      <c r="D140" s="28" t="e">
        <f>VLOOKUP($C$4&amp;BD!$K125,BD!$L:$R,4,FALSE)</f>
        <v>#N/A</v>
      </c>
      <c r="E140" s="51">
        <f t="shared" si="4"/>
        <v>0</v>
      </c>
      <c r="F140" s="51">
        <f t="shared" si="4"/>
        <v>0</v>
      </c>
      <c r="G140" s="51">
        <f t="shared" si="4"/>
        <v>0</v>
      </c>
      <c r="H140" s="47"/>
      <c r="I140" s="72">
        <f>SUMIF(配送先リスト!$B$25:$B$511,$B140,配送先リスト!$I$25:$I$511)</f>
        <v>0</v>
      </c>
      <c r="J140" s="75">
        <f>SUMIF(配送先リスト!$B$25:$B$511,$B140,配送先リスト!$J$25:$J$511)</f>
        <v>0</v>
      </c>
      <c r="K140" s="77">
        <f>SUMIF(配送先リスト!$B$25:$B$511,$B140,配送先リスト!$K$25:$K$511)</f>
        <v>0</v>
      </c>
      <c r="L140" s="75">
        <f>SUMIF(配送先リスト!$B$25:$B$511,$B140,配送先リスト!$L$25:$L$511)</f>
        <v>0</v>
      </c>
      <c r="M140" s="75">
        <f>SUMIF(配送先リスト!$B$25:$B$511,$B140,配送先リスト!$M$25:$M$511)</f>
        <v>0</v>
      </c>
      <c r="N140" s="19"/>
      <c r="O140" s="39"/>
      <c r="P140" s="19"/>
      <c r="Q140" s="67"/>
    </row>
    <row r="141" spans="2:17" x14ac:dyDescent="0.4">
      <c r="B141" s="80" t="str">
        <f>_xlfn.IFNA(VLOOKUP($C$4&amp;BD!K126,BD!L:M,2,FALSE),"")</f>
        <v/>
      </c>
      <c r="C141" s="28" t="e">
        <f>VLOOKUP($C$4&amp;BD!$K126,BD!$L:$R,3,FALSE)</f>
        <v>#N/A</v>
      </c>
      <c r="D141" s="28" t="e">
        <f>VLOOKUP($C$4&amp;BD!$K126,BD!$L:$R,4,FALSE)</f>
        <v>#N/A</v>
      </c>
      <c r="E141" s="51">
        <f t="shared" si="4"/>
        <v>0</v>
      </c>
      <c r="F141" s="51">
        <f t="shared" si="4"/>
        <v>0</v>
      </c>
      <c r="G141" s="51">
        <f t="shared" si="4"/>
        <v>0</v>
      </c>
      <c r="H141" s="47"/>
      <c r="I141" s="72">
        <f>SUMIF(配送先リスト!$B$25:$B$511,$B141,配送先リスト!$I$25:$I$511)</f>
        <v>0</v>
      </c>
      <c r="J141" s="75">
        <f>SUMIF(配送先リスト!$B$25:$B$511,$B141,配送先リスト!$J$25:$J$511)</f>
        <v>0</v>
      </c>
      <c r="K141" s="77">
        <f>SUMIF(配送先リスト!$B$25:$B$511,$B141,配送先リスト!$K$25:$K$511)</f>
        <v>0</v>
      </c>
      <c r="L141" s="75">
        <f>SUMIF(配送先リスト!$B$25:$B$511,$B141,配送先リスト!$L$25:$L$511)</f>
        <v>0</v>
      </c>
      <c r="M141" s="75">
        <f>SUMIF(配送先リスト!$B$25:$B$511,$B141,配送先リスト!$M$25:$M$511)</f>
        <v>0</v>
      </c>
      <c r="N141" s="19"/>
      <c r="O141" s="39"/>
      <c r="P141" s="19"/>
      <c r="Q141" s="67"/>
    </row>
    <row r="142" spans="2:17" x14ac:dyDescent="0.4">
      <c r="B142" s="80" t="str">
        <f>_xlfn.IFNA(VLOOKUP($C$4&amp;BD!K127,BD!L:M,2,FALSE),"")</f>
        <v/>
      </c>
      <c r="C142" s="28" t="e">
        <f>VLOOKUP($C$4&amp;BD!$K127,BD!$L:$R,3,FALSE)</f>
        <v>#N/A</v>
      </c>
      <c r="D142" s="28" t="e">
        <f>VLOOKUP($C$4&amp;BD!$K127,BD!$L:$R,4,FALSE)</f>
        <v>#N/A</v>
      </c>
      <c r="E142" s="51">
        <f t="shared" si="4"/>
        <v>0</v>
      </c>
      <c r="F142" s="51">
        <f t="shared" si="4"/>
        <v>0</v>
      </c>
      <c r="G142" s="51">
        <f t="shared" si="4"/>
        <v>0</v>
      </c>
      <c r="H142" s="47"/>
      <c r="I142" s="72">
        <f>SUMIF(配送先リスト!$B$25:$B$511,$B142,配送先リスト!$I$25:$I$511)</f>
        <v>0</v>
      </c>
      <c r="J142" s="75">
        <f>SUMIF(配送先リスト!$B$25:$B$511,$B142,配送先リスト!$J$25:$J$511)</f>
        <v>0</v>
      </c>
      <c r="K142" s="77">
        <f>SUMIF(配送先リスト!$B$25:$B$511,$B142,配送先リスト!$K$25:$K$511)</f>
        <v>0</v>
      </c>
      <c r="L142" s="75">
        <f>SUMIF(配送先リスト!$B$25:$B$511,$B142,配送先リスト!$L$25:$L$511)</f>
        <v>0</v>
      </c>
      <c r="M142" s="75">
        <f>SUMIF(配送先リスト!$B$25:$B$511,$B142,配送先リスト!$M$25:$M$511)</f>
        <v>0</v>
      </c>
      <c r="N142" s="19"/>
      <c r="O142" s="39"/>
      <c r="P142" s="19"/>
      <c r="Q142" s="67"/>
    </row>
    <row r="143" spans="2:17" x14ac:dyDescent="0.4">
      <c r="B143" s="80" t="str">
        <f>_xlfn.IFNA(VLOOKUP($C$4&amp;BD!K128,BD!L:M,2,FALSE),"")</f>
        <v/>
      </c>
      <c r="C143" s="28" t="e">
        <f>VLOOKUP($C$4&amp;BD!$K128,BD!$L:$R,3,FALSE)</f>
        <v>#N/A</v>
      </c>
      <c r="D143" s="28" t="e">
        <f>VLOOKUP($C$4&amp;BD!$K128,BD!$L:$R,4,FALSE)</f>
        <v>#N/A</v>
      </c>
      <c r="E143" s="51">
        <f t="shared" si="4"/>
        <v>0</v>
      </c>
      <c r="F143" s="51">
        <f t="shared" si="4"/>
        <v>0</v>
      </c>
      <c r="G143" s="51">
        <f t="shared" si="4"/>
        <v>0</v>
      </c>
      <c r="H143" s="47"/>
      <c r="I143" s="72">
        <f>SUMIF(配送先リスト!$B$25:$B$511,$B143,配送先リスト!$I$25:$I$511)</f>
        <v>0</v>
      </c>
      <c r="J143" s="75">
        <f>SUMIF(配送先リスト!$B$25:$B$511,$B143,配送先リスト!$J$25:$J$511)</f>
        <v>0</v>
      </c>
      <c r="K143" s="77">
        <f>SUMIF(配送先リスト!$B$25:$B$511,$B143,配送先リスト!$K$25:$K$511)</f>
        <v>0</v>
      </c>
      <c r="L143" s="75">
        <f>SUMIF(配送先リスト!$B$25:$B$511,$B143,配送先リスト!$L$25:$L$511)</f>
        <v>0</v>
      </c>
      <c r="M143" s="75">
        <f>SUMIF(配送先リスト!$B$25:$B$511,$B143,配送先リスト!$M$25:$M$511)</f>
        <v>0</v>
      </c>
      <c r="N143" s="19"/>
      <c r="O143" s="39"/>
      <c r="P143" s="19"/>
      <c r="Q143" s="67"/>
    </row>
    <row r="144" spans="2:17" x14ac:dyDescent="0.4">
      <c r="B144" s="80" t="str">
        <f>_xlfn.IFNA(VLOOKUP($C$4&amp;BD!K129,BD!L:M,2,FALSE),"")</f>
        <v/>
      </c>
      <c r="C144" s="28" t="e">
        <f>VLOOKUP($C$4&amp;BD!$K129,BD!$L:$R,3,FALSE)</f>
        <v>#N/A</v>
      </c>
      <c r="D144" s="28" t="e">
        <f>VLOOKUP($C$4&amp;BD!$K129,BD!$L:$R,4,FALSE)</f>
        <v>#N/A</v>
      </c>
      <c r="E144" s="51">
        <f t="shared" si="4"/>
        <v>0</v>
      </c>
      <c r="F144" s="51">
        <f t="shared" si="4"/>
        <v>0</v>
      </c>
      <c r="G144" s="51">
        <f t="shared" si="4"/>
        <v>0</v>
      </c>
      <c r="H144" s="47"/>
      <c r="I144" s="72">
        <f>SUMIF(配送先リスト!$B$25:$B$511,$B144,配送先リスト!$I$25:$I$511)</f>
        <v>0</v>
      </c>
      <c r="J144" s="75">
        <f>SUMIF(配送先リスト!$B$25:$B$511,$B144,配送先リスト!$J$25:$J$511)</f>
        <v>0</v>
      </c>
      <c r="K144" s="77">
        <f>SUMIF(配送先リスト!$B$25:$B$511,$B144,配送先リスト!$K$25:$K$511)</f>
        <v>0</v>
      </c>
      <c r="L144" s="75">
        <f>SUMIF(配送先リスト!$B$25:$B$511,$B144,配送先リスト!$L$25:$L$511)</f>
        <v>0</v>
      </c>
      <c r="M144" s="75">
        <f>SUMIF(配送先リスト!$B$25:$B$511,$B144,配送先リスト!$M$25:$M$511)</f>
        <v>0</v>
      </c>
      <c r="N144" s="19"/>
      <c r="O144" s="39"/>
      <c r="P144" s="19"/>
      <c r="Q144" s="67"/>
    </row>
    <row r="145" spans="2:17" x14ac:dyDescent="0.4">
      <c r="B145" s="80" t="str">
        <f>_xlfn.IFNA(VLOOKUP($C$4&amp;BD!K130,BD!L:M,2,FALSE),"")</f>
        <v/>
      </c>
      <c r="C145" s="28" t="e">
        <f>VLOOKUP($C$4&amp;BD!$K130,BD!$L:$R,3,FALSE)</f>
        <v>#N/A</v>
      </c>
      <c r="D145" s="28" t="e">
        <f>VLOOKUP($C$4&amp;BD!$K130,BD!$L:$R,4,FALSE)</f>
        <v>#N/A</v>
      </c>
      <c r="E145" s="51">
        <f t="shared" si="4"/>
        <v>0</v>
      </c>
      <c r="F145" s="51">
        <f t="shared" si="4"/>
        <v>0</v>
      </c>
      <c r="G145" s="51">
        <f t="shared" si="4"/>
        <v>0</v>
      </c>
      <c r="H145" s="47"/>
      <c r="I145" s="72">
        <f>SUMIF(配送先リスト!$B$25:$B$511,$B145,配送先リスト!$I$25:$I$511)</f>
        <v>0</v>
      </c>
      <c r="J145" s="75">
        <f>SUMIF(配送先リスト!$B$25:$B$511,$B145,配送先リスト!$J$25:$J$511)</f>
        <v>0</v>
      </c>
      <c r="K145" s="77">
        <f>SUMIF(配送先リスト!$B$25:$B$511,$B145,配送先リスト!$K$25:$K$511)</f>
        <v>0</v>
      </c>
      <c r="L145" s="75">
        <f>SUMIF(配送先リスト!$B$25:$B$511,$B145,配送先リスト!$L$25:$L$511)</f>
        <v>0</v>
      </c>
      <c r="M145" s="75">
        <f>SUMIF(配送先リスト!$B$25:$B$511,$B145,配送先リスト!$M$25:$M$511)</f>
        <v>0</v>
      </c>
      <c r="N145" s="19"/>
      <c r="O145" s="39"/>
      <c r="P145" s="19"/>
      <c r="Q145" s="67"/>
    </row>
    <row r="146" spans="2:17" x14ac:dyDescent="0.4">
      <c r="B146" s="80" t="str">
        <f>_xlfn.IFNA(VLOOKUP($C$4&amp;BD!K131,BD!L:M,2,FALSE),"")</f>
        <v/>
      </c>
      <c r="C146" s="28" t="e">
        <f>VLOOKUP($C$4&amp;BD!$K131,BD!$L:$R,3,FALSE)</f>
        <v>#N/A</v>
      </c>
      <c r="D146" s="28" t="e">
        <f>VLOOKUP($C$4&amp;BD!$K131,BD!$L:$R,4,FALSE)</f>
        <v>#N/A</v>
      </c>
      <c r="E146" s="51">
        <f t="shared" si="4"/>
        <v>0</v>
      </c>
      <c r="F146" s="51">
        <f t="shared" si="4"/>
        <v>0</v>
      </c>
      <c r="G146" s="51">
        <f t="shared" si="4"/>
        <v>0</v>
      </c>
      <c r="H146" s="47"/>
      <c r="I146" s="72">
        <f>SUMIF(配送先リスト!$B$25:$B$511,$B146,配送先リスト!$I$25:$I$511)</f>
        <v>0</v>
      </c>
      <c r="J146" s="75">
        <f>SUMIF(配送先リスト!$B$25:$B$511,$B146,配送先リスト!$J$25:$J$511)</f>
        <v>0</v>
      </c>
      <c r="K146" s="77">
        <f>SUMIF(配送先リスト!$B$25:$B$511,$B146,配送先リスト!$K$25:$K$511)</f>
        <v>0</v>
      </c>
      <c r="L146" s="75">
        <f>SUMIF(配送先リスト!$B$25:$B$511,$B146,配送先リスト!$L$25:$L$511)</f>
        <v>0</v>
      </c>
      <c r="M146" s="75">
        <f>SUMIF(配送先リスト!$B$25:$B$511,$B146,配送先リスト!$M$25:$M$511)</f>
        <v>0</v>
      </c>
      <c r="N146" s="19"/>
      <c r="O146" s="39"/>
      <c r="P146" s="19"/>
      <c r="Q146" s="67"/>
    </row>
    <row r="147" spans="2:17" x14ac:dyDescent="0.4">
      <c r="B147" s="80" t="str">
        <f>_xlfn.IFNA(VLOOKUP($C$4&amp;BD!K132,BD!L:M,2,FALSE),"")</f>
        <v/>
      </c>
      <c r="C147" s="28" t="e">
        <f>VLOOKUP($C$4&amp;BD!$K132,BD!$L:$R,3,FALSE)</f>
        <v>#N/A</v>
      </c>
      <c r="D147" s="28" t="e">
        <f>VLOOKUP($C$4&amp;BD!$K132,BD!$L:$R,4,FALSE)</f>
        <v>#N/A</v>
      </c>
      <c r="E147" s="51">
        <f t="shared" si="4"/>
        <v>0</v>
      </c>
      <c r="F147" s="51">
        <f t="shared" si="4"/>
        <v>0</v>
      </c>
      <c r="G147" s="51">
        <f t="shared" si="4"/>
        <v>0</v>
      </c>
      <c r="H147" s="47"/>
      <c r="I147" s="72">
        <f>SUMIF(配送先リスト!$B$25:$B$511,$B147,配送先リスト!$I$25:$I$511)</f>
        <v>0</v>
      </c>
      <c r="J147" s="75">
        <f>SUMIF(配送先リスト!$B$25:$B$511,$B147,配送先リスト!$J$25:$J$511)</f>
        <v>0</v>
      </c>
      <c r="K147" s="77">
        <f>SUMIF(配送先リスト!$B$25:$B$511,$B147,配送先リスト!$K$25:$K$511)</f>
        <v>0</v>
      </c>
      <c r="L147" s="75">
        <f>SUMIF(配送先リスト!$B$25:$B$511,$B147,配送先リスト!$L$25:$L$511)</f>
        <v>0</v>
      </c>
      <c r="M147" s="75">
        <f>SUMIF(配送先リスト!$B$25:$B$511,$B147,配送先リスト!$M$25:$M$511)</f>
        <v>0</v>
      </c>
      <c r="N147" s="19"/>
      <c r="O147" s="39"/>
      <c r="P147" s="19"/>
      <c r="Q147" s="67"/>
    </row>
    <row r="148" spans="2:17" x14ac:dyDescent="0.4">
      <c r="B148" s="80" t="str">
        <f>_xlfn.IFNA(VLOOKUP($C$4&amp;BD!K133,BD!L:M,2,FALSE),"")</f>
        <v/>
      </c>
      <c r="C148" s="28" t="e">
        <f>VLOOKUP($C$4&amp;BD!$K133,BD!$L:$R,3,FALSE)</f>
        <v>#N/A</v>
      </c>
      <c r="D148" s="28" t="e">
        <f>VLOOKUP($C$4&amp;BD!$K133,BD!$L:$R,4,FALSE)</f>
        <v>#N/A</v>
      </c>
      <c r="E148" s="51">
        <f t="shared" si="4"/>
        <v>0</v>
      </c>
      <c r="F148" s="51">
        <f t="shared" si="4"/>
        <v>0</v>
      </c>
      <c r="G148" s="51">
        <f t="shared" si="4"/>
        <v>0</v>
      </c>
      <c r="H148" s="47"/>
      <c r="I148" s="72">
        <f>SUMIF(配送先リスト!$B$25:$B$511,$B148,配送先リスト!$I$25:$I$511)</f>
        <v>0</v>
      </c>
      <c r="J148" s="75">
        <f>SUMIF(配送先リスト!$B$25:$B$511,$B148,配送先リスト!$J$25:$J$511)</f>
        <v>0</v>
      </c>
      <c r="K148" s="77">
        <f>SUMIF(配送先リスト!$B$25:$B$511,$B148,配送先リスト!$K$25:$K$511)</f>
        <v>0</v>
      </c>
      <c r="L148" s="75">
        <f>SUMIF(配送先リスト!$B$25:$B$511,$B148,配送先リスト!$L$25:$L$511)</f>
        <v>0</v>
      </c>
      <c r="M148" s="75">
        <f>SUMIF(配送先リスト!$B$25:$B$511,$B148,配送先リスト!$M$25:$M$511)</f>
        <v>0</v>
      </c>
      <c r="N148" s="19"/>
      <c r="O148" s="39"/>
      <c r="P148" s="19"/>
      <c r="Q148" s="67"/>
    </row>
    <row r="149" spans="2:17" x14ac:dyDescent="0.4">
      <c r="B149" s="80" t="str">
        <f>_xlfn.IFNA(VLOOKUP($C$4&amp;BD!K134,BD!L:M,2,FALSE),"")</f>
        <v/>
      </c>
      <c r="C149" s="28" t="e">
        <f>VLOOKUP($C$4&amp;BD!$K134,BD!$L:$R,3,FALSE)</f>
        <v>#N/A</v>
      </c>
      <c r="D149" s="28" t="e">
        <f>VLOOKUP($C$4&amp;BD!$K134,BD!$L:$R,4,FALSE)</f>
        <v>#N/A</v>
      </c>
      <c r="E149" s="51">
        <f t="shared" si="4"/>
        <v>0</v>
      </c>
      <c r="F149" s="51">
        <f t="shared" si="4"/>
        <v>0</v>
      </c>
      <c r="G149" s="51">
        <f t="shared" si="4"/>
        <v>0</v>
      </c>
      <c r="H149" s="47"/>
      <c r="I149" s="72">
        <f>SUMIF(配送先リスト!$B$25:$B$511,$B149,配送先リスト!$I$25:$I$511)</f>
        <v>0</v>
      </c>
      <c r="J149" s="75">
        <f>SUMIF(配送先リスト!$B$25:$B$511,$B149,配送先リスト!$J$25:$J$511)</f>
        <v>0</v>
      </c>
      <c r="K149" s="77">
        <f>SUMIF(配送先リスト!$B$25:$B$511,$B149,配送先リスト!$K$25:$K$511)</f>
        <v>0</v>
      </c>
      <c r="L149" s="75">
        <f>SUMIF(配送先リスト!$B$25:$B$511,$B149,配送先リスト!$L$25:$L$511)</f>
        <v>0</v>
      </c>
      <c r="M149" s="75">
        <f>SUMIF(配送先リスト!$B$25:$B$511,$B149,配送先リスト!$M$25:$M$511)</f>
        <v>0</v>
      </c>
      <c r="N149" s="19"/>
      <c r="O149" s="39"/>
      <c r="P149" s="19"/>
      <c r="Q149" s="67"/>
    </row>
    <row r="150" spans="2:17" x14ac:dyDescent="0.4">
      <c r="B150" s="80" t="str">
        <f>_xlfn.IFNA(VLOOKUP($C$4&amp;BD!K135,BD!L:M,2,FALSE),"")</f>
        <v/>
      </c>
      <c r="C150" s="28" t="e">
        <f>VLOOKUP($C$4&amp;BD!$K135,BD!$L:$R,3,FALSE)</f>
        <v>#N/A</v>
      </c>
      <c r="D150" s="28" t="e">
        <f>VLOOKUP($C$4&amp;BD!$K135,BD!$L:$R,4,FALSE)</f>
        <v>#N/A</v>
      </c>
      <c r="E150" s="51">
        <f t="shared" si="4"/>
        <v>0</v>
      </c>
      <c r="F150" s="51">
        <f t="shared" si="4"/>
        <v>0</v>
      </c>
      <c r="G150" s="51">
        <f t="shared" si="4"/>
        <v>0</v>
      </c>
      <c r="H150" s="47"/>
      <c r="I150" s="72">
        <f>SUMIF(配送先リスト!$B$25:$B$511,$B150,配送先リスト!$I$25:$I$511)</f>
        <v>0</v>
      </c>
      <c r="J150" s="75">
        <f>SUMIF(配送先リスト!$B$25:$B$511,$B150,配送先リスト!$J$25:$J$511)</f>
        <v>0</v>
      </c>
      <c r="K150" s="77">
        <f>SUMIF(配送先リスト!$B$25:$B$511,$B150,配送先リスト!$K$25:$K$511)</f>
        <v>0</v>
      </c>
      <c r="L150" s="75">
        <f>SUMIF(配送先リスト!$B$25:$B$511,$B150,配送先リスト!$L$25:$L$511)</f>
        <v>0</v>
      </c>
      <c r="M150" s="75">
        <f>SUMIF(配送先リスト!$B$25:$B$511,$B150,配送先リスト!$M$25:$M$511)</f>
        <v>0</v>
      </c>
      <c r="N150" s="19"/>
      <c r="O150" s="39"/>
      <c r="P150" s="19"/>
      <c r="Q150" s="67"/>
    </row>
    <row r="151" spans="2:17" x14ac:dyDescent="0.4">
      <c r="B151" s="80" t="str">
        <f>_xlfn.IFNA(VLOOKUP($C$4&amp;BD!K136,BD!L:M,2,FALSE),"")</f>
        <v/>
      </c>
      <c r="C151" s="28" t="e">
        <f>VLOOKUP($C$4&amp;BD!$K136,BD!$L:$R,3,FALSE)</f>
        <v>#N/A</v>
      </c>
      <c r="D151" s="28" t="e">
        <f>VLOOKUP($C$4&amp;BD!$K136,BD!$L:$R,4,FALSE)</f>
        <v>#N/A</v>
      </c>
      <c r="E151" s="51">
        <f t="shared" si="4"/>
        <v>0</v>
      </c>
      <c r="F151" s="51">
        <f t="shared" si="4"/>
        <v>0</v>
      </c>
      <c r="G151" s="51">
        <f t="shared" si="4"/>
        <v>0</v>
      </c>
      <c r="H151" s="47"/>
      <c r="I151" s="72">
        <f>SUMIF(配送先リスト!$B$25:$B$511,$B151,配送先リスト!$I$25:$I$511)</f>
        <v>0</v>
      </c>
      <c r="J151" s="75">
        <f>SUMIF(配送先リスト!$B$25:$B$511,$B151,配送先リスト!$J$25:$J$511)</f>
        <v>0</v>
      </c>
      <c r="K151" s="77">
        <f>SUMIF(配送先リスト!$B$25:$B$511,$B151,配送先リスト!$K$25:$K$511)</f>
        <v>0</v>
      </c>
      <c r="L151" s="75">
        <f>SUMIF(配送先リスト!$B$25:$B$511,$B151,配送先リスト!$L$25:$L$511)</f>
        <v>0</v>
      </c>
      <c r="M151" s="75">
        <f>SUMIF(配送先リスト!$B$25:$B$511,$B151,配送先リスト!$M$25:$M$511)</f>
        <v>0</v>
      </c>
      <c r="N151" s="19"/>
      <c r="O151" s="39"/>
      <c r="P151" s="19"/>
      <c r="Q151" s="67"/>
    </row>
    <row r="152" spans="2:17" x14ac:dyDescent="0.4">
      <c r="B152" s="80" t="str">
        <f>_xlfn.IFNA(VLOOKUP($C$4&amp;BD!K137,BD!L:M,2,FALSE),"")</f>
        <v/>
      </c>
      <c r="C152" s="28" t="e">
        <f>VLOOKUP($C$4&amp;BD!$K137,BD!$L:$R,3,FALSE)</f>
        <v>#N/A</v>
      </c>
      <c r="D152" s="28" t="e">
        <f>VLOOKUP($C$4&amp;BD!$K137,BD!$L:$R,4,FALSE)</f>
        <v>#N/A</v>
      </c>
      <c r="E152" s="51">
        <f t="shared" si="4"/>
        <v>0</v>
      </c>
      <c r="F152" s="51">
        <f t="shared" si="4"/>
        <v>0</v>
      </c>
      <c r="G152" s="51">
        <f t="shared" si="4"/>
        <v>0</v>
      </c>
      <c r="H152" s="47"/>
      <c r="I152" s="72">
        <f>SUMIF(配送先リスト!$B$25:$B$511,$B152,配送先リスト!$I$25:$I$511)</f>
        <v>0</v>
      </c>
      <c r="J152" s="75">
        <f>SUMIF(配送先リスト!$B$25:$B$511,$B152,配送先リスト!$J$25:$J$511)</f>
        <v>0</v>
      </c>
      <c r="K152" s="77">
        <f>SUMIF(配送先リスト!$B$25:$B$511,$B152,配送先リスト!$K$25:$K$511)</f>
        <v>0</v>
      </c>
      <c r="L152" s="75">
        <f>SUMIF(配送先リスト!$B$25:$B$511,$B152,配送先リスト!$L$25:$L$511)</f>
        <v>0</v>
      </c>
      <c r="M152" s="75">
        <f>SUMIF(配送先リスト!$B$25:$B$511,$B152,配送先リスト!$M$25:$M$511)</f>
        <v>0</v>
      </c>
      <c r="N152" s="19"/>
      <c r="O152" s="39"/>
      <c r="P152" s="19"/>
      <c r="Q152" s="67"/>
    </row>
    <row r="153" spans="2:17" x14ac:dyDescent="0.4">
      <c r="B153" s="80" t="str">
        <f>_xlfn.IFNA(VLOOKUP($C$4&amp;BD!K138,BD!L:M,2,FALSE),"")</f>
        <v/>
      </c>
      <c r="C153" s="28" t="e">
        <f>VLOOKUP($C$4&amp;BD!$K138,BD!$L:$R,3,FALSE)</f>
        <v>#N/A</v>
      </c>
      <c r="D153" s="28" t="e">
        <f>VLOOKUP($C$4&amp;BD!$K138,BD!$L:$R,4,FALSE)</f>
        <v>#N/A</v>
      </c>
      <c r="E153" s="51">
        <f t="shared" si="4"/>
        <v>0</v>
      </c>
      <c r="F153" s="51">
        <f t="shared" si="4"/>
        <v>0</v>
      </c>
      <c r="G153" s="51">
        <f t="shared" si="4"/>
        <v>0</v>
      </c>
      <c r="H153" s="47"/>
      <c r="I153" s="72">
        <f>SUMIF(配送先リスト!$B$25:$B$511,$B153,配送先リスト!$I$25:$I$511)</f>
        <v>0</v>
      </c>
      <c r="J153" s="75">
        <f>SUMIF(配送先リスト!$B$25:$B$511,$B153,配送先リスト!$J$25:$J$511)</f>
        <v>0</v>
      </c>
      <c r="K153" s="77">
        <f>SUMIF(配送先リスト!$B$25:$B$511,$B153,配送先リスト!$K$25:$K$511)</f>
        <v>0</v>
      </c>
      <c r="L153" s="75">
        <f>SUMIF(配送先リスト!$B$25:$B$511,$B153,配送先リスト!$L$25:$L$511)</f>
        <v>0</v>
      </c>
      <c r="M153" s="75">
        <f>SUMIF(配送先リスト!$B$25:$B$511,$B153,配送先リスト!$M$25:$M$511)</f>
        <v>0</v>
      </c>
      <c r="N153" s="19"/>
      <c r="O153" s="39"/>
      <c r="P153" s="19"/>
      <c r="Q153" s="67"/>
    </row>
    <row r="154" spans="2:17" x14ac:dyDescent="0.4">
      <c r="B154" s="80" t="str">
        <f>_xlfn.IFNA(VLOOKUP($C$4&amp;BD!K139,BD!L:M,2,FALSE),"")</f>
        <v/>
      </c>
      <c r="C154" s="28" t="e">
        <f>VLOOKUP($C$4&amp;BD!$K139,BD!$L:$R,3,FALSE)</f>
        <v>#N/A</v>
      </c>
      <c r="D154" s="28" t="e">
        <f>VLOOKUP($C$4&amp;BD!$K139,BD!$L:$R,4,FALSE)</f>
        <v>#N/A</v>
      </c>
      <c r="E154" s="51">
        <f t="shared" si="4"/>
        <v>0</v>
      </c>
      <c r="F154" s="51">
        <f t="shared" si="4"/>
        <v>0</v>
      </c>
      <c r="G154" s="51">
        <f t="shared" si="4"/>
        <v>0</v>
      </c>
      <c r="H154" s="47"/>
      <c r="I154" s="72">
        <f>SUMIF(配送先リスト!$B$25:$B$511,$B154,配送先リスト!$I$25:$I$511)</f>
        <v>0</v>
      </c>
      <c r="J154" s="75">
        <f>SUMIF(配送先リスト!$B$25:$B$511,$B154,配送先リスト!$J$25:$J$511)</f>
        <v>0</v>
      </c>
      <c r="K154" s="77">
        <f>SUMIF(配送先リスト!$B$25:$B$511,$B154,配送先リスト!$K$25:$K$511)</f>
        <v>0</v>
      </c>
      <c r="L154" s="75">
        <f>SUMIF(配送先リスト!$B$25:$B$511,$B154,配送先リスト!$L$25:$L$511)</f>
        <v>0</v>
      </c>
      <c r="M154" s="75">
        <f>SUMIF(配送先リスト!$B$25:$B$511,$B154,配送先リスト!$M$25:$M$511)</f>
        <v>0</v>
      </c>
      <c r="N154" s="19"/>
      <c r="O154" s="39"/>
      <c r="P154" s="19"/>
      <c r="Q154" s="67"/>
    </row>
    <row r="155" spans="2:17" x14ac:dyDescent="0.4">
      <c r="B155" s="80" t="str">
        <f>_xlfn.IFNA(VLOOKUP($C$4&amp;BD!K140,BD!L:M,2,FALSE),"")</f>
        <v/>
      </c>
      <c r="C155" s="28" t="e">
        <f>VLOOKUP($C$4&amp;BD!$K140,BD!$L:$R,3,FALSE)</f>
        <v>#N/A</v>
      </c>
      <c r="D155" s="28" t="e">
        <f>VLOOKUP($C$4&amp;BD!$K140,BD!$L:$R,4,FALSE)</f>
        <v>#N/A</v>
      </c>
      <c r="E155" s="51">
        <f t="shared" si="4"/>
        <v>0</v>
      </c>
      <c r="F155" s="51">
        <f t="shared" si="4"/>
        <v>0</v>
      </c>
      <c r="G155" s="51">
        <f t="shared" si="4"/>
        <v>0</v>
      </c>
      <c r="H155" s="47"/>
      <c r="I155" s="72">
        <f>SUMIF(配送先リスト!$B$25:$B$511,$B155,配送先リスト!$I$25:$I$511)</f>
        <v>0</v>
      </c>
      <c r="J155" s="75">
        <f>SUMIF(配送先リスト!$B$25:$B$511,$B155,配送先リスト!$J$25:$J$511)</f>
        <v>0</v>
      </c>
      <c r="K155" s="77">
        <f>SUMIF(配送先リスト!$B$25:$B$511,$B155,配送先リスト!$K$25:$K$511)</f>
        <v>0</v>
      </c>
      <c r="L155" s="75">
        <f>SUMIF(配送先リスト!$B$25:$B$511,$B155,配送先リスト!$L$25:$L$511)</f>
        <v>0</v>
      </c>
      <c r="M155" s="75">
        <f>SUMIF(配送先リスト!$B$25:$B$511,$B155,配送先リスト!$M$25:$M$511)</f>
        <v>0</v>
      </c>
      <c r="N155" s="19"/>
      <c r="O155" s="39"/>
      <c r="P155" s="19"/>
      <c r="Q155" s="67"/>
    </row>
    <row r="156" spans="2:17" x14ac:dyDescent="0.4">
      <c r="B156" s="80" t="str">
        <f>_xlfn.IFNA(VLOOKUP($C$4&amp;BD!K141,BD!L:M,2,FALSE),"")</f>
        <v/>
      </c>
      <c r="C156" s="28" t="e">
        <f>VLOOKUP($C$4&amp;BD!$K141,BD!$L:$R,3,FALSE)</f>
        <v>#N/A</v>
      </c>
      <c r="D156" s="28" t="e">
        <f>VLOOKUP($C$4&amp;BD!$K141,BD!$L:$R,4,FALSE)</f>
        <v>#N/A</v>
      </c>
      <c r="E156" s="51">
        <f t="shared" si="4"/>
        <v>0</v>
      </c>
      <c r="F156" s="51">
        <f t="shared" si="4"/>
        <v>0</v>
      </c>
      <c r="G156" s="51">
        <f t="shared" si="4"/>
        <v>0</v>
      </c>
      <c r="H156" s="47"/>
      <c r="I156" s="72">
        <f>SUMIF(配送先リスト!$B$25:$B$511,$B156,配送先リスト!$I$25:$I$511)</f>
        <v>0</v>
      </c>
      <c r="J156" s="75">
        <f>SUMIF(配送先リスト!$B$25:$B$511,$B156,配送先リスト!$J$25:$J$511)</f>
        <v>0</v>
      </c>
      <c r="K156" s="77">
        <f>SUMIF(配送先リスト!$B$25:$B$511,$B156,配送先リスト!$K$25:$K$511)</f>
        <v>0</v>
      </c>
      <c r="L156" s="75">
        <f>SUMIF(配送先リスト!$B$25:$B$511,$B156,配送先リスト!$L$25:$L$511)</f>
        <v>0</v>
      </c>
      <c r="M156" s="75">
        <f>SUMIF(配送先リスト!$B$25:$B$511,$B156,配送先リスト!$M$25:$M$511)</f>
        <v>0</v>
      </c>
      <c r="N156" s="19"/>
      <c r="O156" s="39"/>
      <c r="P156" s="19"/>
      <c r="Q156" s="67"/>
    </row>
    <row r="157" spans="2:17" x14ac:dyDescent="0.4">
      <c r="B157" s="80" t="str">
        <f>_xlfn.IFNA(VLOOKUP($C$4&amp;BD!K142,BD!L:M,2,FALSE),"")</f>
        <v/>
      </c>
      <c r="C157" s="28" t="e">
        <f>VLOOKUP($C$4&amp;BD!$K142,BD!$L:$R,3,FALSE)</f>
        <v>#N/A</v>
      </c>
      <c r="D157" s="28" t="e">
        <f>VLOOKUP($C$4&amp;BD!$K142,BD!$L:$R,4,FALSE)</f>
        <v>#N/A</v>
      </c>
      <c r="E157" s="51">
        <f t="shared" si="4"/>
        <v>0</v>
      </c>
      <c r="F157" s="51">
        <f t="shared" si="4"/>
        <v>0</v>
      </c>
      <c r="G157" s="51">
        <f t="shared" si="4"/>
        <v>0</v>
      </c>
      <c r="H157" s="47"/>
      <c r="I157" s="72">
        <f>SUMIF(配送先リスト!$B$25:$B$511,$B157,配送先リスト!$I$25:$I$511)</f>
        <v>0</v>
      </c>
      <c r="J157" s="75">
        <f>SUMIF(配送先リスト!$B$25:$B$511,$B157,配送先リスト!$J$25:$J$511)</f>
        <v>0</v>
      </c>
      <c r="K157" s="77">
        <f>SUMIF(配送先リスト!$B$25:$B$511,$B157,配送先リスト!$K$25:$K$511)</f>
        <v>0</v>
      </c>
      <c r="L157" s="75">
        <f>SUMIF(配送先リスト!$B$25:$B$511,$B157,配送先リスト!$L$25:$L$511)</f>
        <v>0</v>
      </c>
      <c r="M157" s="75">
        <f>SUMIF(配送先リスト!$B$25:$B$511,$B157,配送先リスト!$M$25:$M$511)</f>
        <v>0</v>
      </c>
      <c r="N157" s="19"/>
      <c r="O157" s="39"/>
      <c r="P157" s="19"/>
      <c r="Q157" s="67"/>
    </row>
    <row r="158" spans="2:17" x14ac:dyDescent="0.4">
      <c r="B158" s="80" t="str">
        <f>_xlfn.IFNA(VLOOKUP($C$4&amp;BD!K143,BD!L:M,2,FALSE),"")</f>
        <v/>
      </c>
      <c r="C158" s="28" t="e">
        <f>VLOOKUP($C$4&amp;BD!$K143,BD!$L:$R,3,FALSE)</f>
        <v>#N/A</v>
      </c>
      <c r="D158" s="28" t="e">
        <f>VLOOKUP($C$4&amp;BD!$K143,BD!$L:$R,4,FALSE)</f>
        <v>#N/A</v>
      </c>
      <c r="E158" s="51">
        <f t="shared" si="4"/>
        <v>0</v>
      </c>
      <c r="F158" s="51">
        <f t="shared" si="4"/>
        <v>0</v>
      </c>
      <c r="G158" s="51">
        <f t="shared" si="4"/>
        <v>0</v>
      </c>
      <c r="H158" s="47"/>
      <c r="I158" s="72">
        <f>SUMIF(配送先リスト!$B$25:$B$511,$B158,配送先リスト!$I$25:$I$511)</f>
        <v>0</v>
      </c>
      <c r="J158" s="75">
        <f>SUMIF(配送先リスト!$B$25:$B$511,$B158,配送先リスト!$J$25:$J$511)</f>
        <v>0</v>
      </c>
      <c r="K158" s="77">
        <f>SUMIF(配送先リスト!$B$25:$B$511,$B158,配送先リスト!$K$25:$K$511)</f>
        <v>0</v>
      </c>
      <c r="L158" s="75">
        <f>SUMIF(配送先リスト!$B$25:$B$511,$B158,配送先リスト!$L$25:$L$511)</f>
        <v>0</v>
      </c>
      <c r="M158" s="75">
        <f>SUMIF(配送先リスト!$B$25:$B$511,$B158,配送先リスト!$M$25:$M$511)</f>
        <v>0</v>
      </c>
      <c r="N158" s="19"/>
      <c r="O158" s="39"/>
      <c r="P158" s="19"/>
      <c r="Q158" s="67"/>
    </row>
    <row r="159" spans="2:17" x14ac:dyDescent="0.4">
      <c r="B159" s="80" t="str">
        <f>_xlfn.IFNA(VLOOKUP($C$4&amp;BD!K144,BD!L:M,2,FALSE),"")</f>
        <v/>
      </c>
      <c r="C159" s="28" t="e">
        <f>VLOOKUP($C$4&amp;BD!$K144,BD!$L:$R,3,FALSE)</f>
        <v>#N/A</v>
      </c>
      <c r="D159" s="28" t="e">
        <f>VLOOKUP($C$4&amp;BD!$K144,BD!$L:$R,4,FALSE)</f>
        <v>#N/A</v>
      </c>
      <c r="E159" s="51">
        <f t="shared" si="4"/>
        <v>0</v>
      </c>
      <c r="F159" s="51">
        <f t="shared" si="4"/>
        <v>0</v>
      </c>
      <c r="G159" s="51">
        <f t="shared" si="4"/>
        <v>0</v>
      </c>
      <c r="H159" s="47"/>
      <c r="I159" s="72">
        <f>SUMIF(配送先リスト!$B$25:$B$511,$B159,配送先リスト!$I$25:$I$511)</f>
        <v>0</v>
      </c>
      <c r="J159" s="75">
        <f>SUMIF(配送先リスト!$B$25:$B$511,$B159,配送先リスト!$J$25:$J$511)</f>
        <v>0</v>
      </c>
      <c r="K159" s="77">
        <f>SUMIF(配送先リスト!$B$25:$B$511,$B159,配送先リスト!$K$25:$K$511)</f>
        <v>0</v>
      </c>
      <c r="L159" s="75">
        <f>SUMIF(配送先リスト!$B$25:$B$511,$B159,配送先リスト!$L$25:$L$511)</f>
        <v>0</v>
      </c>
      <c r="M159" s="75">
        <f>SUMIF(配送先リスト!$B$25:$B$511,$B159,配送先リスト!$M$25:$M$511)</f>
        <v>0</v>
      </c>
      <c r="N159" s="19"/>
      <c r="O159" s="39"/>
      <c r="P159" s="19"/>
      <c r="Q159" s="67"/>
    </row>
    <row r="160" spans="2:17" x14ac:dyDescent="0.4">
      <c r="B160" s="80" t="str">
        <f>_xlfn.IFNA(VLOOKUP($C$4&amp;BD!K145,BD!L:M,2,FALSE),"")</f>
        <v/>
      </c>
      <c r="C160" s="28" t="e">
        <f>VLOOKUP($C$4&amp;BD!$K145,BD!$L:$R,3,FALSE)</f>
        <v>#N/A</v>
      </c>
      <c r="D160" s="28" t="e">
        <f>VLOOKUP($C$4&amp;BD!$K145,BD!$L:$R,4,FALSE)</f>
        <v>#N/A</v>
      </c>
      <c r="E160" s="51">
        <f t="shared" si="4"/>
        <v>0</v>
      </c>
      <c r="F160" s="51">
        <f t="shared" si="4"/>
        <v>0</v>
      </c>
      <c r="G160" s="51">
        <f t="shared" si="4"/>
        <v>0</v>
      </c>
      <c r="H160" s="47"/>
      <c r="I160" s="72">
        <f>SUMIF(配送先リスト!$B$25:$B$511,$B160,配送先リスト!$I$25:$I$511)</f>
        <v>0</v>
      </c>
      <c r="J160" s="75">
        <f>SUMIF(配送先リスト!$B$25:$B$511,$B160,配送先リスト!$J$25:$J$511)</f>
        <v>0</v>
      </c>
      <c r="K160" s="77">
        <f>SUMIF(配送先リスト!$B$25:$B$511,$B160,配送先リスト!$K$25:$K$511)</f>
        <v>0</v>
      </c>
      <c r="L160" s="75">
        <f>SUMIF(配送先リスト!$B$25:$B$511,$B160,配送先リスト!$L$25:$L$511)</f>
        <v>0</v>
      </c>
      <c r="M160" s="75">
        <f>SUMIF(配送先リスト!$B$25:$B$511,$B160,配送先リスト!$M$25:$M$511)</f>
        <v>0</v>
      </c>
      <c r="N160" s="19"/>
      <c r="O160" s="39"/>
      <c r="P160" s="19"/>
      <c r="Q160" s="67"/>
    </row>
    <row r="161" spans="2:17" x14ac:dyDescent="0.4">
      <c r="B161" s="80" t="str">
        <f>_xlfn.IFNA(VLOOKUP($C$4&amp;BD!K146,BD!L:M,2,FALSE),"")</f>
        <v/>
      </c>
      <c r="C161" s="28" t="e">
        <f>VLOOKUP($C$4&amp;BD!$K146,BD!$L:$R,3,FALSE)</f>
        <v>#N/A</v>
      </c>
      <c r="D161" s="28" t="e">
        <f>VLOOKUP($C$4&amp;BD!$K146,BD!$L:$R,4,FALSE)</f>
        <v>#N/A</v>
      </c>
      <c r="E161" s="51">
        <f t="shared" si="4"/>
        <v>0</v>
      </c>
      <c r="F161" s="51">
        <f t="shared" si="4"/>
        <v>0</v>
      </c>
      <c r="G161" s="51">
        <f t="shared" si="4"/>
        <v>0</v>
      </c>
      <c r="H161" s="47"/>
      <c r="I161" s="72">
        <f>SUMIF(配送先リスト!$B$25:$B$511,$B161,配送先リスト!$I$25:$I$511)</f>
        <v>0</v>
      </c>
      <c r="J161" s="75">
        <f>SUMIF(配送先リスト!$B$25:$B$511,$B161,配送先リスト!$J$25:$J$511)</f>
        <v>0</v>
      </c>
      <c r="K161" s="77">
        <f>SUMIF(配送先リスト!$B$25:$B$511,$B161,配送先リスト!$K$25:$K$511)</f>
        <v>0</v>
      </c>
      <c r="L161" s="75">
        <f>SUMIF(配送先リスト!$B$25:$B$511,$B161,配送先リスト!$L$25:$L$511)</f>
        <v>0</v>
      </c>
      <c r="M161" s="75">
        <f>SUMIF(配送先リスト!$B$25:$B$511,$B161,配送先リスト!$M$25:$M$511)</f>
        <v>0</v>
      </c>
      <c r="N161" s="19"/>
      <c r="O161" s="39"/>
      <c r="P161" s="19"/>
      <c r="Q161" s="67"/>
    </row>
    <row r="162" spans="2:17" x14ac:dyDescent="0.4">
      <c r="B162" s="80" t="str">
        <f>_xlfn.IFNA(VLOOKUP($C$4&amp;BD!K147,BD!L:M,2,FALSE),"")</f>
        <v/>
      </c>
      <c r="C162" s="28" t="e">
        <f>VLOOKUP($C$4&amp;BD!$K147,BD!$L:$R,3,FALSE)</f>
        <v>#N/A</v>
      </c>
      <c r="D162" s="28" t="e">
        <f>VLOOKUP($C$4&amp;BD!$K147,BD!$L:$R,4,FALSE)</f>
        <v>#N/A</v>
      </c>
      <c r="E162" s="51">
        <f t="shared" si="4"/>
        <v>0</v>
      </c>
      <c r="F162" s="51">
        <f t="shared" si="4"/>
        <v>0</v>
      </c>
      <c r="G162" s="51">
        <f t="shared" si="4"/>
        <v>0</v>
      </c>
      <c r="H162" s="47"/>
      <c r="I162" s="72">
        <f>SUMIF(配送先リスト!$B$25:$B$511,$B162,配送先リスト!$I$25:$I$511)</f>
        <v>0</v>
      </c>
      <c r="J162" s="75">
        <f>SUMIF(配送先リスト!$B$25:$B$511,$B162,配送先リスト!$J$25:$J$511)</f>
        <v>0</v>
      </c>
      <c r="K162" s="77">
        <f>SUMIF(配送先リスト!$B$25:$B$511,$B162,配送先リスト!$K$25:$K$511)</f>
        <v>0</v>
      </c>
      <c r="L162" s="75">
        <f>SUMIF(配送先リスト!$B$25:$B$511,$B162,配送先リスト!$L$25:$L$511)</f>
        <v>0</v>
      </c>
      <c r="M162" s="75">
        <f>SUMIF(配送先リスト!$B$25:$B$511,$B162,配送先リスト!$M$25:$M$511)</f>
        <v>0</v>
      </c>
      <c r="N162" s="19"/>
      <c r="O162" s="39"/>
      <c r="P162" s="19"/>
      <c r="Q162" s="67"/>
    </row>
    <row r="163" spans="2:17" x14ac:dyDescent="0.4">
      <c r="B163" s="80" t="str">
        <f>_xlfn.IFNA(VLOOKUP($C$4&amp;BD!K148,BD!L:M,2,FALSE),"")</f>
        <v/>
      </c>
      <c r="C163" s="28" t="e">
        <f>VLOOKUP($C$4&amp;BD!$K148,BD!$L:$R,3,FALSE)</f>
        <v>#N/A</v>
      </c>
      <c r="D163" s="28" t="e">
        <f>VLOOKUP($C$4&amp;BD!$K148,BD!$L:$R,4,FALSE)</f>
        <v>#N/A</v>
      </c>
      <c r="E163" s="51">
        <f t="shared" ref="E163:G202" si="5">SUM($H163*100)</f>
        <v>0</v>
      </c>
      <c r="F163" s="51">
        <f t="shared" si="5"/>
        <v>0</v>
      </c>
      <c r="G163" s="51">
        <f t="shared" si="5"/>
        <v>0</v>
      </c>
      <c r="H163" s="47"/>
      <c r="I163" s="72">
        <f>SUMIF(配送先リスト!$B$25:$B$511,$B163,配送先リスト!$I$25:$I$511)</f>
        <v>0</v>
      </c>
      <c r="J163" s="75">
        <f>SUMIF(配送先リスト!$B$25:$B$511,$B163,配送先リスト!$J$25:$J$511)</f>
        <v>0</v>
      </c>
      <c r="K163" s="77">
        <f>SUMIF(配送先リスト!$B$25:$B$511,$B163,配送先リスト!$K$25:$K$511)</f>
        <v>0</v>
      </c>
      <c r="L163" s="75">
        <f>SUMIF(配送先リスト!$B$25:$B$511,$B163,配送先リスト!$L$25:$L$511)</f>
        <v>0</v>
      </c>
      <c r="M163" s="75">
        <f>SUMIF(配送先リスト!$B$25:$B$511,$B163,配送先リスト!$M$25:$M$511)</f>
        <v>0</v>
      </c>
      <c r="N163" s="19"/>
      <c r="O163" s="39"/>
      <c r="P163" s="19"/>
      <c r="Q163" s="67"/>
    </row>
    <row r="164" spans="2:17" x14ac:dyDescent="0.4">
      <c r="B164" s="80" t="str">
        <f>_xlfn.IFNA(VLOOKUP($C$4&amp;BD!K149,BD!L:M,2,FALSE),"")</f>
        <v/>
      </c>
      <c r="C164" s="28" t="e">
        <f>VLOOKUP($C$4&amp;BD!$K149,BD!$L:$R,3,FALSE)</f>
        <v>#N/A</v>
      </c>
      <c r="D164" s="28" t="e">
        <f>VLOOKUP($C$4&amp;BD!$K149,BD!$L:$R,4,FALSE)</f>
        <v>#N/A</v>
      </c>
      <c r="E164" s="51">
        <f t="shared" si="5"/>
        <v>0</v>
      </c>
      <c r="F164" s="51">
        <f t="shared" si="5"/>
        <v>0</v>
      </c>
      <c r="G164" s="51">
        <f t="shared" si="5"/>
        <v>0</v>
      </c>
      <c r="H164" s="47"/>
      <c r="I164" s="72">
        <f>SUMIF(配送先リスト!$B$25:$B$511,$B164,配送先リスト!$I$25:$I$511)</f>
        <v>0</v>
      </c>
      <c r="J164" s="75">
        <f>SUMIF(配送先リスト!$B$25:$B$511,$B164,配送先リスト!$J$25:$J$511)</f>
        <v>0</v>
      </c>
      <c r="K164" s="77">
        <f>SUMIF(配送先リスト!$B$25:$B$511,$B164,配送先リスト!$K$25:$K$511)</f>
        <v>0</v>
      </c>
      <c r="L164" s="75">
        <f>SUMIF(配送先リスト!$B$25:$B$511,$B164,配送先リスト!$L$25:$L$511)</f>
        <v>0</v>
      </c>
      <c r="M164" s="75">
        <f>SUMIF(配送先リスト!$B$25:$B$511,$B164,配送先リスト!$M$25:$M$511)</f>
        <v>0</v>
      </c>
      <c r="N164" s="19"/>
      <c r="O164" s="39"/>
      <c r="P164" s="19"/>
      <c r="Q164" s="67"/>
    </row>
    <row r="165" spans="2:17" x14ac:dyDescent="0.4">
      <c r="B165" s="80" t="str">
        <f>_xlfn.IFNA(VLOOKUP($C$4&amp;BD!K150,BD!L:M,2,FALSE),"")</f>
        <v/>
      </c>
      <c r="C165" s="28" t="e">
        <f>VLOOKUP($C$4&amp;BD!$K150,BD!$L:$R,3,FALSE)</f>
        <v>#N/A</v>
      </c>
      <c r="D165" s="28" t="e">
        <f>VLOOKUP($C$4&amp;BD!$K150,BD!$L:$R,4,FALSE)</f>
        <v>#N/A</v>
      </c>
      <c r="E165" s="51">
        <f t="shared" si="5"/>
        <v>0</v>
      </c>
      <c r="F165" s="51">
        <f t="shared" si="5"/>
        <v>0</v>
      </c>
      <c r="G165" s="51">
        <f t="shared" si="5"/>
        <v>0</v>
      </c>
      <c r="H165" s="47"/>
      <c r="I165" s="72">
        <f>SUMIF(配送先リスト!$B$25:$B$511,$B165,配送先リスト!$I$25:$I$511)</f>
        <v>0</v>
      </c>
      <c r="J165" s="75">
        <f>SUMIF(配送先リスト!$B$25:$B$511,$B165,配送先リスト!$J$25:$J$511)</f>
        <v>0</v>
      </c>
      <c r="K165" s="77">
        <f>SUMIF(配送先リスト!$B$25:$B$511,$B165,配送先リスト!$K$25:$K$511)</f>
        <v>0</v>
      </c>
      <c r="L165" s="75">
        <f>SUMIF(配送先リスト!$B$25:$B$511,$B165,配送先リスト!$L$25:$L$511)</f>
        <v>0</v>
      </c>
      <c r="M165" s="75">
        <f>SUMIF(配送先リスト!$B$25:$B$511,$B165,配送先リスト!$M$25:$M$511)</f>
        <v>0</v>
      </c>
      <c r="N165" s="19"/>
      <c r="O165" s="39"/>
      <c r="P165" s="19"/>
      <c r="Q165" s="67"/>
    </row>
    <row r="166" spans="2:17" x14ac:dyDescent="0.4">
      <c r="B166" s="80" t="str">
        <f>_xlfn.IFNA(VLOOKUP($C$4&amp;BD!K151,BD!L:M,2,FALSE),"")</f>
        <v/>
      </c>
      <c r="C166" s="28" t="e">
        <f>VLOOKUP($C$4&amp;BD!$K151,BD!$L:$R,3,FALSE)</f>
        <v>#N/A</v>
      </c>
      <c r="D166" s="28" t="e">
        <f>VLOOKUP($C$4&amp;BD!$K151,BD!$L:$R,4,FALSE)</f>
        <v>#N/A</v>
      </c>
      <c r="E166" s="51">
        <f t="shared" si="5"/>
        <v>0</v>
      </c>
      <c r="F166" s="51">
        <f t="shared" si="5"/>
        <v>0</v>
      </c>
      <c r="G166" s="51">
        <f t="shared" si="5"/>
        <v>0</v>
      </c>
      <c r="H166" s="47"/>
      <c r="I166" s="72">
        <f>SUMIF(配送先リスト!$B$25:$B$511,$B166,配送先リスト!$I$25:$I$511)</f>
        <v>0</v>
      </c>
      <c r="J166" s="75">
        <f>SUMIF(配送先リスト!$B$25:$B$511,$B166,配送先リスト!$J$25:$J$511)</f>
        <v>0</v>
      </c>
      <c r="K166" s="77">
        <f>SUMIF(配送先リスト!$B$25:$B$511,$B166,配送先リスト!$K$25:$K$511)</f>
        <v>0</v>
      </c>
      <c r="L166" s="75">
        <f>SUMIF(配送先リスト!$B$25:$B$511,$B166,配送先リスト!$L$25:$L$511)</f>
        <v>0</v>
      </c>
      <c r="M166" s="75">
        <f>SUMIF(配送先リスト!$B$25:$B$511,$B166,配送先リスト!$M$25:$M$511)</f>
        <v>0</v>
      </c>
      <c r="N166" s="19"/>
      <c r="O166" s="39"/>
      <c r="P166" s="19"/>
      <c r="Q166" s="67"/>
    </row>
    <row r="167" spans="2:17" x14ac:dyDescent="0.4">
      <c r="B167" s="80" t="str">
        <f>_xlfn.IFNA(VLOOKUP($C$4&amp;BD!K152,BD!L:M,2,FALSE),"")</f>
        <v/>
      </c>
      <c r="C167" s="28" t="e">
        <f>VLOOKUP($C$4&amp;BD!$K152,BD!$L:$R,3,FALSE)</f>
        <v>#N/A</v>
      </c>
      <c r="D167" s="28" t="e">
        <f>VLOOKUP($C$4&amp;BD!$K152,BD!$L:$R,4,FALSE)</f>
        <v>#N/A</v>
      </c>
      <c r="E167" s="51">
        <f t="shared" si="5"/>
        <v>0</v>
      </c>
      <c r="F167" s="51">
        <f t="shared" si="5"/>
        <v>0</v>
      </c>
      <c r="G167" s="51">
        <f t="shared" si="5"/>
        <v>0</v>
      </c>
      <c r="H167" s="47"/>
      <c r="I167" s="72">
        <f>SUMIF(配送先リスト!$B$25:$B$511,$B167,配送先リスト!$I$25:$I$511)</f>
        <v>0</v>
      </c>
      <c r="J167" s="75">
        <f>SUMIF(配送先リスト!$B$25:$B$511,$B167,配送先リスト!$J$25:$J$511)</f>
        <v>0</v>
      </c>
      <c r="K167" s="77">
        <f>SUMIF(配送先リスト!$B$25:$B$511,$B167,配送先リスト!$K$25:$K$511)</f>
        <v>0</v>
      </c>
      <c r="L167" s="75">
        <f>SUMIF(配送先リスト!$B$25:$B$511,$B167,配送先リスト!$L$25:$L$511)</f>
        <v>0</v>
      </c>
      <c r="M167" s="75">
        <f>SUMIF(配送先リスト!$B$25:$B$511,$B167,配送先リスト!$M$25:$M$511)</f>
        <v>0</v>
      </c>
      <c r="N167" s="19"/>
      <c r="O167" s="39"/>
      <c r="P167" s="19"/>
      <c r="Q167" s="67"/>
    </row>
    <row r="168" spans="2:17" x14ac:dyDescent="0.4">
      <c r="B168" s="80" t="str">
        <f>_xlfn.IFNA(VLOOKUP($C$4&amp;BD!K153,BD!L:M,2,FALSE),"")</f>
        <v/>
      </c>
      <c r="C168" s="28" t="e">
        <f>VLOOKUP($C$4&amp;BD!$K153,BD!$L:$R,3,FALSE)</f>
        <v>#N/A</v>
      </c>
      <c r="D168" s="28" t="e">
        <f>VLOOKUP($C$4&amp;BD!$K153,BD!$L:$R,4,FALSE)</f>
        <v>#N/A</v>
      </c>
      <c r="E168" s="51">
        <f t="shared" si="5"/>
        <v>0</v>
      </c>
      <c r="F168" s="51">
        <f t="shared" si="5"/>
        <v>0</v>
      </c>
      <c r="G168" s="51">
        <f t="shared" si="5"/>
        <v>0</v>
      </c>
      <c r="H168" s="47"/>
      <c r="I168" s="72">
        <f>SUMIF(配送先リスト!$B$25:$B$511,$B168,配送先リスト!$I$25:$I$511)</f>
        <v>0</v>
      </c>
      <c r="J168" s="75">
        <f>SUMIF(配送先リスト!$B$25:$B$511,$B168,配送先リスト!$J$25:$J$511)</f>
        <v>0</v>
      </c>
      <c r="K168" s="77">
        <f>SUMIF(配送先リスト!$B$25:$B$511,$B168,配送先リスト!$K$25:$K$511)</f>
        <v>0</v>
      </c>
      <c r="L168" s="75">
        <f>SUMIF(配送先リスト!$B$25:$B$511,$B168,配送先リスト!$L$25:$L$511)</f>
        <v>0</v>
      </c>
      <c r="M168" s="75">
        <f>SUMIF(配送先リスト!$B$25:$B$511,$B168,配送先リスト!$M$25:$M$511)</f>
        <v>0</v>
      </c>
      <c r="N168" s="19"/>
      <c r="O168" s="39"/>
      <c r="P168" s="19"/>
      <c r="Q168" s="67"/>
    </row>
    <row r="169" spans="2:17" x14ac:dyDescent="0.4">
      <c r="B169" s="80" t="str">
        <f>_xlfn.IFNA(VLOOKUP($C$4&amp;BD!K154,BD!L:M,2,FALSE),"")</f>
        <v/>
      </c>
      <c r="C169" s="28" t="e">
        <f>VLOOKUP($C$4&amp;BD!$K154,BD!$L:$R,3,FALSE)</f>
        <v>#N/A</v>
      </c>
      <c r="D169" s="28" t="e">
        <f>VLOOKUP($C$4&amp;BD!$K154,BD!$L:$R,4,FALSE)</f>
        <v>#N/A</v>
      </c>
      <c r="E169" s="51">
        <f t="shared" si="5"/>
        <v>0</v>
      </c>
      <c r="F169" s="51">
        <f t="shared" si="5"/>
        <v>0</v>
      </c>
      <c r="G169" s="51">
        <f t="shared" si="5"/>
        <v>0</v>
      </c>
      <c r="H169" s="47"/>
      <c r="I169" s="72">
        <f>SUMIF(配送先リスト!$B$25:$B$511,$B169,配送先リスト!$I$25:$I$511)</f>
        <v>0</v>
      </c>
      <c r="J169" s="75">
        <f>SUMIF(配送先リスト!$B$25:$B$511,$B169,配送先リスト!$J$25:$J$511)</f>
        <v>0</v>
      </c>
      <c r="K169" s="77">
        <f>SUMIF(配送先リスト!$B$25:$B$511,$B169,配送先リスト!$K$25:$K$511)</f>
        <v>0</v>
      </c>
      <c r="L169" s="75">
        <f>SUMIF(配送先リスト!$B$25:$B$511,$B169,配送先リスト!$L$25:$L$511)</f>
        <v>0</v>
      </c>
      <c r="M169" s="75">
        <f>SUMIF(配送先リスト!$B$25:$B$511,$B169,配送先リスト!$M$25:$M$511)</f>
        <v>0</v>
      </c>
      <c r="N169" s="19"/>
      <c r="O169" s="39"/>
      <c r="P169" s="19"/>
      <c r="Q169" s="67"/>
    </row>
    <row r="170" spans="2:17" x14ac:dyDescent="0.4">
      <c r="B170" s="80" t="str">
        <f>_xlfn.IFNA(VLOOKUP($C$4&amp;BD!K155,BD!L:M,2,FALSE),"")</f>
        <v/>
      </c>
      <c r="C170" s="28" t="e">
        <f>VLOOKUP($C$4&amp;BD!$K155,BD!$L:$R,3,FALSE)</f>
        <v>#N/A</v>
      </c>
      <c r="D170" s="28" t="e">
        <f>VLOOKUP($C$4&amp;BD!$K155,BD!$L:$R,4,FALSE)</f>
        <v>#N/A</v>
      </c>
      <c r="E170" s="51">
        <f t="shared" si="5"/>
        <v>0</v>
      </c>
      <c r="F170" s="51">
        <f t="shared" si="5"/>
        <v>0</v>
      </c>
      <c r="G170" s="51">
        <f t="shared" si="5"/>
        <v>0</v>
      </c>
      <c r="H170" s="47"/>
      <c r="I170" s="72">
        <f>SUMIF(配送先リスト!$B$25:$B$511,$B170,配送先リスト!$I$25:$I$511)</f>
        <v>0</v>
      </c>
      <c r="J170" s="75">
        <f>SUMIF(配送先リスト!$B$25:$B$511,$B170,配送先リスト!$J$25:$J$511)</f>
        <v>0</v>
      </c>
      <c r="K170" s="77">
        <f>SUMIF(配送先リスト!$B$25:$B$511,$B170,配送先リスト!$K$25:$K$511)</f>
        <v>0</v>
      </c>
      <c r="L170" s="75">
        <f>SUMIF(配送先リスト!$B$25:$B$511,$B170,配送先リスト!$L$25:$L$511)</f>
        <v>0</v>
      </c>
      <c r="M170" s="75">
        <f>SUMIF(配送先リスト!$B$25:$B$511,$B170,配送先リスト!$M$25:$M$511)</f>
        <v>0</v>
      </c>
      <c r="N170" s="19"/>
      <c r="O170" s="39"/>
      <c r="P170" s="19"/>
      <c r="Q170" s="67"/>
    </row>
    <row r="171" spans="2:17" x14ac:dyDescent="0.4">
      <c r="B171" s="80" t="str">
        <f>_xlfn.IFNA(VLOOKUP($C$4&amp;BD!K156,BD!L:M,2,FALSE),"")</f>
        <v/>
      </c>
      <c r="C171" s="28" t="e">
        <f>VLOOKUP($C$4&amp;BD!$K156,BD!$L:$R,3,FALSE)</f>
        <v>#N/A</v>
      </c>
      <c r="D171" s="28" t="e">
        <f>VLOOKUP($C$4&amp;BD!$K156,BD!$L:$R,4,FALSE)</f>
        <v>#N/A</v>
      </c>
      <c r="E171" s="51">
        <f t="shared" si="5"/>
        <v>0</v>
      </c>
      <c r="F171" s="51">
        <f t="shared" si="5"/>
        <v>0</v>
      </c>
      <c r="G171" s="51">
        <f t="shared" si="5"/>
        <v>0</v>
      </c>
      <c r="H171" s="47"/>
      <c r="I171" s="72">
        <f>SUMIF(配送先リスト!$B$25:$B$511,$B171,配送先リスト!$I$25:$I$511)</f>
        <v>0</v>
      </c>
      <c r="J171" s="75">
        <f>SUMIF(配送先リスト!$B$25:$B$511,$B171,配送先リスト!$J$25:$J$511)</f>
        <v>0</v>
      </c>
      <c r="K171" s="77">
        <f>SUMIF(配送先リスト!$B$25:$B$511,$B171,配送先リスト!$K$25:$K$511)</f>
        <v>0</v>
      </c>
      <c r="L171" s="75">
        <f>SUMIF(配送先リスト!$B$25:$B$511,$B171,配送先リスト!$L$25:$L$511)</f>
        <v>0</v>
      </c>
      <c r="M171" s="75">
        <f>SUMIF(配送先リスト!$B$25:$B$511,$B171,配送先リスト!$M$25:$M$511)</f>
        <v>0</v>
      </c>
      <c r="N171" s="19"/>
      <c r="O171" s="39"/>
      <c r="P171" s="19"/>
      <c r="Q171" s="67"/>
    </row>
    <row r="172" spans="2:17" x14ac:dyDescent="0.4">
      <c r="B172" s="80" t="str">
        <f>_xlfn.IFNA(VLOOKUP($C$4&amp;BD!K157,BD!L:M,2,FALSE),"")</f>
        <v/>
      </c>
      <c r="C172" s="28" t="e">
        <f>VLOOKUP($C$4&amp;BD!$K157,BD!$L:$R,3,FALSE)</f>
        <v>#N/A</v>
      </c>
      <c r="D172" s="28" t="e">
        <f>VLOOKUP($C$4&amp;BD!$K157,BD!$L:$R,4,FALSE)</f>
        <v>#N/A</v>
      </c>
      <c r="E172" s="51">
        <f t="shared" si="5"/>
        <v>0</v>
      </c>
      <c r="F172" s="51">
        <f t="shared" si="5"/>
        <v>0</v>
      </c>
      <c r="G172" s="51">
        <f t="shared" si="5"/>
        <v>0</v>
      </c>
      <c r="H172" s="47"/>
      <c r="I172" s="72">
        <f>SUMIF(配送先リスト!$B$25:$B$511,$B172,配送先リスト!$I$25:$I$511)</f>
        <v>0</v>
      </c>
      <c r="J172" s="75">
        <f>SUMIF(配送先リスト!$B$25:$B$511,$B172,配送先リスト!$J$25:$J$511)</f>
        <v>0</v>
      </c>
      <c r="K172" s="77">
        <f>SUMIF(配送先リスト!$B$25:$B$511,$B172,配送先リスト!$K$25:$K$511)</f>
        <v>0</v>
      </c>
      <c r="L172" s="75">
        <f>SUMIF(配送先リスト!$B$25:$B$511,$B172,配送先リスト!$L$25:$L$511)</f>
        <v>0</v>
      </c>
      <c r="M172" s="75">
        <f>SUMIF(配送先リスト!$B$25:$B$511,$B172,配送先リスト!$M$25:$M$511)</f>
        <v>0</v>
      </c>
      <c r="N172" s="19"/>
      <c r="O172" s="39"/>
      <c r="P172" s="19"/>
      <c r="Q172" s="67"/>
    </row>
    <row r="173" spans="2:17" x14ac:dyDescent="0.4">
      <c r="B173" s="80" t="str">
        <f>_xlfn.IFNA(VLOOKUP($C$4&amp;BD!K158,BD!L:M,2,FALSE),"")</f>
        <v/>
      </c>
      <c r="C173" s="28" t="e">
        <f>VLOOKUP($C$4&amp;BD!$K158,BD!$L:$R,3,FALSE)</f>
        <v>#N/A</v>
      </c>
      <c r="D173" s="28" t="e">
        <f>VLOOKUP($C$4&amp;BD!$K158,BD!$L:$R,4,FALSE)</f>
        <v>#N/A</v>
      </c>
      <c r="E173" s="51">
        <f t="shared" si="5"/>
        <v>0</v>
      </c>
      <c r="F173" s="51">
        <f t="shared" si="5"/>
        <v>0</v>
      </c>
      <c r="G173" s="51">
        <f t="shared" si="5"/>
        <v>0</v>
      </c>
      <c r="H173" s="47"/>
      <c r="I173" s="72">
        <f>SUMIF(配送先リスト!$B$25:$B$511,$B173,配送先リスト!$I$25:$I$511)</f>
        <v>0</v>
      </c>
      <c r="J173" s="75">
        <f>SUMIF(配送先リスト!$B$25:$B$511,$B173,配送先リスト!$J$25:$J$511)</f>
        <v>0</v>
      </c>
      <c r="K173" s="77">
        <f>SUMIF(配送先リスト!$B$25:$B$511,$B173,配送先リスト!$K$25:$K$511)</f>
        <v>0</v>
      </c>
      <c r="L173" s="75">
        <f>SUMIF(配送先リスト!$B$25:$B$511,$B173,配送先リスト!$L$25:$L$511)</f>
        <v>0</v>
      </c>
      <c r="M173" s="75">
        <f>SUMIF(配送先リスト!$B$25:$B$511,$B173,配送先リスト!$M$25:$M$511)</f>
        <v>0</v>
      </c>
      <c r="N173" s="19"/>
      <c r="O173" s="39"/>
      <c r="P173" s="19"/>
      <c r="Q173" s="67"/>
    </row>
    <row r="174" spans="2:17" x14ac:dyDescent="0.4">
      <c r="B174" s="80" t="str">
        <f>_xlfn.IFNA(VLOOKUP($C$4&amp;BD!K159,BD!L:M,2,FALSE),"")</f>
        <v/>
      </c>
      <c r="C174" s="28" t="e">
        <f>VLOOKUP($C$4&amp;BD!$K159,BD!$L:$R,3,FALSE)</f>
        <v>#N/A</v>
      </c>
      <c r="D174" s="28" t="e">
        <f>VLOOKUP($C$4&amp;BD!$K159,BD!$L:$R,4,FALSE)</f>
        <v>#N/A</v>
      </c>
      <c r="E174" s="51">
        <f t="shared" si="5"/>
        <v>0</v>
      </c>
      <c r="F174" s="51">
        <f t="shared" si="5"/>
        <v>0</v>
      </c>
      <c r="G174" s="51">
        <f t="shared" si="5"/>
        <v>0</v>
      </c>
      <c r="H174" s="47"/>
      <c r="I174" s="72">
        <f>SUMIF(配送先リスト!$B$25:$B$511,$B174,配送先リスト!$I$25:$I$511)</f>
        <v>0</v>
      </c>
      <c r="J174" s="75">
        <f>SUMIF(配送先リスト!$B$25:$B$511,$B174,配送先リスト!$J$25:$J$511)</f>
        <v>0</v>
      </c>
      <c r="K174" s="77">
        <f>SUMIF(配送先リスト!$B$25:$B$511,$B174,配送先リスト!$K$25:$K$511)</f>
        <v>0</v>
      </c>
      <c r="L174" s="75">
        <f>SUMIF(配送先リスト!$B$25:$B$511,$B174,配送先リスト!$L$25:$L$511)</f>
        <v>0</v>
      </c>
      <c r="M174" s="75">
        <f>SUMIF(配送先リスト!$B$25:$B$511,$B174,配送先リスト!$M$25:$M$511)</f>
        <v>0</v>
      </c>
      <c r="N174" s="19"/>
      <c r="O174" s="39"/>
      <c r="P174" s="19"/>
      <c r="Q174" s="67"/>
    </row>
    <row r="175" spans="2:17" x14ac:dyDescent="0.4">
      <c r="B175" s="80" t="str">
        <f>_xlfn.IFNA(VLOOKUP($C$4&amp;BD!K160,BD!L:M,2,FALSE),"")</f>
        <v/>
      </c>
      <c r="C175" s="28" t="e">
        <f>VLOOKUP($C$4&amp;BD!$K160,BD!$L:$R,3,FALSE)</f>
        <v>#N/A</v>
      </c>
      <c r="D175" s="28" t="e">
        <f>VLOOKUP($C$4&amp;BD!$K160,BD!$L:$R,4,FALSE)</f>
        <v>#N/A</v>
      </c>
      <c r="E175" s="51">
        <f t="shared" si="5"/>
        <v>0</v>
      </c>
      <c r="F175" s="51">
        <f t="shared" si="5"/>
        <v>0</v>
      </c>
      <c r="G175" s="51">
        <f t="shared" si="5"/>
        <v>0</v>
      </c>
      <c r="H175" s="47"/>
      <c r="I175" s="72">
        <f>SUMIF(配送先リスト!$B$25:$B$511,$B175,配送先リスト!$I$25:$I$511)</f>
        <v>0</v>
      </c>
      <c r="J175" s="75">
        <f>SUMIF(配送先リスト!$B$25:$B$511,$B175,配送先リスト!$J$25:$J$511)</f>
        <v>0</v>
      </c>
      <c r="K175" s="77">
        <f>SUMIF(配送先リスト!$B$25:$B$511,$B175,配送先リスト!$K$25:$K$511)</f>
        <v>0</v>
      </c>
      <c r="L175" s="75">
        <f>SUMIF(配送先リスト!$B$25:$B$511,$B175,配送先リスト!$L$25:$L$511)</f>
        <v>0</v>
      </c>
      <c r="M175" s="75">
        <f>SUMIF(配送先リスト!$B$25:$B$511,$B175,配送先リスト!$M$25:$M$511)</f>
        <v>0</v>
      </c>
      <c r="N175" s="19"/>
      <c r="O175" s="39"/>
      <c r="P175" s="19"/>
      <c r="Q175" s="67"/>
    </row>
    <row r="176" spans="2:17" x14ac:dyDescent="0.4">
      <c r="B176" s="80" t="str">
        <f>_xlfn.IFNA(VLOOKUP($C$4&amp;BD!K161,BD!L:M,2,FALSE),"")</f>
        <v/>
      </c>
      <c r="C176" s="28" t="e">
        <f>VLOOKUP($C$4&amp;BD!$K161,BD!$L:$R,3,FALSE)</f>
        <v>#N/A</v>
      </c>
      <c r="D176" s="28" t="e">
        <f>VLOOKUP($C$4&amp;BD!$K161,BD!$L:$R,4,FALSE)</f>
        <v>#N/A</v>
      </c>
      <c r="E176" s="51">
        <f t="shared" si="5"/>
        <v>0</v>
      </c>
      <c r="F176" s="51">
        <f t="shared" si="5"/>
        <v>0</v>
      </c>
      <c r="G176" s="51">
        <f t="shared" si="5"/>
        <v>0</v>
      </c>
      <c r="H176" s="47"/>
      <c r="I176" s="72">
        <f>SUMIF(配送先リスト!$B$25:$B$511,$B176,配送先リスト!$I$25:$I$511)</f>
        <v>0</v>
      </c>
      <c r="J176" s="75">
        <f>SUMIF(配送先リスト!$B$25:$B$511,$B176,配送先リスト!$J$25:$J$511)</f>
        <v>0</v>
      </c>
      <c r="K176" s="77">
        <f>SUMIF(配送先リスト!$B$25:$B$511,$B176,配送先リスト!$K$25:$K$511)</f>
        <v>0</v>
      </c>
      <c r="L176" s="75">
        <f>SUMIF(配送先リスト!$B$25:$B$511,$B176,配送先リスト!$L$25:$L$511)</f>
        <v>0</v>
      </c>
      <c r="M176" s="75">
        <f>SUMIF(配送先リスト!$B$25:$B$511,$B176,配送先リスト!$M$25:$M$511)</f>
        <v>0</v>
      </c>
      <c r="N176" s="19"/>
      <c r="O176" s="39"/>
      <c r="P176" s="19"/>
      <c r="Q176" s="67"/>
    </row>
    <row r="177" spans="2:17" x14ac:dyDescent="0.4">
      <c r="B177" s="80" t="str">
        <f>_xlfn.IFNA(VLOOKUP($C$4&amp;BD!K162,BD!L:M,2,FALSE),"")</f>
        <v/>
      </c>
      <c r="C177" s="28" t="e">
        <f>VLOOKUP($C$4&amp;BD!$K162,BD!$L:$R,3,FALSE)</f>
        <v>#N/A</v>
      </c>
      <c r="D177" s="28" t="e">
        <f>VLOOKUP($C$4&amp;BD!$K162,BD!$L:$R,4,FALSE)</f>
        <v>#N/A</v>
      </c>
      <c r="E177" s="51">
        <f t="shared" si="5"/>
        <v>0</v>
      </c>
      <c r="F177" s="51">
        <f t="shared" si="5"/>
        <v>0</v>
      </c>
      <c r="G177" s="51">
        <f t="shared" si="5"/>
        <v>0</v>
      </c>
      <c r="H177" s="47"/>
      <c r="I177" s="72">
        <f>SUMIF(配送先リスト!$B$25:$B$511,$B177,配送先リスト!$I$25:$I$511)</f>
        <v>0</v>
      </c>
      <c r="J177" s="75">
        <f>SUMIF(配送先リスト!$B$25:$B$511,$B177,配送先リスト!$J$25:$J$511)</f>
        <v>0</v>
      </c>
      <c r="K177" s="77">
        <f>SUMIF(配送先リスト!$B$25:$B$511,$B177,配送先リスト!$K$25:$K$511)</f>
        <v>0</v>
      </c>
      <c r="L177" s="75">
        <f>SUMIF(配送先リスト!$B$25:$B$511,$B177,配送先リスト!$L$25:$L$511)</f>
        <v>0</v>
      </c>
      <c r="M177" s="75">
        <f>SUMIF(配送先リスト!$B$25:$B$511,$B177,配送先リスト!$M$25:$M$511)</f>
        <v>0</v>
      </c>
      <c r="N177" s="19"/>
      <c r="O177" s="39"/>
      <c r="P177" s="19"/>
      <c r="Q177" s="67"/>
    </row>
    <row r="178" spans="2:17" x14ac:dyDescent="0.4">
      <c r="B178" s="80" t="str">
        <f>_xlfn.IFNA(VLOOKUP($C$4&amp;BD!K163,BD!L:M,2,FALSE),"")</f>
        <v/>
      </c>
      <c r="C178" s="28" t="e">
        <f>VLOOKUP($C$4&amp;BD!$K163,BD!$L:$R,3,FALSE)</f>
        <v>#N/A</v>
      </c>
      <c r="D178" s="28" t="e">
        <f>VLOOKUP($C$4&amp;BD!$K163,BD!$L:$R,4,FALSE)</f>
        <v>#N/A</v>
      </c>
      <c r="E178" s="51">
        <f t="shared" si="5"/>
        <v>0</v>
      </c>
      <c r="F178" s="51">
        <f t="shared" si="5"/>
        <v>0</v>
      </c>
      <c r="G178" s="51">
        <f t="shared" si="5"/>
        <v>0</v>
      </c>
      <c r="H178" s="47"/>
      <c r="I178" s="72">
        <f>SUMIF(配送先リスト!$B$25:$B$511,$B178,配送先リスト!$I$25:$I$511)</f>
        <v>0</v>
      </c>
      <c r="J178" s="75">
        <f>SUMIF(配送先リスト!$B$25:$B$511,$B178,配送先リスト!$J$25:$J$511)</f>
        <v>0</v>
      </c>
      <c r="K178" s="77">
        <f>SUMIF(配送先リスト!$B$25:$B$511,$B178,配送先リスト!$K$25:$K$511)</f>
        <v>0</v>
      </c>
      <c r="L178" s="75">
        <f>SUMIF(配送先リスト!$B$25:$B$511,$B178,配送先リスト!$L$25:$L$511)</f>
        <v>0</v>
      </c>
      <c r="M178" s="75">
        <f>SUMIF(配送先リスト!$B$25:$B$511,$B178,配送先リスト!$M$25:$M$511)</f>
        <v>0</v>
      </c>
      <c r="N178" s="19"/>
      <c r="O178" s="39"/>
      <c r="P178" s="19"/>
      <c r="Q178" s="67"/>
    </row>
    <row r="179" spans="2:17" x14ac:dyDescent="0.4">
      <c r="B179" s="80" t="str">
        <f>_xlfn.IFNA(VLOOKUP($C$4&amp;BD!K164,BD!L:M,2,FALSE),"")</f>
        <v/>
      </c>
      <c r="C179" s="28" t="e">
        <f>VLOOKUP($C$4&amp;BD!$K164,BD!$L:$R,3,FALSE)</f>
        <v>#N/A</v>
      </c>
      <c r="D179" s="28" t="e">
        <f>VLOOKUP($C$4&amp;BD!$K164,BD!$L:$R,4,FALSE)</f>
        <v>#N/A</v>
      </c>
      <c r="E179" s="51">
        <f t="shared" si="5"/>
        <v>0</v>
      </c>
      <c r="F179" s="51">
        <f t="shared" si="5"/>
        <v>0</v>
      </c>
      <c r="G179" s="51">
        <f t="shared" si="5"/>
        <v>0</v>
      </c>
      <c r="H179" s="47"/>
      <c r="I179" s="72">
        <f>SUMIF(配送先リスト!$B$25:$B$511,$B179,配送先リスト!$I$25:$I$511)</f>
        <v>0</v>
      </c>
      <c r="J179" s="75">
        <f>SUMIF(配送先リスト!$B$25:$B$511,$B179,配送先リスト!$J$25:$J$511)</f>
        <v>0</v>
      </c>
      <c r="K179" s="77">
        <f>SUMIF(配送先リスト!$B$25:$B$511,$B179,配送先リスト!$K$25:$K$511)</f>
        <v>0</v>
      </c>
      <c r="L179" s="75">
        <f>SUMIF(配送先リスト!$B$25:$B$511,$B179,配送先リスト!$L$25:$L$511)</f>
        <v>0</v>
      </c>
      <c r="M179" s="75">
        <f>SUMIF(配送先リスト!$B$25:$B$511,$B179,配送先リスト!$M$25:$M$511)</f>
        <v>0</v>
      </c>
      <c r="N179" s="19"/>
      <c r="O179" s="39"/>
      <c r="P179" s="19"/>
      <c r="Q179" s="67"/>
    </row>
    <row r="180" spans="2:17" x14ac:dyDescent="0.4">
      <c r="B180" s="80" t="str">
        <f>_xlfn.IFNA(VLOOKUP($C$4&amp;BD!K165,BD!L:M,2,FALSE),"")</f>
        <v/>
      </c>
      <c r="C180" s="28" t="e">
        <f>VLOOKUP($C$4&amp;BD!$K165,BD!$L:$R,3,FALSE)</f>
        <v>#N/A</v>
      </c>
      <c r="D180" s="28" t="e">
        <f>VLOOKUP($C$4&amp;BD!$K165,BD!$L:$R,4,FALSE)</f>
        <v>#N/A</v>
      </c>
      <c r="E180" s="51">
        <f t="shared" si="5"/>
        <v>0</v>
      </c>
      <c r="F180" s="51">
        <f t="shared" si="5"/>
        <v>0</v>
      </c>
      <c r="G180" s="51">
        <f t="shared" si="5"/>
        <v>0</v>
      </c>
      <c r="H180" s="47"/>
      <c r="I180" s="72">
        <f>SUMIF(配送先リスト!$B$25:$B$511,$B180,配送先リスト!$I$25:$I$511)</f>
        <v>0</v>
      </c>
      <c r="J180" s="75">
        <f>SUMIF(配送先リスト!$B$25:$B$511,$B180,配送先リスト!$J$25:$J$511)</f>
        <v>0</v>
      </c>
      <c r="K180" s="77">
        <f>SUMIF(配送先リスト!$B$25:$B$511,$B180,配送先リスト!$K$25:$K$511)</f>
        <v>0</v>
      </c>
      <c r="L180" s="75">
        <f>SUMIF(配送先リスト!$B$25:$B$511,$B180,配送先リスト!$L$25:$L$511)</f>
        <v>0</v>
      </c>
      <c r="M180" s="75">
        <f>SUMIF(配送先リスト!$B$25:$B$511,$B180,配送先リスト!$M$25:$M$511)</f>
        <v>0</v>
      </c>
      <c r="N180" s="19"/>
      <c r="O180" s="39"/>
      <c r="P180" s="19"/>
      <c r="Q180" s="67"/>
    </row>
    <row r="181" spans="2:17" x14ac:dyDescent="0.4">
      <c r="B181" s="80" t="str">
        <f>_xlfn.IFNA(VLOOKUP($C$4&amp;BD!K166,BD!L:M,2,FALSE),"")</f>
        <v/>
      </c>
      <c r="C181" s="28" t="e">
        <f>VLOOKUP($C$4&amp;BD!$K166,BD!$L:$R,3,FALSE)</f>
        <v>#N/A</v>
      </c>
      <c r="D181" s="28" t="e">
        <f>VLOOKUP($C$4&amp;BD!$K166,BD!$L:$R,4,FALSE)</f>
        <v>#N/A</v>
      </c>
      <c r="E181" s="51">
        <f t="shared" si="5"/>
        <v>0</v>
      </c>
      <c r="F181" s="51">
        <f t="shared" si="5"/>
        <v>0</v>
      </c>
      <c r="G181" s="51">
        <f t="shared" si="5"/>
        <v>0</v>
      </c>
      <c r="H181" s="47"/>
      <c r="I181" s="72">
        <f>SUMIF(配送先リスト!$B$25:$B$511,$B181,配送先リスト!$I$25:$I$511)</f>
        <v>0</v>
      </c>
      <c r="J181" s="75">
        <f>SUMIF(配送先リスト!$B$25:$B$511,$B181,配送先リスト!$J$25:$J$511)</f>
        <v>0</v>
      </c>
      <c r="K181" s="77">
        <f>SUMIF(配送先リスト!$B$25:$B$511,$B181,配送先リスト!$K$25:$K$511)</f>
        <v>0</v>
      </c>
      <c r="L181" s="75">
        <f>SUMIF(配送先リスト!$B$25:$B$511,$B181,配送先リスト!$L$25:$L$511)</f>
        <v>0</v>
      </c>
      <c r="M181" s="75">
        <f>SUMIF(配送先リスト!$B$25:$B$511,$B181,配送先リスト!$M$25:$M$511)</f>
        <v>0</v>
      </c>
      <c r="N181" s="19"/>
      <c r="O181" s="39"/>
      <c r="P181" s="19"/>
      <c r="Q181" s="67"/>
    </row>
    <row r="182" spans="2:17" x14ac:dyDescent="0.4">
      <c r="B182" s="80" t="str">
        <f>_xlfn.IFNA(VLOOKUP($C$4&amp;BD!K167,BD!L:M,2,FALSE),"")</f>
        <v/>
      </c>
      <c r="C182" s="28" t="e">
        <f>VLOOKUP($C$4&amp;BD!$K167,BD!$L:$R,3,FALSE)</f>
        <v>#N/A</v>
      </c>
      <c r="D182" s="28" t="e">
        <f>VLOOKUP($C$4&amp;BD!$K167,BD!$L:$R,4,FALSE)</f>
        <v>#N/A</v>
      </c>
      <c r="E182" s="51">
        <f t="shared" si="5"/>
        <v>0</v>
      </c>
      <c r="F182" s="51">
        <f t="shared" si="5"/>
        <v>0</v>
      </c>
      <c r="G182" s="51">
        <f t="shared" si="5"/>
        <v>0</v>
      </c>
      <c r="H182" s="47"/>
      <c r="I182" s="72">
        <f>SUMIF(配送先リスト!$B$25:$B$511,$B182,配送先リスト!$I$25:$I$511)</f>
        <v>0</v>
      </c>
      <c r="J182" s="75">
        <f>SUMIF(配送先リスト!$B$25:$B$511,$B182,配送先リスト!$J$25:$J$511)</f>
        <v>0</v>
      </c>
      <c r="K182" s="77">
        <f>SUMIF(配送先リスト!$B$25:$B$511,$B182,配送先リスト!$K$25:$K$511)</f>
        <v>0</v>
      </c>
      <c r="L182" s="75">
        <f>SUMIF(配送先リスト!$B$25:$B$511,$B182,配送先リスト!$L$25:$L$511)</f>
        <v>0</v>
      </c>
      <c r="M182" s="75">
        <f>SUMIF(配送先リスト!$B$25:$B$511,$B182,配送先リスト!$M$25:$M$511)</f>
        <v>0</v>
      </c>
      <c r="N182" s="19"/>
      <c r="O182" s="39"/>
      <c r="P182" s="19"/>
      <c r="Q182" s="67"/>
    </row>
    <row r="183" spans="2:17" x14ac:dyDescent="0.4">
      <c r="B183" s="80" t="str">
        <f>_xlfn.IFNA(VLOOKUP($C$4&amp;BD!K168,BD!L:M,2,FALSE),"")</f>
        <v/>
      </c>
      <c r="C183" s="28" t="e">
        <f>VLOOKUP($C$4&amp;BD!$K168,BD!$L:$R,3,FALSE)</f>
        <v>#N/A</v>
      </c>
      <c r="D183" s="28" t="e">
        <f>VLOOKUP($C$4&amp;BD!$K168,BD!$L:$R,4,FALSE)</f>
        <v>#N/A</v>
      </c>
      <c r="E183" s="51">
        <f t="shared" si="5"/>
        <v>0</v>
      </c>
      <c r="F183" s="51">
        <f t="shared" si="5"/>
        <v>0</v>
      </c>
      <c r="G183" s="51">
        <f t="shared" si="5"/>
        <v>0</v>
      </c>
      <c r="H183" s="47"/>
      <c r="I183" s="72">
        <f>SUMIF(配送先リスト!$B$25:$B$511,$B183,配送先リスト!$I$25:$I$511)</f>
        <v>0</v>
      </c>
      <c r="J183" s="75">
        <f>SUMIF(配送先リスト!$B$25:$B$511,$B183,配送先リスト!$J$25:$J$511)</f>
        <v>0</v>
      </c>
      <c r="K183" s="77">
        <f>SUMIF(配送先リスト!$B$25:$B$511,$B183,配送先リスト!$K$25:$K$511)</f>
        <v>0</v>
      </c>
      <c r="L183" s="75">
        <f>SUMIF(配送先リスト!$B$25:$B$511,$B183,配送先リスト!$L$25:$L$511)</f>
        <v>0</v>
      </c>
      <c r="M183" s="75">
        <f>SUMIF(配送先リスト!$B$25:$B$511,$B183,配送先リスト!$M$25:$M$511)</f>
        <v>0</v>
      </c>
      <c r="N183" s="19"/>
      <c r="O183" s="39"/>
      <c r="P183" s="19"/>
      <c r="Q183" s="67"/>
    </row>
    <row r="184" spans="2:17" x14ac:dyDescent="0.4">
      <c r="B184" s="80" t="str">
        <f>_xlfn.IFNA(VLOOKUP($C$4&amp;BD!K169,BD!L:M,2,FALSE),"")</f>
        <v/>
      </c>
      <c r="C184" s="28" t="e">
        <f>VLOOKUP($C$4&amp;BD!$K169,BD!$L:$R,3,FALSE)</f>
        <v>#N/A</v>
      </c>
      <c r="D184" s="28" t="e">
        <f>VLOOKUP($C$4&amp;BD!$K169,BD!$L:$R,4,FALSE)</f>
        <v>#N/A</v>
      </c>
      <c r="E184" s="51">
        <f t="shared" si="5"/>
        <v>0</v>
      </c>
      <c r="F184" s="51">
        <f t="shared" si="5"/>
        <v>0</v>
      </c>
      <c r="G184" s="51">
        <f t="shared" si="5"/>
        <v>0</v>
      </c>
      <c r="H184" s="47"/>
      <c r="I184" s="72">
        <f>SUMIF(配送先リスト!$B$25:$B$511,$B184,配送先リスト!$I$25:$I$511)</f>
        <v>0</v>
      </c>
      <c r="J184" s="75">
        <f>SUMIF(配送先リスト!$B$25:$B$511,$B184,配送先リスト!$J$25:$J$511)</f>
        <v>0</v>
      </c>
      <c r="K184" s="77">
        <f>SUMIF(配送先リスト!$B$25:$B$511,$B184,配送先リスト!$K$25:$K$511)</f>
        <v>0</v>
      </c>
      <c r="L184" s="75">
        <f>SUMIF(配送先リスト!$B$25:$B$511,$B184,配送先リスト!$L$25:$L$511)</f>
        <v>0</v>
      </c>
      <c r="M184" s="75">
        <f>SUMIF(配送先リスト!$B$25:$B$511,$B184,配送先リスト!$M$25:$M$511)</f>
        <v>0</v>
      </c>
      <c r="N184" s="19"/>
      <c r="O184" s="39"/>
      <c r="P184" s="19"/>
      <c r="Q184" s="67"/>
    </row>
    <row r="185" spans="2:17" x14ac:dyDescent="0.4">
      <c r="B185" s="80" t="str">
        <f>_xlfn.IFNA(VLOOKUP($C$4&amp;BD!K170,BD!L:M,2,FALSE),"")</f>
        <v/>
      </c>
      <c r="C185" s="28" t="e">
        <f>VLOOKUP($C$4&amp;BD!$K170,BD!$L:$R,3,FALSE)</f>
        <v>#N/A</v>
      </c>
      <c r="D185" s="28" t="e">
        <f>VLOOKUP($C$4&amp;BD!$K170,BD!$L:$R,4,FALSE)</f>
        <v>#N/A</v>
      </c>
      <c r="E185" s="51">
        <f t="shared" si="5"/>
        <v>0</v>
      </c>
      <c r="F185" s="51">
        <f t="shared" si="5"/>
        <v>0</v>
      </c>
      <c r="G185" s="51">
        <f t="shared" si="5"/>
        <v>0</v>
      </c>
      <c r="H185" s="47"/>
      <c r="I185" s="72">
        <f>SUMIF(配送先リスト!$B$25:$B$511,$B185,配送先リスト!$I$25:$I$511)</f>
        <v>0</v>
      </c>
      <c r="J185" s="75">
        <f>SUMIF(配送先リスト!$B$25:$B$511,$B185,配送先リスト!$J$25:$J$511)</f>
        <v>0</v>
      </c>
      <c r="K185" s="77">
        <f>SUMIF(配送先リスト!$B$25:$B$511,$B185,配送先リスト!$K$25:$K$511)</f>
        <v>0</v>
      </c>
      <c r="L185" s="75">
        <f>SUMIF(配送先リスト!$B$25:$B$511,$B185,配送先リスト!$L$25:$L$511)</f>
        <v>0</v>
      </c>
      <c r="M185" s="75">
        <f>SUMIF(配送先リスト!$B$25:$B$511,$B185,配送先リスト!$M$25:$M$511)</f>
        <v>0</v>
      </c>
      <c r="N185" s="19"/>
      <c r="O185" s="39"/>
      <c r="P185" s="19"/>
      <c r="Q185" s="67"/>
    </row>
    <row r="186" spans="2:17" x14ac:dyDescent="0.4">
      <c r="B186" s="80" t="str">
        <f>_xlfn.IFNA(VLOOKUP($C$4&amp;BD!K171,BD!L:M,2,FALSE),"")</f>
        <v/>
      </c>
      <c r="C186" s="28" t="e">
        <f>VLOOKUP($C$4&amp;BD!$K171,BD!$L:$R,3,FALSE)</f>
        <v>#N/A</v>
      </c>
      <c r="D186" s="28" t="e">
        <f>VLOOKUP($C$4&amp;BD!$K171,BD!$L:$R,4,FALSE)</f>
        <v>#N/A</v>
      </c>
      <c r="E186" s="51">
        <f t="shared" si="5"/>
        <v>0</v>
      </c>
      <c r="F186" s="51">
        <f t="shared" si="5"/>
        <v>0</v>
      </c>
      <c r="G186" s="51">
        <f t="shared" si="5"/>
        <v>0</v>
      </c>
      <c r="H186" s="47"/>
      <c r="I186" s="72">
        <f>SUMIF(配送先リスト!$B$25:$B$511,$B186,配送先リスト!$I$25:$I$511)</f>
        <v>0</v>
      </c>
      <c r="J186" s="75">
        <f>SUMIF(配送先リスト!$B$25:$B$511,$B186,配送先リスト!$J$25:$J$511)</f>
        <v>0</v>
      </c>
      <c r="K186" s="77">
        <f>SUMIF(配送先リスト!$B$25:$B$511,$B186,配送先リスト!$K$25:$K$511)</f>
        <v>0</v>
      </c>
      <c r="L186" s="75">
        <f>SUMIF(配送先リスト!$B$25:$B$511,$B186,配送先リスト!$L$25:$L$511)</f>
        <v>0</v>
      </c>
      <c r="M186" s="75">
        <f>SUMIF(配送先リスト!$B$25:$B$511,$B186,配送先リスト!$M$25:$M$511)</f>
        <v>0</v>
      </c>
      <c r="N186" s="19"/>
      <c r="O186" s="39"/>
      <c r="P186" s="19"/>
      <c r="Q186" s="67"/>
    </row>
    <row r="187" spans="2:17" x14ac:dyDescent="0.4">
      <c r="B187" s="80" t="str">
        <f>_xlfn.IFNA(VLOOKUP($C$4&amp;BD!K172,BD!L:M,2,FALSE),"")</f>
        <v/>
      </c>
      <c r="C187" s="28" t="e">
        <f>VLOOKUP($C$4&amp;BD!$K172,BD!$L:$R,3,FALSE)</f>
        <v>#N/A</v>
      </c>
      <c r="D187" s="28" t="e">
        <f>VLOOKUP($C$4&amp;BD!$K172,BD!$L:$R,4,FALSE)</f>
        <v>#N/A</v>
      </c>
      <c r="E187" s="51">
        <f t="shared" si="5"/>
        <v>0</v>
      </c>
      <c r="F187" s="51">
        <f t="shared" si="5"/>
        <v>0</v>
      </c>
      <c r="G187" s="51">
        <f t="shared" si="5"/>
        <v>0</v>
      </c>
      <c r="H187" s="47"/>
      <c r="I187" s="72">
        <f>SUMIF(配送先リスト!$B$25:$B$511,$B187,配送先リスト!$I$25:$I$511)</f>
        <v>0</v>
      </c>
      <c r="J187" s="75">
        <f>SUMIF(配送先リスト!$B$25:$B$511,$B187,配送先リスト!$J$25:$J$511)</f>
        <v>0</v>
      </c>
      <c r="K187" s="77">
        <f>SUMIF(配送先リスト!$B$25:$B$511,$B187,配送先リスト!$K$25:$K$511)</f>
        <v>0</v>
      </c>
      <c r="L187" s="75">
        <f>SUMIF(配送先リスト!$B$25:$B$511,$B187,配送先リスト!$L$25:$L$511)</f>
        <v>0</v>
      </c>
      <c r="M187" s="75">
        <f>SUMIF(配送先リスト!$B$25:$B$511,$B187,配送先リスト!$M$25:$M$511)</f>
        <v>0</v>
      </c>
      <c r="N187" s="19"/>
      <c r="O187" s="39"/>
      <c r="P187" s="19"/>
      <c r="Q187" s="67"/>
    </row>
    <row r="188" spans="2:17" x14ac:dyDescent="0.4">
      <c r="B188" s="80" t="str">
        <f>_xlfn.IFNA(VLOOKUP($C$4&amp;BD!K173,BD!L:M,2,FALSE),"")</f>
        <v/>
      </c>
      <c r="C188" s="28" t="e">
        <f>VLOOKUP($C$4&amp;BD!$K173,BD!$L:$R,3,FALSE)</f>
        <v>#N/A</v>
      </c>
      <c r="D188" s="28" t="e">
        <f>VLOOKUP($C$4&amp;BD!$K173,BD!$L:$R,4,FALSE)</f>
        <v>#N/A</v>
      </c>
      <c r="E188" s="51">
        <f t="shared" si="5"/>
        <v>0</v>
      </c>
      <c r="F188" s="51">
        <f t="shared" si="5"/>
        <v>0</v>
      </c>
      <c r="G188" s="51">
        <f t="shared" si="5"/>
        <v>0</v>
      </c>
      <c r="H188" s="47"/>
      <c r="I188" s="72">
        <f>SUMIF(配送先リスト!$B$25:$B$511,$B188,配送先リスト!$I$25:$I$511)</f>
        <v>0</v>
      </c>
      <c r="J188" s="75">
        <f>SUMIF(配送先リスト!$B$25:$B$511,$B188,配送先リスト!$J$25:$J$511)</f>
        <v>0</v>
      </c>
      <c r="K188" s="77">
        <f>SUMIF(配送先リスト!$B$25:$B$511,$B188,配送先リスト!$K$25:$K$511)</f>
        <v>0</v>
      </c>
      <c r="L188" s="75">
        <f>SUMIF(配送先リスト!$B$25:$B$511,$B188,配送先リスト!$L$25:$L$511)</f>
        <v>0</v>
      </c>
      <c r="M188" s="75">
        <f>SUMIF(配送先リスト!$B$25:$B$511,$B188,配送先リスト!$M$25:$M$511)</f>
        <v>0</v>
      </c>
      <c r="N188" s="19"/>
      <c r="O188" s="39"/>
      <c r="P188" s="19"/>
      <c r="Q188" s="67"/>
    </row>
    <row r="189" spans="2:17" x14ac:dyDescent="0.4">
      <c r="B189" s="80" t="str">
        <f>_xlfn.IFNA(VLOOKUP($C$4&amp;BD!K174,BD!L:M,2,FALSE),"")</f>
        <v/>
      </c>
      <c r="C189" s="28" t="e">
        <f>VLOOKUP($C$4&amp;BD!$K174,BD!$L:$R,3,FALSE)</f>
        <v>#N/A</v>
      </c>
      <c r="D189" s="28" t="e">
        <f>VLOOKUP($C$4&amp;BD!$K174,BD!$L:$R,4,FALSE)</f>
        <v>#N/A</v>
      </c>
      <c r="E189" s="51">
        <f t="shared" si="5"/>
        <v>0</v>
      </c>
      <c r="F189" s="51">
        <f t="shared" si="5"/>
        <v>0</v>
      </c>
      <c r="G189" s="51">
        <f t="shared" si="5"/>
        <v>0</v>
      </c>
      <c r="H189" s="47"/>
      <c r="I189" s="72">
        <f>SUMIF(配送先リスト!$B$25:$B$511,$B189,配送先リスト!$I$25:$I$511)</f>
        <v>0</v>
      </c>
      <c r="J189" s="75">
        <f>SUMIF(配送先リスト!$B$25:$B$511,$B189,配送先リスト!$J$25:$J$511)</f>
        <v>0</v>
      </c>
      <c r="K189" s="77">
        <f>SUMIF(配送先リスト!$B$25:$B$511,$B189,配送先リスト!$K$25:$K$511)</f>
        <v>0</v>
      </c>
      <c r="L189" s="75">
        <f>SUMIF(配送先リスト!$B$25:$B$511,$B189,配送先リスト!$L$25:$L$511)</f>
        <v>0</v>
      </c>
      <c r="M189" s="75">
        <f>SUMIF(配送先リスト!$B$25:$B$511,$B189,配送先リスト!$M$25:$M$511)</f>
        <v>0</v>
      </c>
      <c r="N189" s="19"/>
      <c r="O189" s="39"/>
      <c r="P189" s="19"/>
      <c r="Q189" s="67"/>
    </row>
    <row r="190" spans="2:17" x14ac:dyDescent="0.4">
      <c r="B190" s="80" t="str">
        <f>_xlfn.IFNA(VLOOKUP($C$4&amp;BD!K175,BD!L:M,2,FALSE),"")</f>
        <v/>
      </c>
      <c r="C190" s="28" t="e">
        <f>VLOOKUP($C$4&amp;BD!$K175,BD!$L:$R,3,FALSE)</f>
        <v>#N/A</v>
      </c>
      <c r="D190" s="28" t="e">
        <f>VLOOKUP($C$4&amp;BD!$K175,BD!$L:$R,4,FALSE)</f>
        <v>#N/A</v>
      </c>
      <c r="E190" s="51">
        <f t="shared" si="5"/>
        <v>0</v>
      </c>
      <c r="F190" s="51">
        <f t="shared" si="5"/>
        <v>0</v>
      </c>
      <c r="G190" s="51">
        <f t="shared" si="5"/>
        <v>0</v>
      </c>
      <c r="H190" s="47"/>
      <c r="I190" s="72">
        <f>SUMIF(配送先リスト!$B$25:$B$511,$B190,配送先リスト!$I$25:$I$511)</f>
        <v>0</v>
      </c>
      <c r="J190" s="75">
        <f>SUMIF(配送先リスト!$B$25:$B$511,$B190,配送先リスト!$J$25:$J$511)</f>
        <v>0</v>
      </c>
      <c r="K190" s="77">
        <f>SUMIF(配送先リスト!$B$25:$B$511,$B190,配送先リスト!$K$25:$K$511)</f>
        <v>0</v>
      </c>
      <c r="L190" s="75">
        <f>SUMIF(配送先リスト!$B$25:$B$511,$B190,配送先リスト!$L$25:$L$511)</f>
        <v>0</v>
      </c>
      <c r="M190" s="75">
        <f>SUMIF(配送先リスト!$B$25:$B$511,$B190,配送先リスト!$M$25:$M$511)</f>
        <v>0</v>
      </c>
      <c r="N190" s="19"/>
      <c r="O190" s="39"/>
      <c r="P190" s="19"/>
      <c r="Q190" s="67"/>
    </row>
    <row r="191" spans="2:17" x14ac:dyDescent="0.4">
      <c r="B191" s="80" t="str">
        <f>_xlfn.IFNA(VLOOKUP($C$4&amp;BD!K176,BD!L:M,2,FALSE),"")</f>
        <v/>
      </c>
      <c r="C191" s="28" t="e">
        <f>VLOOKUP($C$4&amp;BD!$K176,BD!$L:$R,3,FALSE)</f>
        <v>#N/A</v>
      </c>
      <c r="D191" s="28" t="e">
        <f>VLOOKUP($C$4&amp;BD!$K176,BD!$L:$R,4,FALSE)</f>
        <v>#N/A</v>
      </c>
      <c r="E191" s="51">
        <f t="shared" si="5"/>
        <v>0</v>
      </c>
      <c r="F191" s="51">
        <f t="shared" si="5"/>
        <v>0</v>
      </c>
      <c r="G191" s="51">
        <f t="shared" si="5"/>
        <v>0</v>
      </c>
      <c r="H191" s="47"/>
      <c r="I191" s="72">
        <f>SUMIF(配送先リスト!$B$25:$B$511,$B191,配送先リスト!$I$25:$I$511)</f>
        <v>0</v>
      </c>
      <c r="J191" s="75">
        <f>SUMIF(配送先リスト!$B$25:$B$511,$B191,配送先リスト!$J$25:$J$511)</f>
        <v>0</v>
      </c>
      <c r="K191" s="77">
        <f>SUMIF(配送先リスト!$B$25:$B$511,$B191,配送先リスト!$K$25:$K$511)</f>
        <v>0</v>
      </c>
      <c r="L191" s="75">
        <f>SUMIF(配送先リスト!$B$25:$B$511,$B191,配送先リスト!$L$25:$L$511)</f>
        <v>0</v>
      </c>
      <c r="M191" s="75">
        <f>SUMIF(配送先リスト!$B$25:$B$511,$B191,配送先リスト!$M$25:$M$511)</f>
        <v>0</v>
      </c>
      <c r="N191" s="19"/>
      <c r="O191" s="39"/>
      <c r="P191" s="19"/>
      <c r="Q191" s="67"/>
    </row>
    <row r="192" spans="2:17" x14ac:dyDescent="0.4">
      <c r="B192" s="80" t="str">
        <f>_xlfn.IFNA(VLOOKUP($C$4&amp;BD!K177,BD!L:M,2,FALSE),"")</f>
        <v/>
      </c>
      <c r="C192" s="28" t="e">
        <f>VLOOKUP($C$4&amp;BD!$K177,BD!$L:$R,3,FALSE)</f>
        <v>#N/A</v>
      </c>
      <c r="D192" s="28" t="e">
        <f>VLOOKUP($C$4&amp;BD!$K177,BD!$L:$R,4,FALSE)</f>
        <v>#N/A</v>
      </c>
      <c r="E192" s="51">
        <f t="shared" si="5"/>
        <v>0</v>
      </c>
      <c r="F192" s="51">
        <f t="shared" si="5"/>
        <v>0</v>
      </c>
      <c r="G192" s="51">
        <f t="shared" si="5"/>
        <v>0</v>
      </c>
      <c r="H192" s="47"/>
      <c r="I192" s="72">
        <f>SUMIF(配送先リスト!$B$25:$B$511,$B192,配送先リスト!$I$25:$I$511)</f>
        <v>0</v>
      </c>
      <c r="J192" s="75">
        <f>SUMIF(配送先リスト!$B$25:$B$511,$B192,配送先リスト!$J$25:$J$511)</f>
        <v>0</v>
      </c>
      <c r="K192" s="77">
        <f>SUMIF(配送先リスト!$B$25:$B$511,$B192,配送先リスト!$K$25:$K$511)</f>
        <v>0</v>
      </c>
      <c r="L192" s="75">
        <f>SUMIF(配送先リスト!$B$25:$B$511,$B192,配送先リスト!$L$25:$L$511)</f>
        <v>0</v>
      </c>
      <c r="M192" s="75">
        <f>SUMIF(配送先リスト!$B$25:$B$511,$B192,配送先リスト!$M$25:$M$511)</f>
        <v>0</v>
      </c>
      <c r="N192" s="19"/>
      <c r="O192" s="39"/>
      <c r="P192" s="19"/>
      <c r="Q192" s="67"/>
    </row>
    <row r="193" spans="2:17" x14ac:dyDescent="0.4">
      <c r="B193" s="80" t="str">
        <f>_xlfn.IFNA(VLOOKUP($C$4&amp;BD!K178,BD!L:M,2,FALSE),"")</f>
        <v/>
      </c>
      <c r="C193" s="28" t="e">
        <f>VLOOKUP($C$4&amp;BD!$K178,BD!$L:$R,3,FALSE)</f>
        <v>#N/A</v>
      </c>
      <c r="D193" s="28" t="e">
        <f>VLOOKUP($C$4&amp;BD!$K178,BD!$L:$R,4,FALSE)</f>
        <v>#N/A</v>
      </c>
      <c r="E193" s="51">
        <f t="shared" si="5"/>
        <v>0</v>
      </c>
      <c r="F193" s="51">
        <f t="shared" si="5"/>
        <v>0</v>
      </c>
      <c r="G193" s="51">
        <f t="shared" si="5"/>
        <v>0</v>
      </c>
      <c r="H193" s="47"/>
      <c r="I193" s="72">
        <f>SUMIF(配送先リスト!$B$25:$B$511,$B193,配送先リスト!$I$25:$I$511)</f>
        <v>0</v>
      </c>
      <c r="J193" s="75">
        <f>SUMIF(配送先リスト!$B$25:$B$511,$B193,配送先リスト!$J$25:$J$511)</f>
        <v>0</v>
      </c>
      <c r="K193" s="77">
        <f>SUMIF(配送先リスト!$B$25:$B$511,$B193,配送先リスト!$K$25:$K$511)</f>
        <v>0</v>
      </c>
      <c r="L193" s="75">
        <f>SUMIF(配送先リスト!$B$25:$B$511,$B193,配送先リスト!$L$25:$L$511)</f>
        <v>0</v>
      </c>
      <c r="M193" s="75">
        <f>SUMIF(配送先リスト!$B$25:$B$511,$B193,配送先リスト!$M$25:$M$511)</f>
        <v>0</v>
      </c>
      <c r="N193" s="19"/>
      <c r="O193" s="39"/>
      <c r="P193" s="19"/>
      <c r="Q193" s="67"/>
    </row>
    <row r="194" spans="2:17" x14ac:dyDescent="0.4">
      <c r="B194" s="80" t="str">
        <f>_xlfn.IFNA(VLOOKUP($C$4&amp;BD!K179,BD!L:M,2,FALSE),"")</f>
        <v/>
      </c>
      <c r="C194" s="28" t="e">
        <f>VLOOKUP($C$4&amp;BD!$K179,BD!$L:$R,3,FALSE)</f>
        <v>#N/A</v>
      </c>
      <c r="D194" s="28" t="e">
        <f>VLOOKUP($C$4&amp;BD!$K179,BD!$L:$R,4,FALSE)</f>
        <v>#N/A</v>
      </c>
      <c r="E194" s="51">
        <f t="shared" si="5"/>
        <v>0</v>
      </c>
      <c r="F194" s="51">
        <f t="shared" si="5"/>
        <v>0</v>
      </c>
      <c r="G194" s="51">
        <f t="shared" si="5"/>
        <v>0</v>
      </c>
      <c r="H194" s="47"/>
      <c r="I194" s="72">
        <f>SUMIF(配送先リスト!$B$25:$B$511,$B194,配送先リスト!$I$25:$I$511)</f>
        <v>0</v>
      </c>
      <c r="J194" s="75">
        <f>SUMIF(配送先リスト!$B$25:$B$511,$B194,配送先リスト!$J$25:$J$511)</f>
        <v>0</v>
      </c>
      <c r="K194" s="77">
        <f>SUMIF(配送先リスト!$B$25:$B$511,$B194,配送先リスト!$K$25:$K$511)</f>
        <v>0</v>
      </c>
      <c r="L194" s="75">
        <f>SUMIF(配送先リスト!$B$25:$B$511,$B194,配送先リスト!$L$25:$L$511)</f>
        <v>0</v>
      </c>
      <c r="M194" s="75">
        <f>SUMIF(配送先リスト!$B$25:$B$511,$B194,配送先リスト!$M$25:$M$511)</f>
        <v>0</v>
      </c>
      <c r="N194" s="19"/>
      <c r="O194" s="39"/>
      <c r="P194" s="19"/>
      <c r="Q194" s="67"/>
    </row>
    <row r="195" spans="2:17" x14ac:dyDescent="0.4">
      <c r="B195" s="80" t="str">
        <f>_xlfn.IFNA(VLOOKUP($C$4&amp;BD!K180,BD!L:M,2,FALSE),"")</f>
        <v/>
      </c>
      <c r="C195" s="28" t="e">
        <f>VLOOKUP($C$4&amp;BD!$K180,BD!$L:$R,3,FALSE)</f>
        <v>#N/A</v>
      </c>
      <c r="D195" s="28" t="e">
        <f>VLOOKUP($C$4&amp;BD!$K180,BD!$L:$R,4,FALSE)</f>
        <v>#N/A</v>
      </c>
      <c r="E195" s="51">
        <f t="shared" si="5"/>
        <v>0</v>
      </c>
      <c r="F195" s="51">
        <f t="shared" si="5"/>
        <v>0</v>
      </c>
      <c r="G195" s="51">
        <f t="shared" si="5"/>
        <v>0</v>
      </c>
      <c r="H195" s="47"/>
      <c r="I195" s="72">
        <f>SUMIF(配送先リスト!$B$25:$B$511,$B195,配送先リスト!$I$25:$I$511)</f>
        <v>0</v>
      </c>
      <c r="J195" s="75">
        <f>SUMIF(配送先リスト!$B$25:$B$511,$B195,配送先リスト!$J$25:$J$511)</f>
        <v>0</v>
      </c>
      <c r="K195" s="77">
        <f>SUMIF(配送先リスト!$B$25:$B$511,$B195,配送先リスト!$K$25:$K$511)</f>
        <v>0</v>
      </c>
      <c r="L195" s="75">
        <f>SUMIF(配送先リスト!$B$25:$B$511,$B195,配送先リスト!$L$25:$L$511)</f>
        <v>0</v>
      </c>
      <c r="M195" s="75">
        <f>SUMIF(配送先リスト!$B$25:$B$511,$B195,配送先リスト!$M$25:$M$511)</f>
        <v>0</v>
      </c>
      <c r="N195" s="19"/>
      <c r="O195" s="39"/>
      <c r="P195" s="19"/>
      <c r="Q195" s="67"/>
    </row>
    <row r="196" spans="2:17" x14ac:dyDescent="0.4">
      <c r="B196" s="80" t="str">
        <f>_xlfn.IFNA(VLOOKUP($C$4&amp;BD!K181,BD!L:M,2,FALSE),"")</f>
        <v/>
      </c>
      <c r="C196" s="28" t="e">
        <f>VLOOKUP($C$4&amp;BD!$K181,BD!$L:$R,3,FALSE)</f>
        <v>#N/A</v>
      </c>
      <c r="D196" s="28" t="e">
        <f>VLOOKUP($C$4&amp;BD!$K181,BD!$L:$R,4,FALSE)</f>
        <v>#N/A</v>
      </c>
      <c r="E196" s="51">
        <f t="shared" si="5"/>
        <v>0</v>
      </c>
      <c r="F196" s="51">
        <f t="shared" si="5"/>
        <v>0</v>
      </c>
      <c r="G196" s="51">
        <f t="shared" si="5"/>
        <v>0</v>
      </c>
      <c r="H196" s="47"/>
      <c r="I196" s="72">
        <f>SUMIF(配送先リスト!$B$25:$B$511,$B196,配送先リスト!$I$25:$I$511)</f>
        <v>0</v>
      </c>
      <c r="J196" s="75">
        <f>SUMIF(配送先リスト!$B$25:$B$511,$B196,配送先リスト!$J$25:$J$511)</f>
        <v>0</v>
      </c>
      <c r="K196" s="77">
        <f>SUMIF(配送先リスト!$B$25:$B$511,$B196,配送先リスト!$K$25:$K$511)</f>
        <v>0</v>
      </c>
      <c r="L196" s="75">
        <f>SUMIF(配送先リスト!$B$25:$B$511,$B196,配送先リスト!$L$25:$L$511)</f>
        <v>0</v>
      </c>
      <c r="M196" s="75">
        <f>SUMIF(配送先リスト!$B$25:$B$511,$B196,配送先リスト!$M$25:$M$511)</f>
        <v>0</v>
      </c>
      <c r="N196" s="19"/>
      <c r="O196" s="39"/>
      <c r="P196" s="19"/>
      <c r="Q196" s="67"/>
    </row>
    <row r="197" spans="2:17" x14ac:dyDescent="0.4">
      <c r="B197" s="80" t="str">
        <f>_xlfn.IFNA(VLOOKUP($C$4&amp;BD!K182,BD!L:M,2,FALSE),"")</f>
        <v/>
      </c>
      <c r="C197" s="28" t="e">
        <f>VLOOKUP($C$4&amp;BD!$K182,BD!$L:$R,3,FALSE)</f>
        <v>#N/A</v>
      </c>
      <c r="D197" s="28" t="e">
        <f>VLOOKUP($C$4&amp;BD!$K182,BD!$L:$R,4,FALSE)</f>
        <v>#N/A</v>
      </c>
      <c r="E197" s="51">
        <f t="shared" si="5"/>
        <v>0</v>
      </c>
      <c r="F197" s="51">
        <f t="shared" si="5"/>
        <v>0</v>
      </c>
      <c r="G197" s="51">
        <f t="shared" si="5"/>
        <v>0</v>
      </c>
      <c r="H197" s="47"/>
      <c r="I197" s="72">
        <f>SUMIF(配送先リスト!$B$25:$B$511,$B197,配送先リスト!$I$25:$I$511)</f>
        <v>0</v>
      </c>
      <c r="J197" s="75">
        <f>SUMIF(配送先リスト!$B$25:$B$511,$B197,配送先リスト!$J$25:$J$511)</f>
        <v>0</v>
      </c>
      <c r="K197" s="77">
        <f>SUMIF(配送先リスト!$B$25:$B$511,$B197,配送先リスト!$K$25:$K$511)</f>
        <v>0</v>
      </c>
      <c r="L197" s="75">
        <f>SUMIF(配送先リスト!$B$25:$B$511,$B197,配送先リスト!$L$25:$L$511)</f>
        <v>0</v>
      </c>
      <c r="M197" s="75">
        <f>SUMIF(配送先リスト!$B$25:$B$511,$B197,配送先リスト!$M$25:$M$511)</f>
        <v>0</v>
      </c>
      <c r="N197" s="19"/>
      <c r="O197" s="39"/>
      <c r="P197" s="19"/>
      <c r="Q197" s="67"/>
    </row>
    <row r="198" spans="2:17" x14ac:dyDescent="0.4">
      <c r="B198" s="80" t="str">
        <f>_xlfn.IFNA(VLOOKUP($C$4&amp;BD!K183,BD!L:M,2,FALSE),"")</f>
        <v/>
      </c>
      <c r="C198" s="28" t="e">
        <f>VLOOKUP($C$4&amp;BD!$K183,BD!$L:$R,3,FALSE)</f>
        <v>#N/A</v>
      </c>
      <c r="D198" s="28" t="e">
        <f>VLOOKUP($C$4&amp;BD!$K183,BD!$L:$R,4,FALSE)</f>
        <v>#N/A</v>
      </c>
      <c r="E198" s="51">
        <f t="shared" si="5"/>
        <v>0</v>
      </c>
      <c r="F198" s="51">
        <f t="shared" si="5"/>
        <v>0</v>
      </c>
      <c r="G198" s="51">
        <f t="shared" si="5"/>
        <v>0</v>
      </c>
      <c r="H198" s="47"/>
      <c r="I198" s="72">
        <f>SUMIF(配送先リスト!$B$25:$B$511,$B198,配送先リスト!$I$25:$I$511)</f>
        <v>0</v>
      </c>
      <c r="J198" s="75">
        <f>SUMIF(配送先リスト!$B$25:$B$511,$B198,配送先リスト!$J$25:$J$511)</f>
        <v>0</v>
      </c>
      <c r="K198" s="77">
        <f>SUMIF(配送先リスト!$B$25:$B$511,$B198,配送先リスト!$K$25:$K$511)</f>
        <v>0</v>
      </c>
      <c r="L198" s="75">
        <f>SUMIF(配送先リスト!$B$25:$B$511,$B198,配送先リスト!$L$25:$L$511)</f>
        <v>0</v>
      </c>
      <c r="M198" s="75">
        <f>SUMIF(配送先リスト!$B$25:$B$511,$B198,配送先リスト!$M$25:$M$511)</f>
        <v>0</v>
      </c>
      <c r="N198" s="19"/>
      <c r="O198" s="39"/>
      <c r="P198" s="19"/>
      <c r="Q198" s="67"/>
    </row>
    <row r="199" spans="2:17" x14ac:dyDescent="0.4">
      <c r="B199" s="80" t="str">
        <f>_xlfn.IFNA(VLOOKUP($C$4&amp;BD!K184,BD!L:M,2,FALSE),"")</f>
        <v/>
      </c>
      <c r="C199" s="28" t="e">
        <f>VLOOKUP($C$4&amp;BD!$K184,BD!$L:$R,3,FALSE)</f>
        <v>#N/A</v>
      </c>
      <c r="D199" s="28" t="e">
        <f>VLOOKUP($C$4&amp;BD!$K184,BD!$L:$R,4,FALSE)</f>
        <v>#N/A</v>
      </c>
      <c r="E199" s="51">
        <f t="shared" si="5"/>
        <v>0</v>
      </c>
      <c r="F199" s="51">
        <f t="shared" si="5"/>
        <v>0</v>
      </c>
      <c r="G199" s="51">
        <f t="shared" si="5"/>
        <v>0</v>
      </c>
      <c r="H199" s="47"/>
      <c r="I199" s="72">
        <f>SUMIF(配送先リスト!$B$25:$B$511,$B199,配送先リスト!$I$25:$I$511)</f>
        <v>0</v>
      </c>
      <c r="J199" s="75">
        <f>SUMIF(配送先リスト!$B$25:$B$511,$B199,配送先リスト!$J$25:$J$511)</f>
        <v>0</v>
      </c>
      <c r="K199" s="77">
        <f>SUMIF(配送先リスト!$B$25:$B$511,$B199,配送先リスト!$K$25:$K$511)</f>
        <v>0</v>
      </c>
      <c r="L199" s="75">
        <f>SUMIF(配送先リスト!$B$25:$B$511,$B199,配送先リスト!$L$25:$L$511)</f>
        <v>0</v>
      </c>
      <c r="M199" s="75">
        <f>SUMIF(配送先リスト!$B$25:$B$511,$B199,配送先リスト!$M$25:$M$511)</f>
        <v>0</v>
      </c>
      <c r="N199" s="19"/>
      <c r="O199" s="39"/>
      <c r="P199" s="19"/>
      <c r="Q199" s="67"/>
    </row>
    <row r="200" spans="2:17" x14ac:dyDescent="0.4">
      <c r="B200" s="80" t="str">
        <f>_xlfn.IFNA(VLOOKUP($C$4&amp;BD!K185,BD!L:M,2,FALSE),"")</f>
        <v/>
      </c>
      <c r="C200" s="28" t="e">
        <f>VLOOKUP($C$4&amp;BD!$K185,BD!$L:$R,3,FALSE)</f>
        <v>#N/A</v>
      </c>
      <c r="D200" s="28" t="e">
        <f>VLOOKUP($C$4&amp;BD!$K185,BD!$L:$R,4,FALSE)</f>
        <v>#N/A</v>
      </c>
      <c r="E200" s="51">
        <f t="shared" si="5"/>
        <v>0</v>
      </c>
      <c r="F200" s="51">
        <f t="shared" si="5"/>
        <v>0</v>
      </c>
      <c r="G200" s="51">
        <f t="shared" si="5"/>
        <v>0</v>
      </c>
      <c r="H200" s="47"/>
      <c r="I200" s="72">
        <f>SUMIF(配送先リスト!$B$25:$B$511,$B200,配送先リスト!$I$25:$I$511)</f>
        <v>0</v>
      </c>
      <c r="J200" s="75">
        <f>SUMIF(配送先リスト!$B$25:$B$511,$B200,配送先リスト!$J$25:$J$511)</f>
        <v>0</v>
      </c>
      <c r="K200" s="77">
        <f>SUMIF(配送先リスト!$B$25:$B$511,$B200,配送先リスト!$K$25:$K$511)</f>
        <v>0</v>
      </c>
      <c r="L200" s="75">
        <f>SUMIF(配送先リスト!$B$25:$B$511,$B200,配送先リスト!$L$25:$L$511)</f>
        <v>0</v>
      </c>
      <c r="M200" s="75">
        <f>SUMIF(配送先リスト!$B$25:$B$511,$B200,配送先リスト!$M$25:$M$511)</f>
        <v>0</v>
      </c>
      <c r="N200" s="19"/>
      <c r="O200" s="39"/>
      <c r="P200" s="19"/>
      <c r="Q200" s="67"/>
    </row>
    <row r="201" spans="2:17" x14ac:dyDescent="0.4">
      <c r="B201" s="80" t="str">
        <f>_xlfn.IFNA(VLOOKUP($C$4&amp;BD!K186,BD!L:M,2,FALSE),"")</f>
        <v/>
      </c>
      <c r="C201" s="28" t="e">
        <f>VLOOKUP($C$4&amp;BD!$K186,BD!$L:$R,3,FALSE)</f>
        <v>#N/A</v>
      </c>
      <c r="D201" s="28" t="e">
        <f>VLOOKUP($C$4&amp;BD!$K186,BD!$L:$R,4,FALSE)</f>
        <v>#N/A</v>
      </c>
      <c r="E201" s="51">
        <f t="shared" si="5"/>
        <v>0</v>
      </c>
      <c r="F201" s="51">
        <f t="shared" si="5"/>
        <v>0</v>
      </c>
      <c r="G201" s="51">
        <f t="shared" si="5"/>
        <v>0</v>
      </c>
      <c r="H201" s="47"/>
      <c r="I201" s="72">
        <f>SUMIF(配送先リスト!$B$25:$B$511,$B201,配送先リスト!$I$25:$I$511)</f>
        <v>0</v>
      </c>
      <c r="J201" s="75">
        <f>SUMIF(配送先リスト!$B$25:$B$511,$B201,配送先リスト!$J$25:$J$511)</f>
        <v>0</v>
      </c>
      <c r="K201" s="77">
        <f>SUMIF(配送先リスト!$B$25:$B$511,$B201,配送先リスト!$K$25:$K$511)</f>
        <v>0</v>
      </c>
      <c r="L201" s="75">
        <f>SUMIF(配送先リスト!$B$25:$B$511,$B201,配送先リスト!$L$25:$L$511)</f>
        <v>0</v>
      </c>
      <c r="M201" s="75">
        <f>SUMIF(配送先リスト!$B$25:$B$511,$B201,配送先リスト!$M$25:$M$511)</f>
        <v>0</v>
      </c>
      <c r="N201" s="19"/>
      <c r="O201" s="39"/>
      <c r="P201" s="19"/>
      <c r="Q201" s="67"/>
    </row>
    <row r="202" spans="2:17" ht="19.5" thickBot="1" x14ac:dyDescent="0.45">
      <c r="B202" s="96" t="str">
        <f>_xlfn.IFNA(VLOOKUP($C$4&amp;BD!K187,BD!L:M,2,FALSE),"")</f>
        <v/>
      </c>
      <c r="C202" s="29" t="e">
        <f>VLOOKUP($C$4&amp;BD!$K187,BD!$L:$R,3,FALSE)</f>
        <v>#N/A</v>
      </c>
      <c r="D202" s="29" t="e">
        <f>VLOOKUP($C$4&amp;BD!$K187,BD!$L:$R,4,FALSE)</f>
        <v>#N/A</v>
      </c>
      <c r="E202" s="53">
        <f t="shared" si="5"/>
        <v>0</v>
      </c>
      <c r="F202" s="53">
        <f t="shared" si="5"/>
        <v>0</v>
      </c>
      <c r="G202" s="53">
        <f t="shared" si="5"/>
        <v>0</v>
      </c>
      <c r="H202" s="48"/>
      <c r="I202" s="52">
        <f>SUMIF(配送先リスト!$B$25:$B$511,$B202,配送先リスト!$I$25:$I$511)</f>
        <v>0</v>
      </c>
      <c r="J202" s="54">
        <f>SUMIF(配送先リスト!$B$25:$B$511,$B202,配送先リスト!$J$25:$J$511)</f>
        <v>0</v>
      </c>
      <c r="K202" s="53">
        <f>SUMIF(配送先リスト!$B$25:$B$511,$B202,配送先リスト!$K$25:$K$511)</f>
        <v>0</v>
      </c>
      <c r="L202" s="54">
        <f>SUMIF(配送先リスト!$B$25:$B$511,$B202,配送先リスト!$L$25:$L$511)</f>
        <v>0</v>
      </c>
      <c r="M202" s="54">
        <f>SUMIF(配送先リスト!$B$25:$B$511,$B202,配送先リスト!$M$25:$M$511)</f>
        <v>0</v>
      </c>
      <c r="N202" s="21"/>
      <c r="O202" s="40"/>
      <c r="P202" s="21"/>
      <c r="Q202" s="68"/>
    </row>
    <row r="203" spans="2:17" x14ac:dyDescent="0.4">
      <c r="B203" s="9"/>
    </row>
    <row r="204" spans="2:17" x14ac:dyDescent="0.4">
      <c r="B204" s="9"/>
    </row>
    <row r="205" spans="2:17" x14ac:dyDescent="0.4">
      <c r="B205" s="9"/>
    </row>
    <row r="206" spans="2:17" x14ac:dyDescent="0.4">
      <c r="B206" s="9"/>
    </row>
    <row r="207" spans="2:17" x14ac:dyDescent="0.4">
      <c r="B207" s="9"/>
    </row>
    <row r="208" spans="2:17" x14ac:dyDescent="0.4">
      <c r="B208" s="9"/>
    </row>
    <row r="209" spans="2:2" x14ac:dyDescent="0.4">
      <c r="B209" s="9"/>
    </row>
    <row r="210" spans="2:2" x14ac:dyDescent="0.4">
      <c r="B210" s="9"/>
    </row>
    <row r="211" spans="2:2" x14ac:dyDescent="0.4">
      <c r="B211" s="9"/>
    </row>
    <row r="212" spans="2:2" x14ac:dyDescent="0.4">
      <c r="B212" s="9"/>
    </row>
    <row r="213" spans="2:2" x14ac:dyDescent="0.4">
      <c r="B213" s="9"/>
    </row>
    <row r="214" spans="2:2" x14ac:dyDescent="0.4">
      <c r="B214" s="9"/>
    </row>
    <row r="215" spans="2:2" x14ac:dyDescent="0.4">
      <c r="B215" s="9"/>
    </row>
    <row r="216" spans="2:2" x14ac:dyDescent="0.4">
      <c r="B216" s="9"/>
    </row>
    <row r="217" spans="2:2" x14ac:dyDescent="0.4">
      <c r="B217" s="9"/>
    </row>
    <row r="218" spans="2:2" x14ac:dyDescent="0.4">
      <c r="B218" s="9"/>
    </row>
    <row r="219" spans="2:2" x14ac:dyDescent="0.4">
      <c r="B219" s="9"/>
    </row>
    <row r="220" spans="2:2" x14ac:dyDescent="0.4">
      <c r="B220" s="9"/>
    </row>
    <row r="221" spans="2:2" x14ac:dyDescent="0.4">
      <c r="B221" s="9"/>
    </row>
    <row r="222" spans="2:2" x14ac:dyDescent="0.4">
      <c r="B222" s="9"/>
    </row>
    <row r="223" spans="2:2" x14ac:dyDescent="0.4">
      <c r="B223" s="9"/>
    </row>
    <row r="224" spans="2:2" x14ac:dyDescent="0.4">
      <c r="B224" s="9"/>
    </row>
    <row r="225" spans="2:2" x14ac:dyDescent="0.4">
      <c r="B225" s="9"/>
    </row>
    <row r="226" spans="2:2" x14ac:dyDescent="0.4">
      <c r="B226" s="9"/>
    </row>
    <row r="227" spans="2:2" x14ac:dyDescent="0.4">
      <c r="B227" s="9"/>
    </row>
    <row r="228" spans="2:2" x14ac:dyDescent="0.4">
      <c r="B228" s="9"/>
    </row>
    <row r="229" spans="2:2" x14ac:dyDescent="0.4">
      <c r="B229" s="9"/>
    </row>
    <row r="230" spans="2:2" x14ac:dyDescent="0.4">
      <c r="B230" s="9"/>
    </row>
  </sheetData>
  <mergeCells count="26">
    <mergeCell ref="L13:M13"/>
    <mergeCell ref="H11:K11"/>
    <mergeCell ref="H12:I12"/>
    <mergeCell ref="J12:K12"/>
    <mergeCell ref="J13:K13"/>
    <mergeCell ref="C4:O4"/>
    <mergeCell ref="C5:O5"/>
    <mergeCell ref="C6:O6"/>
    <mergeCell ref="C7:O7"/>
    <mergeCell ref="C2:O2"/>
    <mergeCell ref="I16:M16"/>
    <mergeCell ref="B9:P9"/>
    <mergeCell ref="C13:E13"/>
    <mergeCell ref="N16:P16"/>
    <mergeCell ref="Q16:Q17"/>
    <mergeCell ref="B12:B13"/>
    <mergeCell ref="B16:B17"/>
    <mergeCell ref="C16:G16"/>
    <mergeCell ref="C12:F12"/>
    <mergeCell ref="B15:D15"/>
    <mergeCell ref="E15:G15"/>
    <mergeCell ref="N15:Q15"/>
    <mergeCell ref="I15:M15"/>
    <mergeCell ref="H13:I13"/>
    <mergeCell ref="L11:N11"/>
    <mergeCell ref="L12:M12"/>
  </mergeCells>
  <phoneticPr fontId="1"/>
  <conditionalFormatting sqref="N13">
    <cfRule type="cellIs" dxfId="1" priority="2" operator="greaterThan">
      <formula>$L$13</formula>
    </cfRule>
  </conditionalFormatting>
  <conditionalFormatting sqref="J13:K13">
    <cfRule type="cellIs" dxfId="0" priority="1" operator="greaterThan">
      <formula>$H$13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BD!$B$3:$B$49</xm:f>
          </x14:formula1>
          <xm:sqref>C4:O4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539"/>
  <sheetViews>
    <sheetView zoomScale="80" zoomScaleNormal="80" workbookViewId="0">
      <selection activeCell="E26" sqref="E26"/>
    </sheetView>
  </sheetViews>
  <sheetFormatPr defaultRowHeight="18.75" x14ac:dyDescent="0.4"/>
  <cols>
    <col min="2" max="2" width="20.625" customWidth="1"/>
    <col min="3" max="3" width="25.625" customWidth="1"/>
    <col min="4" max="4" width="15.625" customWidth="1"/>
    <col min="5" max="5" width="42.625" customWidth="1"/>
    <col min="6" max="7" width="20.625" customWidth="1"/>
    <col min="8" max="8" width="25.625" customWidth="1"/>
    <col min="9" max="13" width="15.625" customWidth="1"/>
    <col min="14" max="14" width="30.625" customWidth="1"/>
    <col min="15" max="15" width="25.625" customWidth="1"/>
    <col min="16" max="16" width="17.125" customWidth="1"/>
    <col min="17" max="17" width="42.25" customWidth="1"/>
    <col min="18" max="18" width="13" bestFit="1" customWidth="1"/>
    <col min="19" max="19" width="23" customWidth="1"/>
    <col min="20" max="20" width="21" customWidth="1"/>
    <col min="21" max="21" width="41" customWidth="1"/>
    <col min="22" max="22" width="13" bestFit="1" customWidth="1"/>
  </cols>
  <sheetData>
    <row r="2" spans="2:14" x14ac:dyDescent="0.4">
      <c r="B2" s="57"/>
      <c r="C2" s="129" t="str">
        <f>'別紙_小児(５歳から11歳)ワクチン接種発送分'!C2</f>
        <v>小児（５歳から11歳）の新型コロナワクチン接種に係る配布希望シート</v>
      </c>
      <c r="D2" s="129"/>
      <c r="E2" s="129"/>
      <c r="F2" s="129"/>
      <c r="G2" s="129"/>
      <c r="H2" s="129"/>
      <c r="I2" s="59"/>
      <c r="J2" s="59"/>
    </row>
    <row r="3" spans="2:14" x14ac:dyDescent="0.4">
      <c r="B3" s="5" t="s">
        <v>1885</v>
      </c>
      <c r="C3" s="129">
        <f>'別紙_小児(５歳から11歳)ワクチン接種発送分'!C4</f>
        <v>0</v>
      </c>
      <c r="D3" s="129"/>
      <c r="E3" s="129"/>
      <c r="F3" s="129"/>
      <c r="G3" s="129"/>
      <c r="H3" s="129"/>
    </row>
    <row r="4" spans="2:14" x14ac:dyDescent="0.4">
      <c r="B4" s="5" t="s">
        <v>3168</v>
      </c>
      <c r="C4" s="129">
        <f>'別紙_小児(５歳から11歳)ワクチン接種発送分'!C5</f>
        <v>0</v>
      </c>
      <c r="D4" s="129"/>
      <c r="E4" s="129"/>
      <c r="F4" s="129"/>
      <c r="G4" s="129"/>
      <c r="H4" s="129"/>
      <c r="I4" s="59"/>
      <c r="J4" s="59"/>
    </row>
    <row r="5" spans="2:14" x14ac:dyDescent="0.4">
      <c r="B5" s="5" t="s">
        <v>3169</v>
      </c>
      <c r="C5" s="129">
        <f>'別紙_小児(５歳から11歳)ワクチン接種発送分'!C6</f>
        <v>0</v>
      </c>
      <c r="D5" s="129"/>
      <c r="E5" s="129"/>
      <c r="F5" s="129"/>
      <c r="G5" s="129"/>
      <c r="H5" s="129"/>
      <c r="I5" s="59"/>
      <c r="J5" s="59"/>
    </row>
    <row r="6" spans="2:14" x14ac:dyDescent="0.4">
      <c r="B6" s="5" t="s">
        <v>3170</v>
      </c>
      <c r="C6" s="129">
        <f>'別紙_小児(５歳から11歳)ワクチン接種発送分'!C7</f>
        <v>0</v>
      </c>
      <c r="D6" s="129"/>
      <c r="E6" s="129"/>
      <c r="F6" s="129"/>
      <c r="G6" s="129"/>
      <c r="H6" s="129"/>
      <c r="I6" s="59"/>
      <c r="J6" s="59"/>
    </row>
    <row r="7" spans="2:14" x14ac:dyDescent="0.4">
      <c r="B7" s="85"/>
      <c r="C7" s="86"/>
      <c r="D7" s="86"/>
      <c r="E7" s="86"/>
      <c r="F7" s="86"/>
      <c r="G7" s="86"/>
      <c r="H7" s="86"/>
      <c r="I7" s="59"/>
      <c r="J7" s="59"/>
    </row>
    <row r="8" spans="2:14" ht="19.5" thickBot="1" x14ac:dyDescent="0.45">
      <c r="B8" s="95"/>
      <c r="C8" s="87" t="s">
        <v>3205</v>
      </c>
      <c r="D8" s="90"/>
      <c r="E8" s="90"/>
      <c r="F8" s="90"/>
      <c r="G8" s="90"/>
      <c r="H8" s="90"/>
    </row>
    <row r="9" spans="2:14" x14ac:dyDescent="0.4">
      <c r="B9" s="138"/>
      <c r="C9" s="140" t="s">
        <v>3181</v>
      </c>
      <c r="D9" s="133" t="s">
        <v>3182</v>
      </c>
      <c r="E9" s="135" t="s">
        <v>3183</v>
      </c>
      <c r="F9" s="127" t="s">
        <v>3203</v>
      </c>
      <c r="G9" s="128"/>
      <c r="H9" s="137"/>
      <c r="I9" s="127" t="s">
        <v>3190</v>
      </c>
      <c r="J9" s="128"/>
      <c r="K9" s="128"/>
      <c r="L9" s="128"/>
      <c r="M9" s="128"/>
      <c r="N9" s="69" t="s">
        <v>3184</v>
      </c>
    </row>
    <row r="10" spans="2:14" ht="57" thickBot="1" x14ac:dyDescent="0.45">
      <c r="B10" s="139"/>
      <c r="C10" s="141"/>
      <c r="D10" s="134"/>
      <c r="E10" s="136"/>
      <c r="F10" s="16" t="s">
        <v>3</v>
      </c>
      <c r="G10" s="37" t="s">
        <v>3185</v>
      </c>
      <c r="H10" s="14" t="s">
        <v>3186</v>
      </c>
      <c r="I10" s="62" t="s">
        <v>3187</v>
      </c>
      <c r="J10" s="61" t="s">
        <v>3173</v>
      </c>
      <c r="K10" s="62" t="s">
        <v>3174</v>
      </c>
      <c r="L10" s="61" t="s">
        <v>3188</v>
      </c>
      <c r="M10" s="62" t="s">
        <v>3189</v>
      </c>
      <c r="N10" s="70"/>
    </row>
    <row r="11" spans="2:14" x14ac:dyDescent="0.4">
      <c r="B11" s="94"/>
      <c r="C11" s="91"/>
      <c r="D11" s="64"/>
      <c r="E11" s="25"/>
      <c r="F11" s="25"/>
      <c r="G11" s="64"/>
      <c r="H11" s="25"/>
      <c r="I11" s="65"/>
      <c r="J11" s="65"/>
      <c r="K11" s="65"/>
      <c r="L11" s="65"/>
      <c r="M11" s="65"/>
      <c r="N11" s="66"/>
    </row>
    <row r="12" spans="2:14" x14ac:dyDescent="0.4">
      <c r="B12" s="94"/>
      <c r="C12" s="92"/>
      <c r="D12" s="39"/>
      <c r="E12" s="19"/>
      <c r="F12" s="19"/>
      <c r="G12" s="39"/>
      <c r="H12" s="19"/>
      <c r="I12" s="65"/>
      <c r="J12" s="65"/>
      <c r="K12" s="65"/>
      <c r="L12" s="65"/>
      <c r="M12" s="65"/>
      <c r="N12" s="67"/>
    </row>
    <row r="13" spans="2:14" x14ac:dyDescent="0.4">
      <c r="B13" s="94"/>
      <c r="C13" s="92"/>
      <c r="D13" s="39"/>
      <c r="E13" s="19"/>
      <c r="F13" s="19"/>
      <c r="G13" s="39"/>
      <c r="H13" s="19"/>
      <c r="I13" s="65"/>
      <c r="J13" s="65"/>
      <c r="K13" s="65"/>
      <c r="L13" s="65"/>
      <c r="M13" s="65"/>
      <c r="N13" s="67"/>
    </row>
    <row r="14" spans="2:14" x14ac:dyDescent="0.4">
      <c r="B14" s="94"/>
      <c r="C14" s="92"/>
      <c r="D14" s="39"/>
      <c r="E14" s="19"/>
      <c r="F14" s="19"/>
      <c r="G14" s="39"/>
      <c r="H14" s="19"/>
      <c r="I14" s="65"/>
      <c r="J14" s="65"/>
      <c r="K14" s="65"/>
      <c r="L14" s="65"/>
      <c r="M14" s="65"/>
      <c r="N14" s="67"/>
    </row>
    <row r="15" spans="2:14" x14ac:dyDescent="0.4">
      <c r="B15" s="94"/>
      <c r="C15" s="92"/>
      <c r="D15" s="39"/>
      <c r="E15" s="19"/>
      <c r="F15" s="19"/>
      <c r="G15" s="39"/>
      <c r="H15" s="19"/>
      <c r="I15" s="65"/>
      <c r="J15" s="65"/>
      <c r="K15" s="65"/>
      <c r="L15" s="65"/>
      <c r="M15" s="65"/>
      <c r="N15" s="67"/>
    </row>
    <row r="16" spans="2:14" x14ac:dyDescent="0.4">
      <c r="B16" s="94"/>
      <c r="C16" s="92"/>
      <c r="D16" s="39"/>
      <c r="E16" s="19"/>
      <c r="F16" s="19"/>
      <c r="G16" s="39"/>
      <c r="H16" s="19"/>
      <c r="I16" s="65"/>
      <c r="J16" s="65"/>
      <c r="K16" s="65"/>
      <c r="L16" s="65"/>
      <c r="M16" s="65"/>
      <c r="N16" s="67"/>
    </row>
    <row r="17" spans="2:16" x14ac:dyDescent="0.4">
      <c r="B17" s="94"/>
      <c r="C17" s="92"/>
      <c r="D17" s="39"/>
      <c r="E17" s="19"/>
      <c r="F17" s="19"/>
      <c r="G17" s="39"/>
      <c r="H17" s="19"/>
      <c r="I17" s="65"/>
      <c r="J17" s="65"/>
      <c r="K17" s="65"/>
      <c r="L17" s="65"/>
      <c r="M17" s="65"/>
      <c r="N17" s="67"/>
    </row>
    <row r="18" spans="2:16" x14ac:dyDescent="0.4">
      <c r="B18" s="94"/>
      <c r="C18" s="92"/>
      <c r="D18" s="39"/>
      <c r="E18" s="19"/>
      <c r="F18" s="19"/>
      <c r="G18" s="39"/>
      <c r="H18" s="19"/>
      <c r="I18" s="65"/>
      <c r="J18" s="65"/>
      <c r="K18" s="65"/>
      <c r="L18" s="65"/>
      <c r="M18" s="65"/>
      <c r="N18" s="67"/>
    </row>
    <row r="19" spans="2:16" x14ac:dyDescent="0.4">
      <c r="B19" s="94"/>
      <c r="C19" s="92"/>
      <c r="D19" s="39"/>
      <c r="E19" s="19"/>
      <c r="F19" s="19"/>
      <c r="G19" s="39"/>
      <c r="H19" s="19"/>
      <c r="I19" s="65"/>
      <c r="J19" s="65"/>
      <c r="K19" s="65"/>
      <c r="L19" s="65"/>
      <c r="M19" s="65"/>
      <c r="N19" s="67"/>
    </row>
    <row r="20" spans="2:16" ht="17.25" customHeight="1" thickBot="1" x14ac:dyDescent="0.45">
      <c r="B20" s="94"/>
      <c r="C20" s="93"/>
      <c r="D20" s="40"/>
      <c r="E20" s="21"/>
      <c r="F20" s="21"/>
      <c r="G20" s="40"/>
      <c r="H20" s="21"/>
      <c r="I20" s="29"/>
      <c r="J20" s="29"/>
      <c r="K20" s="29"/>
      <c r="L20" s="29"/>
      <c r="M20" s="29"/>
      <c r="N20" s="68"/>
    </row>
    <row r="22" spans="2:16" ht="19.5" thickBot="1" x14ac:dyDescent="0.45">
      <c r="B22" s="88" t="s">
        <v>3206</v>
      </c>
      <c r="C22" s="11"/>
      <c r="D22" s="11"/>
      <c r="E22" s="11"/>
      <c r="F22" s="13"/>
      <c r="G22" s="12"/>
      <c r="I22" s="9"/>
      <c r="J22" s="9"/>
    </row>
    <row r="23" spans="2:16" ht="18.75" customHeight="1" x14ac:dyDescent="0.4">
      <c r="B23" s="130" t="s">
        <v>3204</v>
      </c>
      <c r="C23" s="132" t="s">
        <v>3181</v>
      </c>
      <c r="D23" s="133" t="s">
        <v>3182</v>
      </c>
      <c r="E23" s="135" t="s">
        <v>3183</v>
      </c>
      <c r="F23" s="127" t="s">
        <v>3203</v>
      </c>
      <c r="G23" s="128"/>
      <c r="H23" s="137"/>
      <c r="I23" s="127" t="s">
        <v>3190</v>
      </c>
      <c r="J23" s="128"/>
      <c r="K23" s="128"/>
      <c r="L23" s="128"/>
      <c r="M23" s="128"/>
      <c r="N23" s="69" t="s">
        <v>3184</v>
      </c>
      <c r="O23" s="60"/>
      <c r="P23" s="60"/>
    </row>
    <row r="24" spans="2:16" ht="57" thickBot="1" x14ac:dyDescent="0.45">
      <c r="B24" s="131"/>
      <c r="C24" s="131"/>
      <c r="D24" s="134"/>
      <c r="E24" s="136"/>
      <c r="F24" s="16" t="s">
        <v>3</v>
      </c>
      <c r="G24" s="37" t="s">
        <v>3185</v>
      </c>
      <c r="H24" s="14" t="s">
        <v>3186</v>
      </c>
      <c r="I24" s="62" t="s">
        <v>3187</v>
      </c>
      <c r="J24" s="61" t="s">
        <v>3173</v>
      </c>
      <c r="K24" s="62" t="s">
        <v>3174</v>
      </c>
      <c r="L24" s="61" t="s">
        <v>3188</v>
      </c>
      <c r="M24" s="62" t="s">
        <v>3189</v>
      </c>
      <c r="N24" s="70"/>
      <c r="O24" s="58"/>
      <c r="P24" s="58"/>
    </row>
    <row r="25" spans="2:16" x14ac:dyDescent="0.4">
      <c r="B25" s="63"/>
      <c r="C25" s="63"/>
      <c r="D25" s="64"/>
      <c r="E25" s="25"/>
      <c r="F25" s="25"/>
      <c r="G25" s="64"/>
      <c r="H25" s="25"/>
      <c r="I25" s="65"/>
      <c r="J25" s="65"/>
      <c r="K25" s="65"/>
      <c r="L25" s="65"/>
      <c r="M25" s="65"/>
      <c r="N25" s="66"/>
      <c r="O25" s="9"/>
      <c r="P25" s="9"/>
    </row>
    <row r="26" spans="2:16" x14ac:dyDescent="0.4">
      <c r="B26" s="63"/>
      <c r="C26" s="18"/>
      <c r="D26" s="39"/>
      <c r="E26" s="19"/>
      <c r="F26" s="19"/>
      <c r="G26" s="39"/>
      <c r="H26" s="19"/>
      <c r="I26" s="65"/>
      <c r="J26" s="65"/>
      <c r="K26" s="65"/>
      <c r="L26" s="65"/>
      <c r="M26" s="65"/>
      <c r="N26" s="67"/>
      <c r="O26" s="9"/>
      <c r="P26" s="9"/>
    </row>
    <row r="27" spans="2:16" x14ac:dyDescent="0.4">
      <c r="B27" s="63"/>
      <c r="C27" s="18"/>
      <c r="D27" s="39"/>
      <c r="E27" s="19"/>
      <c r="F27" s="19"/>
      <c r="G27" s="39"/>
      <c r="H27" s="19"/>
      <c r="I27" s="28"/>
      <c r="J27" s="28"/>
      <c r="K27" s="65"/>
      <c r="L27" s="65"/>
      <c r="M27" s="65"/>
      <c r="N27" s="67"/>
      <c r="O27" s="9"/>
      <c r="P27" s="9"/>
    </row>
    <row r="28" spans="2:16" x14ac:dyDescent="0.4">
      <c r="B28" s="63"/>
      <c r="C28" s="18"/>
      <c r="D28" s="39"/>
      <c r="E28" s="19"/>
      <c r="F28" s="19"/>
      <c r="G28" s="39"/>
      <c r="H28" s="19"/>
      <c r="I28" s="28"/>
      <c r="J28" s="28"/>
      <c r="K28" s="65"/>
      <c r="L28" s="65"/>
      <c r="M28" s="65"/>
      <c r="N28" s="67"/>
      <c r="O28" s="9"/>
      <c r="P28" s="9"/>
    </row>
    <row r="29" spans="2:16" x14ac:dyDescent="0.4">
      <c r="B29" s="63"/>
      <c r="C29" s="18"/>
      <c r="D29" s="39"/>
      <c r="E29" s="19"/>
      <c r="F29" s="19"/>
      <c r="G29" s="39"/>
      <c r="H29" s="19"/>
      <c r="I29" s="28"/>
      <c r="J29" s="28"/>
      <c r="K29" s="65"/>
      <c r="L29" s="65"/>
      <c r="M29" s="65"/>
      <c r="N29" s="67"/>
      <c r="O29" s="9"/>
      <c r="P29" s="9"/>
    </row>
    <row r="30" spans="2:16" x14ac:dyDescent="0.4">
      <c r="B30" s="63"/>
      <c r="C30" s="18"/>
      <c r="D30" s="39"/>
      <c r="E30" s="19"/>
      <c r="F30" s="19"/>
      <c r="G30" s="39"/>
      <c r="H30" s="19"/>
      <c r="I30" s="28"/>
      <c r="J30" s="28"/>
      <c r="K30" s="65"/>
      <c r="L30" s="65"/>
      <c r="M30" s="65"/>
      <c r="N30" s="67"/>
      <c r="O30" s="9"/>
      <c r="P30" s="9"/>
    </row>
    <row r="31" spans="2:16" x14ac:dyDescent="0.4">
      <c r="B31" s="63"/>
      <c r="C31" s="18"/>
      <c r="D31" s="39"/>
      <c r="E31" s="19"/>
      <c r="F31" s="19"/>
      <c r="G31" s="39"/>
      <c r="H31" s="19"/>
      <c r="I31" s="28"/>
      <c r="J31" s="28"/>
      <c r="K31" s="65"/>
      <c r="L31" s="65"/>
      <c r="M31" s="65"/>
      <c r="N31" s="67"/>
      <c r="O31" s="9"/>
      <c r="P31" s="9"/>
    </row>
    <row r="32" spans="2:16" x14ac:dyDescent="0.4">
      <c r="B32" s="63"/>
      <c r="C32" s="18"/>
      <c r="D32" s="39"/>
      <c r="E32" s="19"/>
      <c r="F32" s="19"/>
      <c r="G32" s="39"/>
      <c r="H32" s="19"/>
      <c r="I32" s="28"/>
      <c r="J32" s="28"/>
      <c r="K32" s="65"/>
      <c r="L32" s="65"/>
      <c r="M32" s="65"/>
      <c r="N32" s="67"/>
      <c r="O32" s="9"/>
      <c r="P32" s="9"/>
    </row>
    <row r="33" spans="2:16" x14ac:dyDescent="0.4">
      <c r="B33" s="63"/>
      <c r="C33" s="18"/>
      <c r="D33" s="39"/>
      <c r="E33" s="19"/>
      <c r="F33" s="19"/>
      <c r="G33" s="39"/>
      <c r="H33" s="19"/>
      <c r="I33" s="28"/>
      <c r="J33" s="28"/>
      <c r="K33" s="65"/>
      <c r="L33" s="65"/>
      <c r="M33" s="65"/>
      <c r="N33" s="67"/>
      <c r="O33" s="9"/>
      <c r="P33" s="9"/>
    </row>
    <row r="34" spans="2:16" x14ac:dyDescent="0.4">
      <c r="B34" s="63"/>
      <c r="C34" s="18"/>
      <c r="D34" s="39"/>
      <c r="E34" s="19"/>
      <c r="F34" s="19"/>
      <c r="G34" s="39"/>
      <c r="H34" s="19"/>
      <c r="I34" s="28"/>
      <c r="J34" s="28"/>
      <c r="K34" s="65"/>
      <c r="L34" s="65"/>
      <c r="M34" s="65"/>
      <c r="N34" s="67"/>
      <c r="O34" s="9"/>
      <c r="P34" s="9"/>
    </row>
    <row r="35" spans="2:16" x14ac:dyDescent="0.4">
      <c r="B35" s="63"/>
      <c r="C35" s="18"/>
      <c r="D35" s="39"/>
      <c r="E35" s="19"/>
      <c r="F35" s="19"/>
      <c r="G35" s="39"/>
      <c r="H35" s="19"/>
      <c r="I35" s="28"/>
      <c r="J35" s="28"/>
      <c r="K35" s="65"/>
      <c r="L35" s="65"/>
      <c r="M35" s="65"/>
      <c r="N35" s="67"/>
      <c r="O35" s="9"/>
      <c r="P35" s="9"/>
    </row>
    <row r="36" spans="2:16" x14ac:dyDescent="0.4">
      <c r="B36" s="63"/>
      <c r="C36" s="18"/>
      <c r="D36" s="39"/>
      <c r="E36" s="19"/>
      <c r="F36" s="19"/>
      <c r="G36" s="39"/>
      <c r="H36" s="19"/>
      <c r="I36" s="28"/>
      <c r="J36" s="28"/>
      <c r="K36" s="65"/>
      <c r="L36" s="65"/>
      <c r="M36" s="65"/>
      <c r="N36" s="67"/>
      <c r="O36" s="9"/>
      <c r="P36" s="9"/>
    </row>
    <row r="37" spans="2:16" x14ac:dyDescent="0.4">
      <c r="B37" s="63"/>
      <c r="C37" s="18"/>
      <c r="D37" s="39"/>
      <c r="E37" s="19"/>
      <c r="F37" s="19"/>
      <c r="G37" s="39"/>
      <c r="H37" s="19"/>
      <c r="I37" s="28"/>
      <c r="J37" s="28"/>
      <c r="K37" s="65"/>
      <c r="L37" s="65"/>
      <c r="M37" s="65"/>
      <c r="N37" s="67"/>
      <c r="O37" s="9"/>
      <c r="P37" s="9"/>
    </row>
    <row r="38" spans="2:16" x14ac:dyDescent="0.4">
      <c r="B38" s="63"/>
      <c r="C38" s="18"/>
      <c r="D38" s="39"/>
      <c r="E38" s="19"/>
      <c r="F38" s="19"/>
      <c r="G38" s="39"/>
      <c r="H38" s="19"/>
      <c r="I38" s="28"/>
      <c r="J38" s="28"/>
      <c r="K38" s="65"/>
      <c r="L38" s="65"/>
      <c r="M38" s="65"/>
      <c r="N38" s="67"/>
      <c r="O38" s="9"/>
      <c r="P38" s="9"/>
    </row>
    <row r="39" spans="2:16" x14ac:dyDescent="0.4">
      <c r="B39" s="63"/>
      <c r="C39" s="18"/>
      <c r="D39" s="39"/>
      <c r="E39" s="19"/>
      <c r="F39" s="19"/>
      <c r="G39" s="39"/>
      <c r="H39" s="19"/>
      <c r="I39" s="28"/>
      <c r="J39" s="28"/>
      <c r="K39" s="65"/>
      <c r="L39" s="65"/>
      <c r="M39" s="65"/>
      <c r="N39" s="67"/>
      <c r="O39" s="9"/>
      <c r="P39" s="9"/>
    </row>
    <row r="40" spans="2:16" x14ac:dyDescent="0.4">
      <c r="B40" s="63"/>
      <c r="C40" s="18"/>
      <c r="D40" s="39"/>
      <c r="E40" s="19"/>
      <c r="F40" s="19"/>
      <c r="G40" s="39"/>
      <c r="H40" s="19"/>
      <c r="I40" s="28"/>
      <c r="J40" s="28"/>
      <c r="K40" s="65"/>
      <c r="L40" s="65"/>
      <c r="M40" s="65"/>
      <c r="N40" s="67"/>
      <c r="O40" s="9"/>
      <c r="P40" s="9"/>
    </row>
    <row r="41" spans="2:16" x14ac:dyDescent="0.4">
      <c r="B41" s="63"/>
      <c r="C41" s="18"/>
      <c r="D41" s="39"/>
      <c r="E41" s="19"/>
      <c r="F41" s="19"/>
      <c r="G41" s="39"/>
      <c r="H41" s="19"/>
      <c r="I41" s="28"/>
      <c r="J41" s="28"/>
      <c r="K41" s="65"/>
      <c r="L41" s="65"/>
      <c r="M41" s="65"/>
      <c r="N41" s="67"/>
      <c r="O41" s="9"/>
      <c r="P41" s="9"/>
    </row>
    <row r="42" spans="2:16" x14ac:dyDescent="0.4">
      <c r="B42" s="63"/>
      <c r="C42" s="18"/>
      <c r="D42" s="39"/>
      <c r="E42" s="19"/>
      <c r="F42" s="19"/>
      <c r="G42" s="39"/>
      <c r="H42" s="19"/>
      <c r="I42" s="28"/>
      <c r="J42" s="28"/>
      <c r="K42" s="65"/>
      <c r="L42" s="65"/>
      <c r="M42" s="65"/>
      <c r="N42" s="67"/>
      <c r="O42" s="9"/>
      <c r="P42" s="9"/>
    </row>
    <row r="43" spans="2:16" x14ac:dyDescent="0.4">
      <c r="B43" s="63"/>
      <c r="C43" s="18"/>
      <c r="D43" s="39"/>
      <c r="E43" s="19"/>
      <c r="F43" s="19"/>
      <c r="G43" s="39"/>
      <c r="H43" s="19"/>
      <c r="I43" s="28"/>
      <c r="J43" s="28"/>
      <c r="K43" s="65"/>
      <c r="L43" s="65"/>
      <c r="M43" s="65"/>
      <c r="N43" s="67"/>
      <c r="O43" s="9"/>
      <c r="P43" s="9"/>
    </row>
    <row r="44" spans="2:16" x14ac:dyDescent="0.4">
      <c r="B44" s="63"/>
      <c r="C44" s="18"/>
      <c r="D44" s="39"/>
      <c r="E44" s="19"/>
      <c r="F44" s="19"/>
      <c r="G44" s="39"/>
      <c r="H44" s="19"/>
      <c r="I44" s="28"/>
      <c r="J44" s="28"/>
      <c r="K44" s="65"/>
      <c r="L44" s="65"/>
      <c r="M44" s="65"/>
      <c r="N44" s="67"/>
      <c r="O44" s="9"/>
      <c r="P44" s="9"/>
    </row>
    <row r="45" spans="2:16" x14ac:dyDescent="0.4">
      <c r="B45" s="63"/>
      <c r="C45" s="18"/>
      <c r="D45" s="39"/>
      <c r="E45" s="19"/>
      <c r="F45" s="19"/>
      <c r="G45" s="39"/>
      <c r="H45" s="19"/>
      <c r="I45" s="28"/>
      <c r="J45" s="28"/>
      <c r="K45" s="65"/>
      <c r="L45" s="65"/>
      <c r="M45" s="65"/>
      <c r="N45" s="67"/>
      <c r="O45" s="9"/>
      <c r="P45" s="9"/>
    </row>
    <row r="46" spans="2:16" x14ac:dyDescent="0.4">
      <c r="B46" s="63"/>
      <c r="C46" s="18"/>
      <c r="D46" s="39"/>
      <c r="E46" s="19"/>
      <c r="F46" s="19"/>
      <c r="G46" s="39"/>
      <c r="H46" s="19"/>
      <c r="I46" s="28"/>
      <c r="J46" s="28"/>
      <c r="K46" s="65"/>
      <c r="L46" s="65"/>
      <c r="M46" s="65"/>
      <c r="N46" s="67"/>
      <c r="O46" s="9"/>
      <c r="P46" s="9"/>
    </row>
    <row r="47" spans="2:16" x14ac:dyDescent="0.4">
      <c r="B47" s="63"/>
      <c r="C47" s="18"/>
      <c r="D47" s="39"/>
      <c r="E47" s="19"/>
      <c r="F47" s="19"/>
      <c r="G47" s="39"/>
      <c r="H47" s="19"/>
      <c r="I47" s="28"/>
      <c r="J47" s="28"/>
      <c r="K47" s="28"/>
      <c r="L47" s="28"/>
      <c r="M47" s="28"/>
      <c r="N47" s="67"/>
      <c r="O47" s="9"/>
      <c r="P47" s="9"/>
    </row>
    <row r="48" spans="2:16" x14ac:dyDescent="0.4">
      <c r="B48" s="63"/>
      <c r="C48" s="18"/>
      <c r="D48" s="39"/>
      <c r="E48" s="19"/>
      <c r="F48" s="19"/>
      <c r="G48" s="39"/>
      <c r="H48" s="19"/>
      <c r="I48" s="28"/>
      <c r="J48" s="28"/>
      <c r="K48" s="28"/>
      <c r="L48" s="28"/>
      <c r="M48" s="28"/>
      <c r="N48" s="67"/>
      <c r="O48" s="9"/>
      <c r="P48" s="9"/>
    </row>
    <row r="49" spans="2:16" x14ac:dyDescent="0.4">
      <c r="B49" s="63"/>
      <c r="C49" s="18"/>
      <c r="D49" s="39"/>
      <c r="E49" s="19"/>
      <c r="F49" s="19"/>
      <c r="G49" s="39"/>
      <c r="H49" s="19"/>
      <c r="I49" s="28"/>
      <c r="J49" s="28"/>
      <c r="K49" s="28"/>
      <c r="L49" s="28"/>
      <c r="M49" s="28"/>
      <c r="N49" s="67"/>
      <c r="O49" s="9"/>
      <c r="P49" s="9"/>
    </row>
    <row r="50" spans="2:16" x14ac:dyDescent="0.4">
      <c r="B50" s="63"/>
      <c r="C50" s="18"/>
      <c r="D50" s="39"/>
      <c r="E50" s="19"/>
      <c r="F50" s="19"/>
      <c r="G50" s="39"/>
      <c r="H50" s="19"/>
      <c r="I50" s="28"/>
      <c r="J50" s="28"/>
      <c r="K50" s="28"/>
      <c r="L50" s="28"/>
      <c r="M50" s="28"/>
      <c r="N50" s="67"/>
      <c r="O50" s="9"/>
      <c r="P50" s="9"/>
    </row>
    <row r="51" spans="2:16" x14ac:dyDescent="0.4">
      <c r="B51" s="63"/>
      <c r="C51" s="18"/>
      <c r="D51" s="39"/>
      <c r="E51" s="19"/>
      <c r="F51" s="19"/>
      <c r="G51" s="39"/>
      <c r="H51" s="19"/>
      <c r="I51" s="28"/>
      <c r="J51" s="28"/>
      <c r="K51" s="28"/>
      <c r="L51" s="28"/>
      <c r="M51" s="28"/>
      <c r="N51" s="67"/>
      <c r="O51" s="9"/>
      <c r="P51" s="9"/>
    </row>
    <row r="52" spans="2:16" x14ac:dyDescent="0.4">
      <c r="B52" s="63"/>
      <c r="C52" s="18"/>
      <c r="D52" s="39"/>
      <c r="E52" s="19"/>
      <c r="F52" s="19"/>
      <c r="G52" s="39"/>
      <c r="H52" s="19"/>
      <c r="I52" s="28"/>
      <c r="J52" s="28"/>
      <c r="K52" s="28"/>
      <c r="L52" s="28"/>
      <c r="M52" s="28"/>
      <c r="N52" s="67"/>
      <c r="O52" s="9"/>
      <c r="P52" s="9"/>
    </row>
    <row r="53" spans="2:16" x14ac:dyDescent="0.4">
      <c r="B53" s="63"/>
      <c r="C53" s="18"/>
      <c r="D53" s="39"/>
      <c r="E53" s="19"/>
      <c r="F53" s="19"/>
      <c r="G53" s="39"/>
      <c r="H53" s="19"/>
      <c r="I53" s="28"/>
      <c r="J53" s="28"/>
      <c r="K53" s="28"/>
      <c r="L53" s="28"/>
      <c r="M53" s="28"/>
      <c r="N53" s="67"/>
      <c r="O53" s="9"/>
      <c r="P53" s="9"/>
    </row>
    <row r="54" spans="2:16" x14ac:dyDescent="0.4">
      <c r="B54" s="63"/>
      <c r="C54" s="18"/>
      <c r="D54" s="39"/>
      <c r="E54" s="19"/>
      <c r="F54" s="19"/>
      <c r="G54" s="39"/>
      <c r="H54" s="19"/>
      <c r="I54" s="28"/>
      <c r="J54" s="28"/>
      <c r="K54" s="28"/>
      <c r="L54" s="28"/>
      <c r="M54" s="28"/>
      <c r="N54" s="67"/>
      <c r="O54" s="9"/>
      <c r="P54" s="9"/>
    </row>
    <row r="55" spans="2:16" x14ac:dyDescent="0.4">
      <c r="B55" s="63"/>
      <c r="C55" s="18"/>
      <c r="D55" s="39"/>
      <c r="E55" s="19"/>
      <c r="F55" s="19"/>
      <c r="G55" s="39"/>
      <c r="H55" s="19"/>
      <c r="I55" s="28"/>
      <c r="J55" s="28"/>
      <c r="K55" s="28"/>
      <c r="L55" s="28"/>
      <c r="M55" s="28"/>
      <c r="N55" s="67"/>
      <c r="O55" s="9"/>
      <c r="P55" s="9"/>
    </row>
    <row r="56" spans="2:16" x14ac:dyDescent="0.4">
      <c r="B56" s="63"/>
      <c r="C56" s="18"/>
      <c r="D56" s="39"/>
      <c r="E56" s="19"/>
      <c r="F56" s="19"/>
      <c r="G56" s="39"/>
      <c r="H56" s="19"/>
      <c r="I56" s="28"/>
      <c r="J56" s="28"/>
      <c r="K56" s="28"/>
      <c r="L56" s="28"/>
      <c r="M56" s="28"/>
      <c r="N56" s="67"/>
      <c r="O56" s="9"/>
      <c r="P56" s="9"/>
    </row>
    <row r="57" spans="2:16" x14ac:dyDescent="0.4">
      <c r="B57" s="63"/>
      <c r="C57" s="18"/>
      <c r="D57" s="39"/>
      <c r="E57" s="19"/>
      <c r="F57" s="19"/>
      <c r="G57" s="39"/>
      <c r="H57" s="19"/>
      <c r="I57" s="28"/>
      <c r="J57" s="28"/>
      <c r="K57" s="28"/>
      <c r="L57" s="28"/>
      <c r="M57" s="28"/>
      <c r="N57" s="67"/>
      <c r="O57" s="9"/>
      <c r="P57" s="9"/>
    </row>
    <row r="58" spans="2:16" x14ac:dyDescent="0.4">
      <c r="B58" s="63"/>
      <c r="C58" s="18"/>
      <c r="D58" s="39"/>
      <c r="E58" s="19"/>
      <c r="F58" s="19"/>
      <c r="G58" s="39"/>
      <c r="H58" s="19"/>
      <c r="I58" s="28"/>
      <c r="J58" s="28"/>
      <c r="K58" s="28"/>
      <c r="L58" s="28"/>
      <c r="M58" s="28"/>
      <c r="N58" s="67"/>
      <c r="O58" s="9"/>
      <c r="P58" s="9"/>
    </row>
    <row r="59" spans="2:16" x14ac:dyDescent="0.4">
      <c r="B59" s="63"/>
      <c r="C59" s="18"/>
      <c r="D59" s="39"/>
      <c r="E59" s="19"/>
      <c r="F59" s="19"/>
      <c r="G59" s="39"/>
      <c r="H59" s="19"/>
      <c r="I59" s="28"/>
      <c r="J59" s="28"/>
      <c r="K59" s="28"/>
      <c r="L59" s="28"/>
      <c r="M59" s="28"/>
      <c r="N59" s="67"/>
      <c r="O59" s="9"/>
      <c r="P59" s="9"/>
    </row>
    <row r="60" spans="2:16" x14ac:dyDescent="0.4">
      <c r="B60" s="63"/>
      <c r="C60" s="18"/>
      <c r="D60" s="39"/>
      <c r="E60" s="19"/>
      <c r="F60" s="19"/>
      <c r="G60" s="39"/>
      <c r="H60" s="19"/>
      <c r="I60" s="28"/>
      <c r="J60" s="28"/>
      <c r="K60" s="28"/>
      <c r="L60" s="28"/>
      <c r="M60" s="28"/>
      <c r="N60" s="67"/>
      <c r="O60" s="9"/>
      <c r="P60" s="9"/>
    </row>
    <row r="61" spans="2:16" x14ac:dyDescent="0.4">
      <c r="B61" s="63"/>
      <c r="C61" s="18"/>
      <c r="D61" s="39"/>
      <c r="E61" s="19"/>
      <c r="F61" s="19"/>
      <c r="G61" s="39"/>
      <c r="H61" s="19"/>
      <c r="I61" s="28"/>
      <c r="J61" s="28"/>
      <c r="K61" s="28"/>
      <c r="L61" s="28"/>
      <c r="M61" s="28"/>
      <c r="N61" s="67"/>
      <c r="O61" s="9"/>
      <c r="P61" s="9"/>
    </row>
    <row r="62" spans="2:16" x14ac:dyDescent="0.4">
      <c r="B62" s="63"/>
      <c r="C62" s="18"/>
      <c r="D62" s="39"/>
      <c r="E62" s="19"/>
      <c r="F62" s="19"/>
      <c r="G62" s="39"/>
      <c r="H62" s="19"/>
      <c r="I62" s="28"/>
      <c r="J62" s="28"/>
      <c r="K62" s="28"/>
      <c r="L62" s="28"/>
      <c r="M62" s="28"/>
      <c r="N62" s="67"/>
      <c r="O62" s="9"/>
      <c r="P62" s="9"/>
    </row>
    <row r="63" spans="2:16" x14ac:dyDescent="0.4">
      <c r="B63" s="63"/>
      <c r="C63" s="18"/>
      <c r="D63" s="39"/>
      <c r="E63" s="19"/>
      <c r="F63" s="19"/>
      <c r="G63" s="39"/>
      <c r="H63" s="19"/>
      <c r="I63" s="28"/>
      <c r="J63" s="28"/>
      <c r="K63" s="28"/>
      <c r="L63" s="28"/>
      <c r="M63" s="28"/>
      <c r="N63" s="67"/>
      <c r="O63" s="9"/>
      <c r="P63" s="9"/>
    </row>
    <row r="64" spans="2:16" x14ac:dyDescent="0.4">
      <c r="B64" s="63"/>
      <c r="C64" s="18"/>
      <c r="D64" s="39"/>
      <c r="E64" s="19"/>
      <c r="F64" s="19"/>
      <c r="G64" s="39"/>
      <c r="H64" s="19"/>
      <c r="I64" s="28"/>
      <c r="J64" s="28"/>
      <c r="K64" s="28"/>
      <c r="L64" s="28"/>
      <c r="M64" s="28"/>
      <c r="N64" s="67"/>
      <c r="O64" s="9"/>
      <c r="P64" s="9"/>
    </row>
    <row r="65" spans="2:16" x14ac:dyDescent="0.4">
      <c r="B65" s="63"/>
      <c r="C65" s="18"/>
      <c r="D65" s="39"/>
      <c r="E65" s="19"/>
      <c r="F65" s="19"/>
      <c r="G65" s="39"/>
      <c r="H65" s="19"/>
      <c r="I65" s="28"/>
      <c r="J65" s="28"/>
      <c r="K65" s="28"/>
      <c r="L65" s="28"/>
      <c r="M65" s="28"/>
      <c r="N65" s="67"/>
      <c r="O65" s="9"/>
      <c r="P65" s="9"/>
    </row>
    <row r="66" spans="2:16" x14ac:dyDescent="0.4">
      <c r="B66" s="63"/>
      <c r="C66" s="18"/>
      <c r="D66" s="39"/>
      <c r="E66" s="19"/>
      <c r="F66" s="19"/>
      <c r="G66" s="39"/>
      <c r="H66" s="19"/>
      <c r="I66" s="28"/>
      <c r="J66" s="28"/>
      <c r="K66" s="28"/>
      <c r="L66" s="28"/>
      <c r="M66" s="28"/>
      <c r="N66" s="67"/>
      <c r="O66" s="9"/>
      <c r="P66" s="9"/>
    </row>
    <row r="67" spans="2:16" x14ac:dyDescent="0.4">
      <c r="B67" s="63"/>
      <c r="C67" s="18"/>
      <c r="D67" s="39"/>
      <c r="E67" s="19"/>
      <c r="F67" s="19"/>
      <c r="G67" s="39"/>
      <c r="H67" s="19"/>
      <c r="I67" s="28"/>
      <c r="J67" s="28"/>
      <c r="K67" s="28"/>
      <c r="L67" s="28"/>
      <c r="M67" s="28"/>
      <c r="N67" s="67"/>
      <c r="O67" s="9"/>
      <c r="P67" s="9"/>
    </row>
    <row r="68" spans="2:16" x14ac:dyDescent="0.4">
      <c r="B68" s="63"/>
      <c r="C68" s="18"/>
      <c r="D68" s="39"/>
      <c r="E68" s="19"/>
      <c r="F68" s="19"/>
      <c r="G68" s="39"/>
      <c r="H68" s="19"/>
      <c r="I68" s="28"/>
      <c r="J68" s="28"/>
      <c r="K68" s="28"/>
      <c r="L68" s="28"/>
      <c r="M68" s="28"/>
      <c r="N68" s="67"/>
      <c r="O68" s="9"/>
      <c r="P68" s="9"/>
    </row>
    <row r="69" spans="2:16" x14ac:dyDescent="0.4">
      <c r="B69" s="63"/>
      <c r="C69" s="18"/>
      <c r="D69" s="39"/>
      <c r="E69" s="19"/>
      <c r="F69" s="19"/>
      <c r="G69" s="39"/>
      <c r="H69" s="19"/>
      <c r="I69" s="28"/>
      <c r="J69" s="28"/>
      <c r="K69" s="28"/>
      <c r="L69" s="28"/>
      <c r="M69" s="28"/>
      <c r="N69" s="67"/>
      <c r="O69" s="9"/>
      <c r="P69" s="9"/>
    </row>
    <row r="70" spans="2:16" x14ac:dyDescent="0.4">
      <c r="B70" s="63"/>
      <c r="C70" s="18"/>
      <c r="D70" s="39"/>
      <c r="E70" s="19"/>
      <c r="F70" s="19"/>
      <c r="G70" s="39"/>
      <c r="H70" s="19"/>
      <c r="I70" s="28"/>
      <c r="J70" s="28"/>
      <c r="K70" s="28"/>
      <c r="L70" s="28"/>
      <c r="M70" s="28"/>
      <c r="N70" s="67"/>
      <c r="O70" s="9"/>
      <c r="P70" s="9"/>
    </row>
    <row r="71" spans="2:16" x14ac:dyDescent="0.4">
      <c r="B71" s="63"/>
      <c r="C71" s="18"/>
      <c r="D71" s="39"/>
      <c r="E71" s="19"/>
      <c r="F71" s="19"/>
      <c r="G71" s="39"/>
      <c r="H71" s="19"/>
      <c r="I71" s="28"/>
      <c r="J71" s="28"/>
      <c r="K71" s="28"/>
      <c r="L71" s="28"/>
      <c r="M71" s="28"/>
      <c r="N71" s="67"/>
      <c r="O71" s="9"/>
      <c r="P71" s="9"/>
    </row>
    <row r="72" spans="2:16" x14ac:dyDescent="0.4">
      <c r="B72" s="63"/>
      <c r="C72" s="18"/>
      <c r="D72" s="39"/>
      <c r="E72" s="19"/>
      <c r="F72" s="19"/>
      <c r="G72" s="39"/>
      <c r="H72" s="19"/>
      <c r="I72" s="28"/>
      <c r="J72" s="28"/>
      <c r="K72" s="28"/>
      <c r="L72" s="28"/>
      <c r="M72" s="28"/>
      <c r="N72" s="67"/>
      <c r="O72" s="9"/>
      <c r="P72" s="9"/>
    </row>
    <row r="73" spans="2:16" x14ac:dyDescent="0.4">
      <c r="B73" s="63"/>
      <c r="C73" s="18"/>
      <c r="D73" s="39"/>
      <c r="E73" s="19"/>
      <c r="F73" s="19"/>
      <c r="G73" s="39"/>
      <c r="H73" s="19"/>
      <c r="I73" s="28"/>
      <c r="J73" s="28"/>
      <c r="K73" s="28"/>
      <c r="L73" s="28"/>
      <c r="M73" s="28"/>
      <c r="N73" s="67"/>
      <c r="O73" s="9"/>
      <c r="P73" s="9"/>
    </row>
    <row r="74" spans="2:16" x14ac:dyDescent="0.4">
      <c r="B74" s="63"/>
      <c r="C74" s="18"/>
      <c r="D74" s="39"/>
      <c r="E74" s="19"/>
      <c r="F74" s="19"/>
      <c r="G74" s="39"/>
      <c r="H74" s="19"/>
      <c r="I74" s="28"/>
      <c r="J74" s="28"/>
      <c r="K74" s="28"/>
      <c r="L74" s="28"/>
      <c r="M74" s="28"/>
      <c r="N74" s="67"/>
      <c r="O74" s="9"/>
      <c r="P74" s="9"/>
    </row>
    <row r="75" spans="2:16" x14ac:dyDescent="0.4">
      <c r="B75" s="63"/>
      <c r="C75" s="18"/>
      <c r="D75" s="39"/>
      <c r="E75" s="19"/>
      <c r="F75" s="19"/>
      <c r="G75" s="39"/>
      <c r="H75" s="19"/>
      <c r="I75" s="28"/>
      <c r="J75" s="28"/>
      <c r="K75" s="28"/>
      <c r="L75" s="28"/>
      <c r="M75" s="28"/>
      <c r="N75" s="67"/>
      <c r="O75" s="9"/>
      <c r="P75" s="9"/>
    </row>
    <row r="76" spans="2:16" x14ac:dyDescent="0.4">
      <c r="B76" s="63"/>
      <c r="C76" s="18"/>
      <c r="D76" s="39"/>
      <c r="E76" s="19"/>
      <c r="F76" s="19"/>
      <c r="G76" s="39"/>
      <c r="H76" s="19"/>
      <c r="I76" s="28"/>
      <c r="J76" s="28"/>
      <c r="K76" s="28"/>
      <c r="L76" s="28"/>
      <c r="M76" s="28"/>
      <c r="N76" s="67"/>
      <c r="O76" s="9"/>
      <c r="P76" s="9"/>
    </row>
    <row r="77" spans="2:16" x14ac:dyDescent="0.4">
      <c r="B77" s="63"/>
      <c r="C77" s="18"/>
      <c r="D77" s="39"/>
      <c r="E77" s="19"/>
      <c r="F77" s="19"/>
      <c r="G77" s="39"/>
      <c r="H77" s="19"/>
      <c r="I77" s="28"/>
      <c r="J77" s="28"/>
      <c r="K77" s="28"/>
      <c r="L77" s="28"/>
      <c r="M77" s="28"/>
      <c r="N77" s="67"/>
      <c r="O77" s="9"/>
      <c r="P77" s="9"/>
    </row>
    <row r="78" spans="2:16" x14ac:dyDescent="0.4">
      <c r="B78" s="63"/>
      <c r="C78" s="18"/>
      <c r="D78" s="39"/>
      <c r="E78" s="19"/>
      <c r="F78" s="19"/>
      <c r="G78" s="39"/>
      <c r="H78" s="19"/>
      <c r="I78" s="28"/>
      <c r="J78" s="28"/>
      <c r="K78" s="28"/>
      <c r="L78" s="28"/>
      <c r="M78" s="28"/>
      <c r="N78" s="67"/>
      <c r="O78" s="9"/>
      <c r="P78" s="9"/>
    </row>
    <row r="79" spans="2:16" x14ac:dyDescent="0.4">
      <c r="B79" s="63"/>
      <c r="C79" s="18"/>
      <c r="D79" s="39"/>
      <c r="E79" s="19"/>
      <c r="F79" s="19"/>
      <c r="G79" s="39"/>
      <c r="H79" s="19"/>
      <c r="I79" s="28"/>
      <c r="J79" s="28"/>
      <c r="K79" s="28"/>
      <c r="L79" s="28"/>
      <c r="M79" s="28"/>
      <c r="N79" s="67"/>
      <c r="O79" s="9"/>
      <c r="P79" s="9"/>
    </row>
    <row r="80" spans="2:16" x14ac:dyDescent="0.4">
      <c r="B80" s="63"/>
      <c r="C80" s="18"/>
      <c r="D80" s="39"/>
      <c r="E80" s="19"/>
      <c r="F80" s="19"/>
      <c r="G80" s="39"/>
      <c r="H80" s="19"/>
      <c r="I80" s="28"/>
      <c r="J80" s="28"/>
      <c r="K80" s="28"/>
      <c r="L80" s="28"/>
      <c r="M80" s="28"/>
      <c r="N80" s="67"/>
      <c r="O80" s="9"/>
      <c r="P80" s="9"/>
    </row>
    <row r="81" spans="2:16" x14ac:dyDescent="0.4">
      <c r="B81" s="63"/>
      <c r="C81" s="18"/>
      <c r="D81" s="39"/>
      <c r="E81" s="19"/>
      <c r="F81" s="19"/>
      <c r="G81" s="39"/>
      <c r="H81" s="19"/>
      <c r="I81" s="28"/>
      <c r="J81" s="28"/>
      <c r="K81" s="28"/>
      <c r="L81" s="28"/>
      <c r="M81" s="28"/>
      <c r="N81" s="67"/>
      <c r="O81" s="9"/>
      <c r="P81" s="9"/>
    </row>
    <row r="82" spans="2:16" x14ac:dyDescent="0.4">
      <c r="B82" s="63"/>
      <c r="C82" s="18"/>
      <c r="D82" s="39"/>
      <c r="E82" s="19"/>
      <c r="F82" s="19"/>
      <c r="G82" s="39"/>
      <c r="H82" s="19"/>
      <c r="I82" s="28"/>
      <c r="J82" s="28"/>
      <c r="K82" s="28"/>
      <c r="L82" s="28"/>
      <c r="M82" s="28"/>
      <c r="N82" s="67"/>
      <c r="O82" s="9"/>
      <c r="P82" s="9"/>
    </row>
    <row r="83" spans="2:16" x14ac:dyDescent="0.4">
      <c r="B83" s="63"/>
      <c r="C83" s="18"/>
      <c r="D83" s="39"/>
      <c r="E83" s="19"/>
      <c r="F83" s="19"/>
      <c r="G83" s="39"/>
      <c r="H83" s="19"/>
      <c r="I83" s="28"/>
      <c r="J83" s="28"/>
      <c r="K83" s="28"/>
      <c r="L83" s="28"/>
      <c r="M83" s="28"/>
      <c r="N83" s="67"/>
      <c r="O83" s="9"/>
      <c r="P83" s="9"/>
    </row>
    <row r="84" spans="2:16" x14ac:dyDescent="0.4">
      <c r="B84" s="63"/>
      <c r="C84" s="18"/>
      <c r="D84" s="39"/>
      <c r="E84" s="19"/>
      <c r="F84" s="19"/>
      <c r="G84" s="39"/>
      <c r="H84" s="19"/>
      <c r="I84" s="28"/>
      <c r="J84" s="28"/>
      <c r="K84" s="28"/>
      <c r="L84" s="28"/>
      <c r="M84" s="28"/>
      <c r="N84" s="67"/>
      <c r="O84" s="9"/>
      <c r="P84" s="9"/>
    </row>
    <row r="85" spans="2:16" x14ac:dyDescent="0.4">
      <c r="B85" s="63"/>
      <c r="C85" s="18"/>
      <c r="D85" s="39"/>
      <c r="E85" s="19"/>
      <c r="F85" s="19"/>
      <c r="G85" s="39"/>
      <c r="H85" s="19"/>
      <c r="I85" s="28"/>
      <c r="J85" s="28"/>
      <c r="K85" s="28"/>
      <c r="L85" s="28"/>
      <c r="M85" s="28"/>
      <c r="N85" s="67"/>
      <c r="O85" s="9"/>
      <c r="P85" s="9"/>
    </row>
    <row r="86" spans="2:16" x14ac:dyDescent="0.4">
      <c r="B86" s="63"/>
      <c r="C86" s="18"/>
      <c r="D86" s="39"/>
      <c r="E86" s="19"/>
      <c r="F86" s="19"/>
      <c r="G86" s="39"/>
      <c r="H86" s="19"/>
      <c r="I86" s="28"/>
      <c r="J86" s="28"/>
      <c r="K86" s="28"/>
      <c r="L86" s="28"/>
      <c r="M86" s="28"/>
      <c r="N86" s="67"/>
      <c r="O86" s="9"/>
      <c r="P86" s="9"/>
    </row>
    <row r="87" spans="2:16" x14ac:dyDescent="0.4">
      <c r="B87" s="63"/>
      <c r="C87" s="18"/>
      <c r="D87" s="39"/>
      <c r="E87" s="19"/>
      <c r="F87" s="19"/>
      <c r="G87" s="39"/>
      <c r="H87" s="19"/>
      <c r="I87" s="28"/>
      <c r="J87" s="28"/>
      <c r="K87" s="28"/>
      <c r="L87" s="28"/>
      <c r="M87" s="28"/>
      <c r="N87" s="67"/>
      <c r="O87" s="9"/>
      <c r="P87" s="9"/>
    </row>
    <row r="88" spans="2:16" x14ac:dyDescent="0.4">
      <c r="B88" s="63"/>
      <c r="C88" s="18"/>
      <c r="D88" s="39"/>
      <c r="E88" s="19"/>
      <c r="F88" s="19"/>
      <c r="G88" s="39"/>
      <c r="H88" s="19"/>
      <c r="I88" s="28"/>
      <c r="J88" s="28"/>
      <c r="K88" s="28"/>
      <c r="L88" s="28"/>
      <c r="M88" s="28"/>
      <c r="N88" s="67"/>
      <c r="O88" s="9"/>
      <c r="P88" s="9"/>
    </row>
    <row r="89" spans="2:16" x14ac:dyDescent="0.4">
      <c r="B89" s="63"/>
      <c r="C89" s="18"/>
      <c r="D89" s="39"/>
      <c r="E89" s="19"/>
      <c r="F89" s="19"/>
      <c r="G89" s="39"/>
      <c r="H89" s="19"/>
      <c r="I89" s="28"/>
      <c r="J89" s="28"/>
      <c r="K89" s="28"/>
      <c r="L89" s="28"/>
      <c r="M89" s="28"/>
      <c r="N89" s="67"/>
      <c r="O89" s="9"/>
      <c r="P89" s="9"/>
    </row>
    <row r="90" spans="2:16" x14ac:dyDescent="0.4">
      <c r="B90" s="63"/>
      <c r="C90" s="18"/>
      <c r="D90" s="39"/>
      <c r="E90" s="19"/>
      <c r="F90" s="19"/>
      <c r="G90" s="39"/>
      <c r="H90" s="19"/>
      <c r="I90" s="28"/>
      <c r="J90" s="28"/>
      <c r="K90" s="28"/>
      <c r="L90" s="28"/>
      <c r="M90" s="28"/>
      <c r="N90" s="67"/>
      <c r="O90" s="9"/>
      <c r="P90" s="9"/>
    </row>
    <row r="91" spans="2:16" x14ac:dyDescent="0.4">
      <c r="B91" s="63"/>
      <c r="C91" s="18"/>
      <c r="D91" s="39"/>
      <c r="E91" s="19"/>
      <c r="F91" s="19"/>
      <c r="G91" s="39"/>
      <c r="H91" s="19"/>
      <c r="I91" s="28"/>
      <c r="J91" s="28"/>
      <c r="K91" s="28"/>
      <c r="L91" s="28"/>
      <c r="M91" s="28"/>
      <c r="N91" s="67"/>
      <c r="O91" s="9"/>
      <c r="P91" s="9"/>
    </row>
    <row r="92" spans="2:16" x14ac:dyDescent="0.4">
      <c r="B92" s="63"/>
      <c r="C92" s="18"/>
      <c r="D92" s="39"/>
      <c r="E92" s="19"/>
      <c r="F92" s="19"/>
      <c r="G92" s="39"/>
      <c r="H92" s="19"/>
      <c r="I92" s="28"/>
      <c r="J92" s="28"/>
      <c r="K92" s="28"/>
      <c r="L92" s="28"/>
      <c r="M92" s="28"/>
      <c r="N92" s="67"/>
      <c r="O92" s="9"/>
      <c r="P92" s="9"/>
    </row>
    <row r="93" spans="2:16" x14ac:dyDescent="0.4">
      <c r="B93" s="63"/>
      <c r="C93" s="18"/>
      <c r="D93" s="39"/>
      <c r="E93" s="19"/>
      <c r="F93" s="19"/>
      <c r="G93" s="39"/>
      <c r="H93" s="19"/>
      <c r="I93" s="28"/>
      <c r="J93" s="28"/>
      <c r="K93" s="28"/>
      <c r="L93" s="28"/>
      <c r="M93" s="28"/>
      <c r="N93" s="67"/>
      <c r="O93" s="9"/>
      <c r="P93" s="9"/>
    </row>
    <row r="94" spans="2:16" x14ac:dyDescent="0.4">
      <c r="B94" s="63"/>
      <c r="C94" s="18"/>
      <c r="D94" s="39"/>
      <c r="E94" s="19"/>
      <c r="F94" s="19"/>
      <c r="G94" s="39"/>
      <c r="H94" s="19"/>
      <c r="I94" s="28"/>
      <c r="J94" s="28"/>
      <c r="K94" s="28"/>
      <c r="L94" s="28"/>
      <c r="M94" s="28"/>
      <c r="N94" s="67"/>
      <c r="O94" s="9"/>
      <c r="P94" s="9"/>
    </row>
    <row r="95" spans="2:16" x14ac:dyDescent="0.4">
      <c r="B95" s="63"/>
      <c r="C95" s="18"/>
      <c r="D95" s="39"/>
      <c r="E95" s="19"/>
      <c r="F95" s="19"/>
      <c r="G95" s="39"/>
      <c r="H95" s="19"/>
      <c r="I95" s="28"/>
      <c r="J95" s="28"/>
      <c r="K95" s="28"/>
      <c r="L95" s="28"/>
      <c r="M95" s="28"/>
      <c r="N95" s="67"/>
      <c r="O95" s="9"/>
      <c r="P95" s="9"/>
    </row>
    <row r="96" spans="2:16" x14ac:dyDescent="0.4">
      <c r="B96" s="63"/>
      <c r="C96" s="18"/>
      <c r="D96" s="39"/>
      <c r="E96" s="19"/>
      <c r="F96" s="19"/>
      <c r="G96" s="39"/>
      <c r="H96" s="19"/>
      <c r="I96" s="28"/>
      <c r="J96" s="28"/>
      <c r="K96" s="28"/>
      <c r="L96" s="28"/>
      <c r="M96" s="28"/>
      <c r="N96" s="67"/>
      <c r="O96" s="9"/>
      <c r="P96" s="9"/>
    </row>
    <row r="97" spans="2:16" x14ac:dyDescent="0.4">
      <c r="B97" s="63"/>
      <c r="C97" s="18"/>
      <c r="D97" s="39"/>
      <c r="E97" s="19"/>
      <c r="F97" s="19"/>
      <c r="G97" s="39"/>
      <c r="H97" s="19"/>
      <c r="I97" s="28"/>
      <c r="J97" s="28"/>
      <c r="K97" s="28"/>
      <c r="L97" s="28"/>
      <c r="M97" s="28"/>
      <c r="N97" s="67"/>
      <c r="O97" s="9"/>
      <c r="P97" s="9"/>
    </row>
    <row r="98" spans="2:16" x14ac:dyDescent="0.4">
      <c r="B98" s="63"/>
      <c r="C98" s="18"/>
      <c r="D98" s="39"/>
      <c r="E98" s="19"/>
      <c r="F98" s="19"/>
      <c r="G98" s="39"/>
      <c r="H98" s="19"/>
      <c r="I98" s="28"/>
      <c r="J98" s="28"/>
      <c r="K98" s="28"/>
      <c r="L98" s="28"/>
      <c r="M98" s="28"/>
      <c r="N98" s="67"/>
      <c r="O98" s="9"/>
      <c r="P98" s="9"/>
    </row>
    <row r="99" spans="2:16" x14ac:dyDescent="0.4">
      <c r="B99" s="63"/>
      <c r="C99" s="18"/>
      <c r="D99" s="39"/>
      <c r="E99" s="19"/>
      <c r="F99" s="19"/>
      <c r="G99" s="39"/>
      <c r="H99" s="19"/>
      <c r="I99" s="28"/>
      <c r="J99" s="28"/>
      <c r="K99" s="28"/>
      <c r="L99" s="28"/>
      <c r="M99" s="28"/>
      <c r="N99" s="67"/>
      <c r="O99" s="9"/>
      <c r="P99" s="9"/>
    </row>
    <row r="100" spans="2:16" x14ac:dyDescent="0.4">
      <c r="B100" s="63"/>
      <c r="C100" s="18"/>
      <c r="D100" s="39"/>
      <c r="E100" s="19"/>
      <c r="F100" s="19"/>
      <c r="G100" s="39"/>
      <c r="H100" s="19"/>
      <c r="I100" s="28"/>
      <c r="J100" s="28"/>
      <c r="K100" s="28"/>
      <c r="L100" s="28"/>
      <c r="M100" s="28"/>
      <c r="N100" s="67"/>
      <c r="O100" s="9"/>
      <c r="P100" s="9"/>
    </row>
    <row r="101" spans="2:16" x14ac:dyDescent="0.4">
      <c r="B101" s="63"/>
      <c r="C101" s="18"/>
      <c r="D101" s="39"/>
      <c r="E101" s="19"/>
      <c r="F101" s="19"/>
      <c r="G101" s="39"/>
      <c r="H101" s="19"/>
      <c r="I101" s="28"/>
      <c r="J101" s="28"/>
      <c r="K101" s="28"/>
      <c r="L101" s="28"/>
      <c r="M101" s="28"/>
      <c r="N101" s="67"/>
      <c r="O101" s="9"/>
      <c r="P101" s="9"/>
    </row>
    <row r="102" spans="2:16" x14ac:dyDescent="0.4">
      <c r="B102" s="63"/>
      <c r="C102" s="18"/>
      <c r="D102" s="39"/>
      <c r="E102" s="19"/>
      <c r="F102" s="19"/>
      <c r="G102" s="39"/>
      <c r="H102" s="19"/>
      <c r="I102" s="28"/>
      <c r="J102" s="28"/>
      <c r="K102" s="28"/>
      <c r="L102" s="28"/>
      <c r="M102" s="28"/>
      <c r="N102" s="67"/>
      <c r="O102" s="9"/>
      <c r="P102" s="9"/>
    </row>
    <row r="103" spans="2:16" x14ac:dyDescent="0.4">
      <c r="B103" s="63"/>
      <c r="C103" s="18"/>
      <c r="D103" s="39"/>
      <c r="E103" s="19"/>
      <c r="F103" s="19"/>
      <c r="G103" s="39"/>
      <c r="H103" s="19"/>
      <c r="I103" s="28"/>
      <c r="J103" s="28"/>
      <c r="K103" s="28"/>
      <c r="L103" s="28"/>
      <c r="M103" s="28"/>
      <c r="N103" s="67"/>
      <c r="O103" s="9"/>
      <c r="P103" s="9"/>
    </row>
    <row r="104" spans="2:16" x14ac:dyDescent="0.4">
      <c r="B104" s="63"/>
      <c r="C104" s="18"/>
      <c r="D104" s="39"/>
      <c r="E104" s="19"/>
      <c r="F104" s="19"/>
      <c r="G104" s="39"/>
      <c r="H104" s="19"/>
      <c r="I104" s="28"/>
      <c r="J104" s="28"/>
      <c r="K104" s="28"/>
      <c r="L104" s="28"/>
      <c r="M104" s="28"/>
      <c r="N104" s="67"/>
      <c r="O104" s="9"/>
      <c r="P104" s="9"/>
    </row>
    <row r="105" spans="2:16" x14ac:dyDescent="0.4">
      <c r="B105" s="63"/>
      <c r="C105" s="18"/>
      <c r="D105" s="39"/>
      <c r="E105" s="19"/>
      <c r="F105" s="19"/>
      <c r="G105" s="39"/>
      <c r="H105" s="19"/>
      <c r="I105" s="28"/>
      <c r="J105" s="28"/>
      <c r="K105" s="28"/>
      <c r="L105" s="28"/>
      <c r="M105" s="28"/>
      <c r="N105" s="67"/>
      <c r="O105" s="9"/>
      <c r="P105" s="9"/>
    </row>
    <row r="106" spans="2:16" x14ac:dyDescent="0.4">
      <c r="B106" s="63"/>
      <c r="C106" s="18"/>
      <c r="D106" s="39"/>
      <c r="E106" s="19"/>
      <c r="F106" s="19"/>
      <c r="G106" s="39"/>
      <c r="H106" s="19"/>
      <c r="I106" s="28"/>
      <c r="J106" s="28"/>
      <c r="K106" s="28"/>
      <c r="L106" s="28"/>
      <c r="M106" s="28"/>
      <c r="N106" s="67"/>
      <c r="O106" s="9"/>
      <c r="P106" s="9"/>
    </row>
    <row r="107" spans="2:16" x14ac:dyDescent="0.4">
      <c r="B107" s="63"/>
      <c r="C107" s="18"/>
      <c r="D107" s="39"/>
      <c r="E107" s="19"/>
      <c r="F107" s="19"/>
      <c r="G107" s="39"/>
      <c r="H107" s="19"/>
      <c r="I107" s="28"/>
      <c r="J107" s="28"/>
      <c r="K107" s="28"/>
      <c r="L107" s="28"/>
      <c r="M107" s="28"/>
      <c r="N107" s="67"/>
      <c r="O107" s="9"/>
      <c r="P107" s="9"/>
    </row>
    <row r="108" spans="2:16" x14ac:dyDescent="0.4">
      <c r="B108" s="63"/>
      <c r="C108" s="18"/>
      <c r="D108" s="39"/>
      <c r="E108" s="19"/>
      <c r="F108" s="19"/>
      <c r="G108" s="39"/>
      <c r="H108" s="19"/>
      <c r="I108" s="28"/>
      <c r="J108" s="28"/>
      <c r="K108" s="28"/>
      <c r="L108" s="28"/>
      <c r="M108" s="28"/>
      <c r="N108" s="67"/>
      <c r="O108" s="9"/>
      <c r="P108" s="9"/>
    </row>
    <row r="109" spans="2:16" x14ac:dyDescent="0.4">
      <c r="B109" s="63"/>
      <c r="C109" s="18"/>
      <c r="D109" s="39"/>
      <c r="E109" s="19"/>
      <c r="F109" s="19"/>
      <c r="G109" s="39"/>
      <c r="H109" s="19"/>
      <c r="I109" s="28"/>
      <c r="J109" s="28"/>
      <c r="K109" s="28"/>
      <c r="L109" s="28"/>
      <c r="M109" s="28"/>
      <c r="N109" s="67"/>
      <c r="O109" s="9"/>
      <c r="P109" s="9"/>
    </row>
    <row r="110" spans="2:16" x14ac:dyDescent="0.4">
      <c r="B110" s="63"/>
      <c r="C110" s="18"/>
      <c r="D110" s="39"/>
      <c r="E110" s="19"/>
      <c r="F110" s="19"/>
      <c r="G110" s="39"/>
      <c r="H110" s="19"/>
      <c r="I110" s="28"/>
      <c r="J110" s="28"/>
      <c r="K110" s="28"/>
      <c r="L110" s="28"/>
      <c r="M110" s="28"/>
      <c r="N110" s="67"/>
      <c r="O110" s="9"/>
      <c r="P110" s="9"/>
    </row>
    <row r="111" spans="2:16" x14ac:dyDescent="0.4">
      <c r="B111" s="63"/>
      <c r="C111" s="18"/>
      <c r="D111" s="39"/>
      <c r="E111" s="19"/>
      <c r="F111" s="19"/>
      <c r="G111" s="39"/>
      <c r="H111" s="19"/>
      <c r="I111" s="28"/>
      <c r="J111" s="28"/>
      <c r="K111" s="28"/>
      <c r="L111" s="28"/>
      <c r="M111" s="28"/>
      <c r="N111" s="67"/>
      <c r="O111" s="9"/>
      <c r="P111" s="9"/>
    </row>
    <row r="112" spans="2:16" x14ac:dyDescent="0.4">
      <c r="B112" s="63"/>
      <c r="C112" s="18"/>
      <c r="D112" s="39"/>
      <c r="E112" s="19"/>
      <c r="F112" s="19"/>
      <c r="G112" s="39"/>
      <c r="H112" s="19"/>
      <c r="I112" s="28"/>
      <c r="J112" s="28"/>
      <c r="K112" s="28"/>
      <c r="L112" s="28"/>
      <c r="M112" s="28"/>
      <c r="N112" s="67"/>
      <c r="O112" s="9"/>
      <c r="P112" s="9"/>
    </row>
    <row r="113" spans="2:16" x14ac:dyDescent="0.4">
      <c r="B113" s="63"/>
      <c r="C113" s="18"/>
      <c r="D113" s="39"/>
      <c r="E113" s="19"/>
      <c r="F113" s="19"/>
      <c r="G113" s="39"/>
      <c r="H113" s="19"/>
      <c r="I113" s="28"/>
      <c r="J113" s="28"/>
      <c r="K113" s="28"/>
      <c r="L113" s="28"/>
      <c r="M113" s="28"/>
      <c r="N113" s="67"/>
      <c r="O113" s="9"/>
      <c r="P113" s="9"/>
    </row>
    <row r="114" spans="2:16" x14ac:dyDescent="0.4">
      <c r="B114" s="63"/>
      <c r="C114" s="18"/>
      <c r="D114" s="39"/>
      <c r="E114" s="19"/>
      <c r="F114" s="19"/>
      <c r="G114" s="39"/>
      <c r="H114" s="19"/>
      <c r="I114" s="28"/>
      <c r="J114" s="28"/>
      <c r="K114" s="28"/>
      <c r="L114" s="28"/>
      <c r="M114" s="28"/>
      <c r="N114" s="67"/>
      <c r="O114" s="9"/>
      <c r="P114" s="9"/>
    </row>
    <row r="115" spans="2:16" x14ac:dyDescent="0.4">
      <c r="B115" s="63"/>
      <c r="C115" s="18"/>
      <c r="D115" s="39"/>
      <c r="E115" s="19"/>
      <c r="F115" s="19"/>
      <c r="G115" s="39"/>
      <c r="H115" s="19"/>
      <c r="I115" s="28"/>
      <c r="J115" s="28"/>
      <c r="K115" s="28"/>
      <c r="L115" s="28"/>
      <c r="M115" s="28"/>
      <c r="N115" s="67"/>
      <c r="O115" s="9"/>
      <c r="P115" s="9"/>
    </row>
    <row r="116" spans="2:16" x14ac:dyDescent="0.4">
      <c r="B116" s="63"/>
      <c r="C116" s="18"/>
      <c r="D116" s="39"/>
      <c r="E116" s="19"/>
      <c r="F116" s="19"/>
      <c r="G116" s="39"/>
      <c r="H116" s="19"/>
      <c r="I116" s="28"/>
      <c r="J116" s="28"/>
      <c r="K116" s="28"/>
      <c r="L116" s="28"/>
      <c r="M116" s="28"/>
      <c r="N116" s="67"/>
      <c r="O116" s="9"/>
      <c r="P116" s="9"/>
    </row>
    <row r="117" spans="2:16" x14ac:dyDescent="0.4">
      <c r="B117" s="63"/>
      <c r="C117" s="18"/>
      <c r="D117" s="39"/>
      <c r="E117" s="19"/>
      <c r="F117" s="19"/>
      <c r="G117" s="39"/>
      <c r="H117" s="19"/>
      <c r="I117" s="28"/>
      <c r="J117" s="28"/>
      <c r="K117" s="28"/>
      <c r="L117" s="28"/>
      <c r="M117" s="28"/>
      <c r="N117" s="67"/>
      <c r="O117" s="9"/>
      <c r="P117" s="9"/>
    </row>
    <row r="118" spans="2:16" x14ac:dyDescent="0.4">
      <c r="B118" s="63"/>
      <c r="C118" s="18"/>
      <c r="D118" s="39"/>
      <c r="E118" s="19"/>
      <c r="F118" s="19"/>
      <c r="G118" s="39"/>
      <c r="H118" s="19"/>
      <c r="I118" s="28"/>
      <c r="J118" s="28"/>
      <c r="K118" s="28"/>
      <c r="L118" s="28"/>
      <c r="M118" s="28"/>
      <c r="N118" s="67"/>
      <c r="O118" s="9"/>
      <c r="P118" s="9"/>
    </row>
    <row r="119" spans="2:16" x14ac:dyDescent="0.4">
      <c r="B119" s="63"/>
      <c r="C119" s="18"/>
      <c r="D119" s="39"/>
      <c r="E119" s="19"/>
      <c r="F119" s="19"/>
      <c r="G119" s="39"/>
      <c r="H119" s="19"/>
      <c r="I119" s="28"/>
      <c r="J119" s="28"/>
      <c r="K119" s="28"/>
      <c r="L119" s="28"/>
      <c r="M119" s="28"/>
      <c r="N119" s="67"/>
      <c r="O119" s="9"/>
      <c r="P119" s="9"/>
    </row>
    <row r="120" spans="2:16" x14ac:dyDescent="0.4">
      <c r="B120" s="63"/>
      <c r="C120" s="18"/>
      <c r="D120" s="39"/>
      <c r="E120" s="19"/>
      <c r="F120" s="19"/>
      <c r="G120" s="39"/>
      <c r="H120" s="19"/>
      <c r="I120" s="28"/>
      <c r="J120" s="28"/>
      <c r="K120" s="28"/>
      <c r="L120" s="28"/>
      <c r="M120" s="28"/>
      <c r="N120" s="67"/>
      <c r="O120" s="9"/>
      <c r="P120" s="9"/>
    </row>
    <row r="121" spans="2:16" x14ac:dyDescent="0.4">
      <c r="B121" s="63"/>
      <c r="C121" s="18"/>
      <c r="D121" s="39"/>
      <c r="E121" s="19"/>
      <c r="F121" s="19"/>
      <c r="G121" s="39"/>
      <c r="H121" s="19"/>
      <c r="I121" s="28"/>
      <c r="J121" s="28"/>
      <c r="K121" s="28"/>
      <c r="L121" s="28"/>
      <c r="M121" s="28"/>
      <c r="N121" s="67"/>
      <c r="O121" s="9"/>
      <c r="P121" s="9"/>
    </row>
    <row r="122" spans="2:16" x14ac:dyDescent="0.4">
      <c r="B122" s="63"/>
      <c r="C122" s="18"/>
      <c r="D122" s="39"/>
      <c r="E122" s="19"/>
      <c r="F122" s="19"/>
      <c r="G122" s="39"/>
      <c r="H122" s="19"/>
      <c r="I122" s="28"/>
      <c r="J122" s="28"/>
      <c r="K122" s="28"/>
      <c r="L122" s="28"/>
      <c r="M122" s="28"/>
      <c r="N122" s="67"/>
      <c r="O122" s="9"/>
      <c r="P122" s="9"/>
    </row>
    <row r="123" spans="2:16" x14ac:dyDescent="0.4">
      <c r="B123" s="63"/>
      <c r="C123" s="18"/>
      <c r="D123" s="39"/>
      <c r="E123" s="19"/>
      <c r="F123" s="19"/>
      <c r="G123" s="39"/>
      <c r="H123" s="19"/>
      <c r="I123" s="28"/>
      <c r="J123" s="28"/>
      <c r="K123" s="28"/>
      <c r="L123" s="28"/>
      <c r="M123" s="28"/>
      <c r="N123" s="67"/>
      <c r="O123" s="9"/>
      <c r="P123" s="9"/>
    </row>
    <row r="124" spans="2:16" x14ac:dyDescent="0.4">
      <c r="B124" s="63"/>
      <c r="C124" s="18"/>
      <c r="D124" s="39"/>
      <c r="E124" s="19"/>
      <c r="F124" s="19"/>
      <c r="G124" s="39"/>
      <c r="H124" s="19"/>
      <c r="I124" s="28"/>
      <c r="J124" s="28"/>
      <c r="K124" s="28"/>
      <c r="L124" s="28"/>
      <c r="M124" s="28"/>
      <c r="N124" s="67"/>
      <c r="O124" s="9"/>
      <c r="P124" s="9"/>
    </row>
    <row r="125" spans="2:16" x14ac:dyDescent="0.4">
      <c r="B125" s="63"/>
      <c r="C125" s="18"/>
      <c r="D125" s="39"/>
      <c r="E125" s="19"/>
      <c r="F125" s="19"/>
      <c r="G125" s="39"/>
      <c r="H125" s="19"/>
      <c r="I125" s="28"/>
      <c r="J125" s="28"/>
      <c r="K125" s="28"/>
      <c r="L125" s="28"/>
      <c r="M125" s="28"/>
      <c r="N125" s="67"/>
      <c r="O125" s="9"/>
      <c r="P125" s="9"/>
    </row>
    <row r="126" spans="2:16" x14ac:dyDescent="0.4">
      <c r="B126" s="63"/>
      <c r="C126" s="18"/>
      <c r="D126" s="39"/>
      <c r="E126" s="19"/>
      <c r="F126" s="19"/>
      <c r="G126" s="39"/>
      <c r="H126" s="19"/>
      <c r="I126" s="28"/>
      <c r="J126" s="28"/>
      <c r="K126" s="28"/>
      <c r="L126" s="28"/>
      <c r="M126" s="28"/>
      <c r="N126" s="67"/>
      <c r="O126" s="9"/>
      <c r="P126" s="9"/>
    </row>
    <row r="127" spans="2:16" x14ac:dyDescent="0.4">
      <c r="B127" s="63"/>
      <c r="C127" s="18"/>
      <c r="D127" s="39"/>
      <c r="E127" s="19"/>
      <c r="F127" s="19"/>
      <c r="G127" s="39"/>
      <c r="H127" s="19"/>
      <c r="I127" s="28"/>
      <c r="J127" s="28"/>
      <c r="K127" s="28"/>
      <c r="L127" s="28"/>
      <c r="M127" s="28"/>
      <c r="N127" s="67"/>
      <c r="O127" s="9"/>
      <c r="P127" s="9"/>
    </row>
    <row r="128" spans="2:16" x14ac:dyDescent="0.4">
      <c r="B128" s="63"/>
      <c r="C128" s="18"/>
      <c r="D128" s="39"/>
      <c r="E128" s="19"/>
      <c r="F128" s="19"/>
      <c r="G128" s="39"/>
      <c r="H128" s="19"/>
      <c r="I128" s="28"/>
      <c r="J128" s="28"/>
      <c r="K128" s="28"/>
      <c r="L128" s="28"/>
      <c r="M128" s="28"/>
      <c r="N128" s="67"/>
      <c r="O128" s="9"/>
      <c r="P128" s="9"/>
    </row>
    <row r="129" spans="2:16" x14ac:dyDescent="0.4">
      <c r="B129" s="63"/>
      <c r="C129" s="18"/>
      <c r="D129" s="39"/>
      <c r="E129" s="19"/>
      <c r="F129" s="19"/>
      <c r="G129" s="39"/>
      <c r="H129" s="19"/>
      <c r="I129" s="28"/>
      <c r="J129" s="28"/>
      <c r="K129" s="28"/>
      <c r="L129" s="28"/>
      <c r="M129" s="28"/>
      <c r="N129" s="67"/>
      <c r="O129" s="9"/>
      <c r="P129" s="9"/>
    </row>
    <row r="130" spans="2:16" x14ac:dyDescent="0.4">
      <c r="B130" s="63"/>
      <c r="C130" s="18"/>
      <c r="D130" s="39"/>
      <c r="E130" s="19"/>
      <c r="F130" s="19"/>
      <c r="G130" s="39"/>
      <c r="H130" s="19"/>
      <c r="I130" s="28"/>
      <c r="J130" s="28"/>
      <c r="K130" s="28"/>
      <c r="L130" s="28"/>
      <c r="M130" s="28"/>
      <c r="N130" s="67"/>
      <c r="O130" s="9"/>
      <c r="P130" s="9"/>
    </row>
    <row r="131" spans="2:16" x14ac:dyDescent="0.4">
      <c r="B131" s="63"/>
      <c r="C131" s="18"/>
      <c r="D131" s="39"/>
      <c r="E131" s="19"/>
      <c r="F131" s="19"/>
      <c r="G131" s="39"/>
      <c r="H131" s="19"/>
      <c r="I131" s="28"/>
      <c r="J131" s="28"/>
      <c r="K131" s="28"/>
      <c r="L131" s="28"/>
      <c r="M131" s="28"/>
      <c r="N131" s="67"/>
      <c r="O131" s="9"/>
      <c r="P131" s="9"/>
    </row>
    <row r="132" spans="2:16" x14ac:dyDescent="0.4">
      <c r="B132" s="63"/>
      <c r="C132" s="18"/>
      <c r="D132" s="39"/>
      <c r="E132" s="19"/>
      <c r="F132" s="19"/>
      <c r="G132" s="39"/>
      <c r="H132" s="19"/>
      <c r="I132" s="28"/>
      <c r="J132" s="28"/>
      <c r="K132" s="28"/>
      <c r="L132" s="28"/>
      <c r="M132" s="28"/>
      <c r="N132" s="67"/>
      <c r="O132" s="9"/>
      <c r="P132" s="9"/>
    </row>
    <row r="133" spans="2:16" x14ac:dyDescent="0.4">
      <c r="B133" s="63"/>
      <c r="C133" s="18"/>
      <c r="D133" s="39"/>
      <c r="E133" s="19"/>
      <c r="F133" s="19"/>
      <c r="G133" s="39"/>
      <c r="H133" s="19"/>
      <c r="I133" s="28"/>
      <c r="J133" s="28"/>
      <c r="K133" s="28"/>
      <c r="L133" s="28"/>
      <c r="M133" s="28"/>
      <c r="N133" s="67"/>
      <c r="O133" s="9"/>
      <c r="P133" s="9"/>
    </row>
    <row r="134" spans="2:16" x14ac:dyDescent="0.4">
      <c r="B134" s="63"/>
      <c r="C134" s="18"/>
      <c r="D134" s="39"/>
      <c r="E134" s="19"/>
      <c r="F134" s="19"/>
      <c r="G134" s="39"/>
      <c r="H134" s="19"/>
      <c r="I134" s="28"/>
      <c r="J134" s="28"/>
      <c r="K134" s="28"/>
      <c r="L134" s="28"/>
      <c r="M134" s="28"/>
      <c r="N134" s="67"/>
      <c r="O134" s="9"/>
      <c r="P134" s="9"/>
    </row>
    <row r="135" spans="2:16" x14ac:dyDescent="0.4">
      <c r="B135" s="63"/>
      <c r="C135" s="18"/>
      <c r="D135" s="39"/>
      <c r="E135" s="19"/>
      <c r="F135" s="19"/>
      <c r="G135" s="39"/>
      <c r="H135" s="19"/>
      <c r="I135" s="28"/>
      <c r="J135" s="28"/>
      <c r="K135" s="28"/>
      <c r="L135" s="28"/>
      <c r="M135" s="28"/>
      <c r="N135" s="67"/>
      <c r="O135" s="9"/>
      <c r="P135" s="9"/>
    </row>
    <row r="136" spans="2:16" x14ac:dyDescent="0.4">
      <c r="B136" s="63"/>
      <c r="C136" s="18"/>
      <c r="D136" s="39"/>
      <c r="E136" s="19"/>
      <c r="F136" s="19"/>
      <c r="G136" s="39"/>
      <c r="H136" s="19"/>
      <c r="I136" s="28"/>
      <c r="J136" s="28"/>
      <c r="K136" s="28"/>
      <c r="L136" s="28"/>
      <c r="M136" s="28"/>
      <c r="N136" s="67"/>
      <c r="O136" s="9"/>
      <c r="P136" s="9"/>
    </row>
    <row r="137" spans="2:16" x14ac:dyDescent="0.4">
      <c r="B137" s="63"/>
      <c r="C137" s="18"/>
      <c r="D137" s="39"/>
      <c r="E137" s="19"/>
      <c r="F137" s="19"/>
      <c r="G137" s="39"/>
      <c r="H137" s="19"/>
      <c r="I137" s="28"/>
      <c r="J137" s="28"/>
      <c r="K137" s="28"/>
      <c r="L137" s="28"/>
      <c r="M137" s="28"/>
      <c r="N137" s="67"/>
      <c r="O137" s="9"/>
      <c r="P137" s="9"/>
    </row>
    <row r="138" spans="2:16" x14ac:dyDescent="0.4">
      <c r="B138" s="63"/>
      <c r="C138" s="18"/>
      <c r="D138" s="39"/>
      <c r="E138" s="19"/>
      <c r="F138" s="19"/>
      <c r="G138" s="39"/>
      <c r="H138" s="19"/>
      <c r="I138" s="28"/>
      <c r="J138" s="28"/>
      <c r="K138" s="28"/>
      <c r="L138" s="28"/>
      <c r="M138" s="28"/>
      <c r="N138" s="67"/>
      <c r="O138" s="9"/>
      <c r="P138" s="9"/>
    </row>
    <row r="139" spans="2:16" x14ac:dyDescent="0.4">
      <c r="B139" s="63"/>
      <c r="C139" s="18"/>
      <c r="D139" s="39"/>
      <c r="E139" s="19"/>
      <c r="F139" s="19"/>
      <c r="G139" s="39"/>
      <c r="H139" s="19"/>
      <c r="I139" s="28"/>
      <c r="J139" s="28"/>
      <c r="K139" s="28"/>
      <c r="L139" s="28"/>
      <c r="M139" s="28"/>
      <c r="N139" s="67"/>
      <c r="O139" s="9"/>
      <c r="P139" s="9"/>
    </row>
    <row r="140" spans="2:16" x14ac:dyDescent="0.4">
      <c r="B140" s="63"/>
      <c r="C140" s="18"/>
      <c r="D140" s="39"/>
      <c r="E140" s="19"/>
      <c r="F140" s="19"/>
      <c r="G140" s="39"/>
      <c r="H140" s="19"/>
      <c r="I140" s="28"/>
      <c r="J140" s="28"/>
      <c r="K140" s="28"/>
      <c r="L140" s="28"/>
      <c r="M140" s="28"/>
      <c r="N140" s="67"/>
      <c r="O140" s="9"/>
      <c r="P140" s="9"/>
    </row>
    <row r="141" spans="2:16" x14ac:dyDescent="0.4">
      <c r="B141" s="63"/>
      <c r="C141" s="18"/>
      <c r="D141" s="39"/>
      <c r="E141" s="19"/>
      <c r="F141" s="19"/>
      <c r="G141" s="39"/>
      <c r="H141" s="19"/>
      <c r="I141" s="28"/>
      <c r="J141" s="28"/>
      <c r="K141" s="28"/>
      <c r="L141" s="28"/>
      <c r="M141" s="28"/>
      <c r="N141" s="67"/>
      <c r="O141" s="9"/>
      <c r="P141" s="9"/>
    </row>
    <row r="142" spans="2:16" x14ac:dyDescent="0.4">
      <c r="B142" s="63"/>
      <c r="C142" s="18"/>
      <c r="D142" s="39"/>
      <c r="E142" s="19"/>
      <c r="F142" s="19"/>
      <c r="G142" s="39"/>
      <c r="H142" s="19"/>
      <c r="I142" s="28"/>
      <c r="J142" s="28"/>
      <c r="K142" s="28"/>
      <c r="L142" s="28"/>
      <c r="M142" s="28"/>
      <c r="N142" s="67"/>
      <c r="O142" s="9"/>
      <c r="P142" s="9"/>
    </row>
    <row r="143" spans="2:16" x14ac:dyDescent="0.4">
      <c r="B143" s="63"/>
      <c r="C143" s="18"/>
      <c r="D143" s="39"/>
      <c r="E143" s="19"/>
      <c r="F143" s="19"/>
      <c r="G143" s="39"/>
      <c r="H143" s="19"/>
      <c r="I143" s="28"/>
      <c r="J143" s="28"/>
      <c r="K143" s="28"/>
      <c r="L143" s="28"/>
      <c r="M143" s="28"/>
      <c r="N143" s="67"/>
      <c r="O143" s="9"/>
      <c r="P143" s="9"/>
    </row>
    <row r="144" spans="2:16" x14ac:dyDescent="0.4">
      <c r="B144" s="63"/>
      <c r="C144" s="18"/>
      <c r="D144" s="39"/>
      <c r="E144" s="19"/>
      <c r="F144" s="19"/>
      <c r="G144" s="39"/>
      <c r="H144" s="19"/>
      <c r="I144" s="28"/>
      <c r="J144" s="28"/>
      <c r="K144" s="28"/>
      <c r="L144" s="28"/>
      <c r="M144" s="28"/>
      <c r="N144" s="67"/>
      <c r="O144" s="9"/>
      <c r="P144" s="9"/>
    </row>
    <row r="145" spans="2:16" x14ac:dyDescent="0.4">
      <c r="B145" s="63"/>
      <c r="C145" s="18"/>
      <c r="D145" s="39"/>
      <c r="E145" s="19"/>
      <c r="F145" s="19"/>
      <c r="G145" s="39"/>
      <c r="H145" s="19"/>
      <c r="I145" s="28"/>
      <c r="J145" s="28"/>
      <c r="K145" s="28"/>
      <c r="L145" s="28"/>
      <c r="M145" s="28"/>
      <c r="N145" s="67"/>
      <c r="O145" s="9"/>
      <c r="P145" s="9"/>
    </row>
    <row r="146" spans="2:16" x14ac:dyDescent="0.4">
      <c r="B146" s="63"/>
      <c r="C146" s="18"/>
      <c r="D146" s="39"/>
      <c r="E146" s="19"/>
      <c r="F146" s="19"/>
      <c r="G146" s="39"/>
      <c r="H146" s="19"/>
      <c r="I146" s="28"/>
      <c r="J146" s="28"/>
      <c r="K146" s="28"/>
      <c r="L146" s="28"/>
      <c r="M146" s="28"/>
      <c r="N146" s="67"/>
      <c r="O146" s="9"/>
      <c r="P146" s="9"/>
    </row>
    <row r="147" spans="2:16" x14ac:dyDescent="0.4">
      <c r="B147" s="63"/>
      <c r="C147" s="18"/>
      <c r="D147" s="39"/>
      <c r="E147" s="19"/>
      <c r="F147" s="19"/>
      <c r="G147" s="39"/>
      <c r="H147" s="19"/>
      <c r="I147" s="28"/>
      <c r="J147" s="28"/>
      <c r="K147" s="28"/>
      <c r="L147" s="28"/>
      <c r="M147" s="28"/>
      <c r="N147" s="67"/>
      <c r="O147" s="9"/>
      <c r="P147" s="9"/>
    </row>
    <row r="148" spans="2:16" x14ac:dyDescent="0.4">
      <c r="B148" s="63"/>
      <c r="C148" s="18"/>
      <c r="D148" s="39"/>
      <c r="E148" s="19"/>
      <c r="F148" s="19"/>
      <c r="G148" s="39"/>
      <c r="H148" s="19"/>
      <c r="I148" s="28"/>
      <c r="J148" s="28"/>
      <c r="K148" s="28"/>
      <c r="L148" s="28"/>
      <c r="M148" s="28"/>
      <c r="N148" s="67"/>
      <c r="O148" s="9"/>
      <c r="P148" s="9"/>
    </row>
    <row r="149" spans="2:16" x14ac:dyDescent="0.4">
      <c r="B149" s="63"/>
      <c r="C149" s="18"/>
      <c r="D149" s="39"/>
      <c r="E149" s="19"/>
      <c r="F149" s="19"/>
      <c r="G149" s="39"/>
      <c r="H149" s="19"/>
      <c r="I149" s="28"/>
      <c r="J149" s="28"/>
      <c r="K149" s="28"/>
      <c r="L149" s="28"/>
      <c r="M149" s="28"/>
      <c r="N149" s="67"/>
      <c r="O149" s="9"/>
      <c r="P149" s="9"/>
    </row>
    <row r="150" spans="2:16" x14ac:dyDescent="0.4">
      <c r="B150" s="63"/>
      <c r="C150" s="18"/>
      <c r="D150" s="39"/>
      <c r="E150" s="19"/>
      <c r="F150" s="19"/>
      <c r="G150" s="39"/>
      <c r="H150" s="19"/>
      <c r="I150" s="28"/>
      <c r="J150" s="28"/>
      <c r="K150" s="28"/>
      <c r="L150" s="28"/>
      <c r="M150" s="28"/>
      <c r="N150" s="67"/>
      <c r="O150" s="9"/>
      <c r="P150" s="9"/>
    </row>
    <row r="151" spans="2:16" x14ac:dyDescent="0.4">
      <c r="B151" s="63"/>
      <c r="C151" s="18"/>
      <c r="D151" s="39"/>
      <c r="E151" s="19"/>
      <c r="F151" s="19"/>
      <c r="G151" s="39"/>
      <c r="H151" s="19"/>
      <c r="I151" s="28"/>
      <c r="J151" s="28"/>
      <c r="K151" s="28"/>
      <c r="L151" s="28"/>
      <c r="M151" s="28"/>
      <c r="N151" s="67"/>
      <c r="O151" s="9"/>
      <c r="P151" s="9"/>
    </row>
    <row r="152" spans="2:16" x14ac:dyDescent="0.4">
      <c r="B152" s="63"/>
      <c r="C152" s="18"/>
      <c r="D152" s="39"/>
      <c r="E152" s="19"/>
      <c r="F152" s="19"/>
      <c r="G152" s="39"/>
      <c r="H152" s="19"/>
      <c r="I152" s="28"/>
      <c r="J152" s="28"/>
      <c r="K152" s="28"/>
      <c r="L152" s="28"/>
      <c r="M152" s="28"/>
      <c r="N152" s="67"/>
      <c r="O152" s="9"/>
      <c r="P152" s="9"/>
    </row>
    <row r="153" spans="2:16" x14ac:dyDescent="0.4">
      <c r="B153" s="63"/>
      <c r="C153" s="18"/>
      <c r="D153" s="39"/>
      <c r="E153" s="19"/>
      <c r="F153" s="19"/>
      <c r="G153" s="39"/>
      <c r="H153" s="19"/>
      <c r="I153" s="28"/>
      <c r="J153" s="28"/>
      <c r="K153" s="28"/>
      <c r="L153" s="28"/>
      <c r="M153" s="28"/>
      <c r="N153" s="67"/>
      <c r="O153" s="9"/>
      <c r="P153" s="9"/>
    </row>
    <row r="154" spans="2:16" x14ac:dyDescent="0.4">
      <c r="B154" s="63"/>
      <c r="C154" s="18"/>
      <c r="D154" s="39"/>
      <c r="E154" s="19"/>
      <c r="F154" s="19"/>
      <c r="G154" s="39"/>
      <c r="H154" s="19"/>
      <c r="I154" s="28"/>
      <c r="J154" s="28"/>
      <c r="K154" s="28"/>
      <c r="L154" s="28"/>
      <c r="M154" s="28"/>
      <c r="N154" s="67"/>
      <c r="O154" s="9"/>
      <c r="P154" s="9"/>
    </row>
    <row r="155" spans="2:16" x14ac:dyDescent="0.4">
      <c r="B155" s="63"/>
      <c r="C155" s="18"/>
      <c r="D155" s="39"/>
      <c r="E155" s="19"/>
      <c r="F155" s="19"/>
      <c r="G155" s="39"/>
      <c r="H155" s="19"/>
      <c r="I155" s="28"/>
      <c r="J155" s="28"/>
      <c r="K155" s="28"/>
      <c r="L155" s="28"/>
      <c r="M155" s="28"/>
      <c r="N155" s="67"/>
      <c r="O155" s="9"/>
      <c r="P155" s="9"/>
    </row>
    <row r="156" spans="2:16" x14ac:dyDescent="0.4">
      <c r="B156" s="63"/>
      <c r="C156" s="18"/>
      <c r="D156" s="39"/>
      <c r="E156" s="19"/>
      <c r="F156" s="19"/>
      <c r="G156" s="39"/>
      <c r="H156" s="19"/>
      <c r="I156" s="28"/>
      <c r="J156" s="28"/>
      <c r="K156" s="28"/>
      <c r="L156" s="28"/>
      <c r="M156" s="28"/>
      <c r="N156" s="67"/>
      <c r="O156" s="9"/>
      <c r="P156" s="9"/>
    </row>
    <row r="157" spans="2:16" x14ac:dyDescent="0.4">
      <c r="B157" s="63"/>
      <c r="C157" s="18"/>
      <c r="D157" s="39"/>
      <c r="E157" s="19"/>
      <c r="F157" s="19"/>
      <c r="G157" s="39"/>
      <c r="H157" s="19"/>
      <c r="I157" s="28"/>
      <c r="J157" s="28"/>
      <c r="K157" s="28"/>
      <c r="L157" s="28"/>
      <c r="M157" s="28"/>
      <c r="N157" s="67"/>
      <c r="O157" s="9"/>
      <c r="P157" s="9"/>
    </row>
    <row r="158" spans="2:16" x14ac:dyDescent="0.4">
      <c r="B158" s="63"/>
      <c r="C158" s="18"/>
      <c r="D158" s="39"/>
      <c r="E158" s="19"/>
      <c r="F158" s="19"/>
      <c r="G158" s="39"/>
      <c r="H158" s="19"/>
      <c r="I158" s="28"/>
      <c r="J158" s="28"/>
      <c r="K158" s="28"/>
      <c r="L158" s="28"/>
      <c r="M158" s="28"/>
      <c r="N158" s="67"/>
      <c r="O158" s="9"/>
      <c r="P158" s="9"/>
    </row>
    <row r="159" spans="2:16" x14ac:dyDescent="0.4">
      <c r="B159" s="63"/>
      <c r="C159" s="18"/>
      <c r="D159" s="39"/>
      <c r="E159" s="19"/>
      <c r="F159" s="19"/>
      <c r="G159" s="39"/>
      <c r="H159" s="19"/>
      <c r="I159" s="28"/>
      <c r="J159" s="28"/>
      <c r="K159" s="28"/>
      <c r="L159" s="28"/>
      <c r="M159" s="28"/>
      <c r="N159" s="67"/>
      <c r="O159" s="9"/>
      <c r="P159" s="9"/>
    </row>
    <row r="160" spans="2:16" x14ac:dyDescent="0.4">
      <c r="B160" s="63"/>
      <c r="C160" s="18"/>
      <c r="D160" s="39"/>
      <c r="E160" s="19"/>
      <c r="F160" s="19"/>
      <c r="G160" s="39"/>
      <c r="H160" s="19"/>
      <c r="I160" s="28"/>
      <c r="J160" s="28"/>
      <c r="K160" s="28"/>
      <c r="L160" s="28"/>
      <c r="M160" s="28"/>
      <c r="N160" s="67"/>
      <c r="O160" s="9"/>
      <c r="P160" s="9"/>
    </row>
    <row r="161" spans="2:16" x14ac:dyDescent="0.4">
      <c r="B161" s="63"/>
      <c r="C161" s="18"/>
      <c r="D161" s="39"/>
      <c r="E161" s="19"/>
      <c r="F161" s="19"/>
      <c r="G161" s="39"/>
      <c r="H161" s="19"/>
      <c r="I161" s="28"/>
      <c r="J161" s="28"/>
      <c r="K161" s="28"/>
      <c r="L161" s="28"/>
      <c r="M161" s="28"/>
      <c r="N161" s="67"/>
      <c r="O161" s="9"/>
      <c r="P161" s="9"/>
    </row>
    <row r="162" spans="2:16" x14ac:dyDescent="0.4">
      <c r="B162" s="63"/>
      <c r="C162" s="18"/>
      <c r="D162" s="39"/>
      <c r="E162" s="19"/>
      <c r="F162" s="19"/>
      <c r="G162" s="39"/>
      <c r="H162" s="19"/>
      <c r="I162" s="28"/>
      <c r="J162" s="28"/>
      <c r="K162" s="28"/>
      <c r="L162" s="28"/>
      <c r="M162" s="28"/>
      <c r="N162" s="67"/>
      <c r="O162" s="9"/>
      <c r="P162" s="9"/>
    </row>
    <row r="163" spans="2:16" x14ac:dyDescent="0.4">
      <c r="B163" s="63"/>
      <c r="C163" s="18"/>
      <c r="D163" s="39"/>
      <c r="E163" s="19"/>
      <c r="F163" s="19"/>
      <c r="G163" s="39"/>
      <c r="H163" s="19"/>
      <c r="I163" s="28"/>
      <c r="J163" s="28"/>
      <c r="K163" s="28"/>
      <c r="L163" s="28"/>
      <c r="M163" s="28"/>
      <c r="N163" s="67"/>
      <c r="O163" s="9"/>
      <c r="P163" s="9"/>
    </row>
    <row r="164" spans="2:16" x14ac:dyDescent="0.4">
      <c r="B164" s="63"/>
      <c r="C164" s="18"/>
      <c r="D164" s="39"/>
      <c r="E164" s="19"/>
      <c r="F164" s="19"/>
      <c r="G164" s="39"/>
      <c r="H164" s="19"/>
      <c r="I164" s="28"/>
      <c r="J164" s="28"/>
      <c r="K164" s="28"/>
      <c r="L164" s="28"/>
      <c r="M164" s="28"/>
      <c r="N164" s="67"/>
      <c r="O164" s="9"/>
      <c r="P164" s="9"/>
    </row>
    <row r="165" spans="2:16" x14ac:dyDescent="0.4">
      <c r="B165" s="63"/>
      <c r="C165" s="18"/>
      <c r="D165" s="39"/>
      <c r="E165" s="19"/>
      <c r="F165" s="19"/>
      <c r="G165" s="39"/>
      <c r="H165" s="19"/>
      <c r="I165" s="28"/>
      <c r="J165" s="28"/>
      <c r="K165" s="28"/>
      <c r="L165" s="28"/>
      <c r="M165" s="28"/>
      <c r="N165" s="67"/>
      <c r="O165" s="9"/>
      <c r="P165" s="9"/>
    </row>
    <row r="166" spans="2:16" x14ac:dyDescent="0.4">
      <c r="B166" s="63"/>
      <c r="C166" s="18"/>
      <c r="D166" s="39"/>
      <c r="E166" s="19"/>
      <c r="F166" s="19"/>
      <c r="G166" s="39"/>
      <c r="H166" s="19"/>
      <c r="I166" s="28"/>
      <c r="J166" s="28"/>
      <c r="K166" s="28"/>
      <c r="L166" s="28"/>
      <c r="M166" s="28"/>
      <c r="N166" s="67"/>
      <c r="O166" s="9"/>
      <c r="P166" s="9"/>
    </row>
    <row r="167" spans="2:16" x14ac:dyDescent="0.4">
      <c r="B167" s="63"/>
      <c r="C167" s="18"/>
      <c r="D167" s="39"/>
      <c r="E167" s="19"/>
      <c r="F167" s="19"/>
      <c r="G167" s="39"/>
      <c r="H167" s="19"/>
      <c r="I167" s="28"/>
      <c r="J167" s="28"/>
      <c r="K167" s="28"/>
      <c r="L167" s="28"/>
      <c r="M167" s="28"/>
      <c r="N167" s="67"/>
      <c r="O167" s="9"/>
      <c r="P167" s="9"/>
    </row>
    <row r="168" spans="2:16" x14ac:dyDescent="0.4">
      <c r="B168" s="63"/>
      <c r="C168" s="18"/>
      <c r="D168" s="39"/>
      <c r="E168" s="19"/>
      <c r="F168" s="19"/>
      <c r="G168" s="39"/>
      <c r="H168" s="19"/>
      <c r="I168" s="28"/>
      <c r="J168" s="28"/>
      <c r="K168" s="28"/>
      <c r="L168" s="28"/>
      <c r="M168" s="28"/>
      <c r="N168" s="67"/>
      <c r="O168" s="9"/>
      <c r="P168" s="9"/>
    </row>
    <row r="169" spans="2:16" x14ac:dyDescent="0.4">
      <c r="B169" s="63"/>
      <c r="C169" s="18"/>
      <c r="D169" s="39"/>
      <c r="E169" s="19"/>
      <c r="F169" s="19"/>
      <c r="G169" s="39"/>
      <c r="H169" s="19"/>
      <c r="I169" s="28"/>
      <c r="J169" s="28"/>
      <c r="K169" s="28"/>
      <c r="L169" s="28"/>
      <c r="M169" s="28"/>
      <c r="N169" s="67"/>
      <c r="O169" s="9"/>
      <c r="P169" s="9"/>
    </row>
    <row r="170" spans="2:16" x14ac:dyDescent="0.4">
      <c r="B170" s="63"/>
      <c r="C170" s="18"/>
      <c r="D170" s="39"/>
      <c r="E170" s="19"/>
      <c r="F170" s="19"/>
      <c r="G170" s="39"/>
      <c r="H170" s="19"/>
      <c r="I170" s="28"/>
      <c r="J170" s="28"/>
      <c r="K170" s="28"/>
      <c r="L170" s="28"/>
      <c r="M170" s="28"/>
      <c r="N170" s="67"/>
      <c r="O170" s="9"/>
      <c r="P170" s="9"/>
    </row>
    <row r="171" spans="2:16" x14ac:dyDescent="0.4">
      <c r="B171" s="63"/>
      <c r="C171" s="18"/>
      <c r="D171" s="39"/>
      <c r="E171" s="19"/>
      <c r="F171" s="19"/>
      <c r="G171" s="39"/>
      <c r="H171" s="19"/>
      <c r="I171" s="28"/>
      <c r="J171" s="28"/>
      <c r="K171" s="28"/>
      <c r="L171" s="28"/>
      <c r="M171" s="28"/>
      <c r="N171" s="67"/>
      <c r="O171" s="9"/>
      <c r="P171" s="9"/>
    </row>
    <row r="172" spans="2:16" x14ac:dyDescent="0.4">
      <c r="B172" s="63"/>
      <c r="C172" s="18"/>
      <c r="D172" s="39"/>
      <c r="E172" s="19"/>
      <c r="F172" s="19"/>
      <c r="G172" s="39"/>
      <c r="H172" s="19"/>
      <c r="I172" s="28"/>
      <c r="J172" s="28"/>
      <c r="K172" s="28"/>
      <c r="L172" s="28"/>
      <c r="M172" s="28"/>
      <c r="N172" s="67"/>
      <c r="O172" s="9"/>
      <c r="P172" s="9"/>
    </row>
    <row r="173" spans="2:16" x14ac:dyDescent="0.4">
      <c r="B173" s="63"/>
      <c r="C173" s="18"/>
      <c r="D173" s="39"/>
      <c r="E173" s="19"/>
      <c r="F173" s="19"/>
      <c r="G173" s="39"/>
      <c r="H173" s="19"/>
      <c r="I173" s="28"/>
      <c r="J173" s="28"/>
      <c r="K173" s="28"/>
      <c r="L173" s="28"/>
      <c r="M173" s="28"/>
      <c r="N173" s="67"/>
      <c r="O173" s="9"/>
      <c r="P173" s="9"/>
    </row>
    <row r="174" spans="2:16" x14ac:dyDescent="0.4">
      <c r="B174" s="63"/>
      <c r="C174" s="18"/>
      <c r="D174" s="39"/>
      <c r="E174" s="19"/>
      <c r="F174" s="19"/>
      <c r="G174" s="39"/>
      <c r="H174" s="19"/>
      <c r="I174" s="28"/>
      <c r="J174" s="28"/>
      <c r="K174" s="28"/>
      <c r="L174" s="28"/>
      <c r="M174" s="28"/>
      <c r="N174" s="67"/>
      <c r="O174" s="9"/>
      <c r="P174" s="9"/>
    </row>
    <row r="175" spans="2:16" x14ac:dyDescent="0.4">
      <c r="B175" s="63"/>
      <c r="C175" s="18"/>
      <c r="D175" s="39"/>
      <c r="E175" s="19"/>
      <c r="F175" s="19"/>
      <c r="G175" s="39"/>
      <c r="H175" s="19"/>
      <c r="I175" s="28"/>
      <c r="J175" s="28"/>
      <c r="K175" s="28"/>
      <c r="L175" s="28"/>
      <c r="M175" s="28"/>
      <c r="N175" s="67"/>
      <c r="O175" s="9"/>
      <c r="P175" s="9"/>
    </row>
    <row r="176" spans="2:16" x14ac:dyDescent="0.4">
      <c r="B176" s="63"/>
      <c r="C176" s="18"/>
      <c r="D176" s="39"/>
      <c r="E176" s="19"/>
      <c r="F176" s="19"/>
      <c r="G176" s="39"/>
      <c r="H176" s="19"/>
      <c r="I176" s="28"/>
      <c r="J176" s="28"/>
      <c r="K176" s="28"/>
      <c r="L176" s="28"/>
      <c r="M176" s="28"/>
      <c r="N176" s="67"/>
      <c r="O176" s="9"/>
      <c r="P176" s="9"/>
    </row>
    <row r="177" spans="2:16" x14ac:dyDescent="0.4">
      <c r="B177" s="63"/>
      <c r="C177" s="18"/>
      <c r="D177" s="39"/>
      <c r="E177" s="19"/>
      <c r="F177" s="19"/>
      <c r="G177" s="39"/>
      <c r="H177" s="19"/>
      <c r="I177" s="28"/>
      <c r="J177" s="28"/>
      <c r="K177" s="28"/>
      <c r="L177" s="28"/>
      <c r="M177" s="28"/>
      <c r="N177" s="67"/>
      <c r="O177" s="9"/>
      <c r="P177" s="9"/>
    </row>
    <row r="178" spans="2:16" x14ac:dyDescent="0.4">
      <c r="B178" s="63"/>
      <c r="C178" s="18"/>
      <c r="D178" s="39"/>
      <c r="E178" s="19"/>
      <c r="F178" s="19"/>
      <c r="G178" s="39"/>
      <c r="H178" s="19"/>
      <c r="I178" s="28"/>
      <c r="J178" s="28"/>
      <c r="K178" s="28"/>
      <c r="L178" s="28"/>
      <c r="M178" s="28"/>
      <c r="N178" s="67"/>
      <c r="O178" s="9"/>
      <c r="P178" s="9"/>
    </row>
    <row r="179" spans="2:16" x14ac:dyDescent="0.4">
      <c r="B179" s="63"/>
      <c r="C179" s="18"/>
      <c r="D179" s="39"/>
      <c r="E179" s="19"/>
      <c r="F179" s="19"/>
      <c r="G179" s="39"/>
      <c r="H179" s="19"/>
      <c r="I179" s="28"/>
      <c r="J179" s="28"/>
      <c r="K179" s="28"/>
      <c r="L179" s="28"/>
      <c r="M179" s="28"/>
      <c r="N179" s="67"/>
      <c r="O179" s="9"/>
      <c r="P179" s="9"/>
    </row>
    <row r="180" spans="2:16" x14ac:dyDescent="0.4">
      <c r="B180" s="63"/>
      <c r="C180" s="18"/>
      <c r="D180" s="39"/>
      <c r="E180" s="19"/>
      <c r="F180" s="19"/>
      <c r="G180" s="39"/>
      <c r="H180" s="19"/>
      <c r="I180" s="28"/>
      <c r="J180" s="28"/>
      <c r="K180" s="28"/>
      <c r="L180" s="28"/>
      <c r="M180" s="28"/>
      <c r="N180" s="67"/>
      <c r="O180" s="9"/>
      <c r="P180" s="9"/>
    </row>
    <row r="181" spans="2:16" x14ac:dyDescent="0.4">
      <c r="B181" s="63"/>
      <c r="C181" s="18"/>
      <c r="D181" s="39"/>
      <c r="E181" s="19"/>
      <c r="F181" s="19"/>
      <c r="G181" s="39"/>
      <c r="H181" s="19"/>
      <c r="I181" s="28"/>
      <c r="J181" s="28"/>
      <c r="K181" s="28"/>
      <c r="L181" s="28"/>
      <c r="M181" s="28"/>
      <c r="N181" s="67"/>
      <c r="O181" s="9"/>
      <c r="P181" s="9"/>
    </row>
    <row r="182" spans="2:16" x14ac:dyDescent="0.4">
      <c r="B182" s="63"/>
      <c r="C182" s="18"/>
      <c r="D182" s="39"/>
      <c r="E182" s="19"/>
      <c r="F182" s="19"/>
      <c r="G182" s="39"/>
      <c r="H182" s="19"/>
      <c r="I182" s="28"/>
      <c r="J182" s="28"/>
      <c r="K182" s="28"/>
      <c r="L182" s="28"/>
      <c r="M182" s="28"/>
      <c r="N182" s="67"/>
      <c r="O182" s="9"/>
      <c r="P182" s="9"/>
    </row>
    <row r="183" spans="2:16" x14ac:dyDescent="0.4">
      <c r="B183" s="63"/>
      <c r="C183" s="18"/>
      <c r="D183" s="39"/>
      <c r="E183" s="19"/>
      <c r="F183" s="19"/>
      <c r="G183" s="39"/>
      <c r="H183" s="19"/>
      <c r="I183" s="28"/>
      <c r="J183" s="28"/>
      <c r="K183" s="28"/>
      <c r="L183" s="28"/>
      <c r="M183" s="28"/>
      <c r="N183" s="67"/>
      <c r="O183" s="9"/>
      <c r="P183" s="9"/>
    </row>
    <row r="184" spans="2:16" x14ac:dyDescent="0.4">
      <c r="B184" s="63"/>
      <c r="C184" s="18"/>
      <c r="D184" s="39"/>
      <c r="E184" s="19"/>
      <c r="F184" s="19"/>
      <c r="G184" s="39"/>
      <c r="H184" s="19"/>
      <c r="I184" s="28"/>
      <c r="J184" s="28"/>
      <c r="K184" s="28"/>
      <c r="L184" s="28"/>
      <c r="M184" s="28"/>
      <c r="N184" s="67"/>
      <c r="O184" s="9"/>
      <c r="P184" s="9"/>
    </row>
    <row r="185" spans="2:16" x14ac:dyDescent="0.4">
      <c r="B185" s="63"/>
      <c r="C185" s="18"/>
      <c r="D185" s="39"/>
      <c r="E185" s="19"/>
      <c r="F185" s="19"/>
      <c r="G185" s="39"/>
      <c r="H185" s="19"/>
      <c r="I185" s="28"/>
      <c r="J185" s="28"/>
      <c r="K185" s="28"/>
      <c r="L185" s="28"/>
      <c r="M185" s="28"/>
      <c r="N185" s="67"/>
      <c r="O185" s="9"/>
      <c r="P185" s="9"/>
    </row>
    <row r="186" spans="2:16" x14ac:dyDescent="0.4">
      <c r="B186" s="63"/>
      <c r="C186" s="18"/>
      <c r="D186" s="39"/>
      <c r="E186" s="19"/>
      <c r="F186" s="19"/>
      <c r="G186" s="39"/>
      <c r="H186" s="19"/>
      <c r="I186" s="28"/>
      <c r="J186" s="28"/>
      <c r="K186" s="28"/>
      <c r="L186" s="28"/>
      <c r="M186" s="28"/>
      <c r="N186" s="67"/>
      <c r="O186" s="9"/>
      <c r="P186" s="9"/>
    </row>
    <row r="187" spans="2:16" x14ac:dyDescent="0.4">
      <c r="B187" s="63"/>
      <c r="C187" s="18"/>
      <c r="D187" s="39"/>
      <c r="E187" s="19"/>
      <c r="F187" s="19"/>
      <c r="G187" s="39"/>
      <c r="H187" s="19"/>
      <c r="I187" s="28"/>
      <c r="J187" s="28"/>
      <c r="K187" s="28"/>
      <c r="L187" s="28"/>
      <c r="M187" s="28"/>
      <c r="N187" s="67"/>
      <c r="O187" s="9"/>
      <c r="P187" s="9"/>
    </row>
    <row r="188" spans="2:16" x14ac:dyDescent="0.4">
      <c r="B188" s="63"/>
      <c r="C188" s="18"/>
      <c r="D188" s="39"/>
      <c r="E188" s="19"/>
      <c r="F188" s="19"/>
      <c r="G188" s="39"/>
      <c r="H188" s="19"/>
      <c r="I188" s="28"/>
      <c r="J188" s="28"/>
      <c r="K188" s="28"/>
      <c r="L188" s="28"/>
      <c r="M188" s="28"/>
      <c r="N188" s="67"/>
      <c r="O188" s="9"/>
      <c r="P188" s="9"/>
    </row>
    <row r="189" spans="2:16" x14ac:dyDescent="0.4">
      <c r="B189" s="63"/>
      <c r="C189" s="18"/>
      <c r="D189" s="39"/>
      <c r="E189" s="19"/>
      <c r="F189" s="19"/>
      <c r="G189" s="39"/>
      <c r="H189" s="19"/>
      <c r="I189" s="28"/>
      <c r="J189" s="28"/>
      <c r="K189" s="28"/>
      <c r="L189" s="28"/>
      <c r="M189" s="28"/>
      <c r="N189" s="67"/>
      <c r="O189" s="9"/>
      <c r="P189" s="9"/>
    </row>
    <row r="190" spans="2:16" x14ac:dyDescent="0.4">
      <c r="B190" s="63"/>
      <c r="C190" s="18"/>
      <c r="D190" s="39"/>
      <c r="E190" s="19"/>
      <c r="F190" s="19"/>
      <c r="G190" s="39"/>
      <c r="H190" s="19"/>
      <c r="I190" s="28"/>
      <c r="J190" s="28"/>
      <c r="K190" s="28"/>
      <c r="L190" s="28"/>
      <c r="M190" s="28"/>
      <c r="N190" s="67"/>
      <c r="O190" s="9"/>
      <c r="P190" s="9"/>
    </row>
    <row r="191" spans="2:16" x14ac:dyDescent="0.4">
      <c r="B191" s="63"/>
      <c r="C191" s="18"/>
      <c r="D191" s="39"/>
      <c r="E191" s="19"/>
      <c r="F191" s="19"/>
      <c r="G191" s="39"/>
      <c r="H191" s="19"/>
      <c r="I191" s="28"/>
      <c r="J191" s="28"/>
      <c r="K191" s="28"/>
      <c r="L191" s="28"/>
      <c r="M191" s="28"/>
      <c r="N191" s="67"/>
      <c r="O191" s="9"/>
      <c r="P191" s="9"/>
    </row>
    <row r="192" spans="2:16" x14ac:dyDescent="0.4">
      <c r="B192" s="63"/>
      <c r="C192" s="18"/>
      <c r="D192" s="39"/>
      <c r="E192" s="19"/>
      <c r="F192" s="19"/>
      <c r="G192" s="39"/>
      <c r="H192" s="19"/>
      <c r="I192" s="28"/>
      <c r="J192" s="28"/>
      <c r="K192" s="28"/>
      <c r="L192" s="28"/>
      <c r="M192" s="28"/>
      <c r="N192" s="67"/>
      <c r="O192" s="9"/>
      <c r="P192" s="9"/>
    </row>
    <row r="193" spans="2:16" x14ac:dyDescent="0.4">
      <c r="B193" s="63"/>
      <c r="C193" s="18"/>
      <c r="D193" s="39"/>
      <c r="E193" s="19"/>
      <c r="F193" s="19"/>
      <c r="G193" s="39"/>
      <c r="H193" s="19"/>
      <c r="I193" s="28"/>
      <c r="J193" s="28"/>
      <c r="K193" s="28"/>
      <c r="L193" s="28"/>
      <c r="M193" s="28"/>
      <c r="N193" s="67"/>
      <c r="O193" s="9"/>
      <c r="P193" s="9"/>
    </row>
    <row r="194" spans="2:16" x14ac:dyDescent="0.4">
      <c r="B194" s="63"/>
      <c r="C194" s="18"/>
      <c r="D194" s="39"/>
      <c r="E194" s="19"/>
      <c r="F194" s="19"/>
      <c r="G194" s="39"/>
      <c r="H194" s="19"/>
      <c r="I194" s="28"/>
      <c r="J194" s="28"/>
      <c r="K194" s="28"/>
      <c r="L194" s="28"/>
      <c r="M194" s="28"/>
      <c r="N194" s="67"/>
      <c r="O194" s="9"/>
      <c r="P194" s="9"/>
    </row>
    <row r="195" spans="2:16" x14ac:dyDescent="0.4">
      <c r="B195" s="63"/>
      <c r="C195" s="18"/>
      <c r="D195" s="39"/>
      <c r="E195" s="19"/>
      <c r="F195" s="19"/>
      <c r="G195" s="39"/>
      <c r="H195" s="19"/>
      <c r="I195" s="28"/>
      <c r="J195" s="28"/>
      <c r="K195" s="28"/>
      <c r="L195" s="28"/>
      <c r="M195" s="28"/>
      <c r="N195" s="67"/>
      <c r="O195" s="9"/>
      <c r="P195" s="9"/>
    </row>
    <row r="196" spans="2:16" x14ac:dyDescent="0.4">
      <c r="B196" s="63"/>
      <c r="C196" s="18"/>
      <c r="D196" s="39"/>
      <c r="E196" s="19"/>
      <c r="F196" s="19"/>
      <c r="G196" s="39"/>
      <c r="H196" s="19"/>
      <c r="I196" s="28"/>
      <c r="J196" s="28"/>
      <c r="K196" s="28"/>
      <c r="L196" s="28"/>
      <c r="M196" s="28"/>
      <c r="N196" s="67"/>
      <c r="O196" s="9"/>
      <c r="P196" s="9"/>
    </row>
    <row r="197" spans="2:16" x14ac:dyDescent="0.4">
      <c r="B197" s="63"/>
      <c r="C197" s="18"/>
      <c r="D197" s="39"/>
      <c r="E197" s="19"/>
      <c r="F197" s="19"/>
      <c r="G197" s="39"/>
      <c r="H197" s="19"/>
      <c r="I197" s="28"/>
      <c r="J197" s="28"/>
      <c r="K197" s="28"/>
      <c r="L197" s="28"/>
      <c r="M197" s="28"/>
      <c r="N197" s="67"/>
      <c r="O197" s="9"/>
      <c r="P197" s="9"/>
    </row>
    <row r="198" spans="2:16" x14ac:dyDescent="0.4">
      <c r="B198" s="63"/>
      <c r="C198" s="18"/>
      <c r="D198" s="39"/>
      <c r="E198" s="19"/>
      <c r="F198" s="19"/>
      <c r="G198" s="39"/>
      <c r="H198" s="19"/>
      <c r="I198" s="28"/>
      <c r="J198" s="28"/>
      <c r="K198" s="28"/>
      <c r="L198" s="28"/>
      <c r="M198" s="28"/>
      <c r="N198" s="67"/>
      <c r="O198" s="9"/>
      <c r="P198" s="9"/>
    </row>
    <row r="199" spans="2:16" x14ac:dyDescent="0.4">
      <c r="B199" s="63"/>
      <c r="C199" s="18"/>
      <c r="D199" s="39"/>
      <c r="E199" s="19"/>
      <c r="F199" s="19"/>
      <c r="G199" s="39"/>
      <c r="H199" s="19"/>
      <c r="I199" s="28"/>
      <c r="J199" s="28"/>
      <c r="K199" s="28"/>
      <c r="L199" s="28"/>
      <c r="M199" s="28"/>
      <c r="N199" s="67"/>
      <c r="O199" s="9"/>
      <c r="P199" s="9"/>
    </row>
    <row r="200" spans="2:16" x14ac:dyDescent="0.4">
      <c r="B200" s="63"/>
      <c r="C200" s="18"/>
      <c r="D200" s="39"/>
      <c r="E200" s="19"/>
      <c r="F200" s="19"/>
      <c r="G200" s="39"/>
      <c r="H200" s="19"/>
      <c r="I200" s="28"/>
      <c r="J200" s="28"/>
      <c r="K200" s="28"/>
      <c r="L200" s="28"/>
      <c r="M200" s="28"/>
      <c r="N200" s="67"/>
      <c r="O200" s="9"/>
      <c r="P200" s="9"/>
    </row>
    <row r="201" spans="2:16" x14ac:dyDescent="0.4">
      <c r="B201" s="63"/>
      <c r="C201" s="18"/>
      <c r="D201" s="39"/>
      <c r="E201" s="19"/>
      <c r="F201" s="19"/>
      <c r="G201" s="39"/>
      <c r="H201" s="19"/>
      <c r="I201" s="28"/>
      <c r="J201" s="28"/>
      <c r="K201" s="28"/>
      <c r="L201" s="28"/>
      <c r="M201" s="28"/>
      <c r="N201" s="67"/>
      <c r="O201" s="9"/>
      <c r="P201" s="9"/>
    </row>
    <row r="202" spans="2:16" x14ac:dyDescent="0.4">
      <c r="B202" s="63"/>
      <c r="C202" s="18"/>
      <c r="D202" s="39"/>
      <c r="E202" s="19"/>
      <c r="F202" s="19"/>
      <c r="G202" s="39"/>
      <c r="H202" s="19"/>
      <c r="I202" s="28"/>
      <c r="J202" s="28"/>
      <c r="K202" s="28"/>
      <c r="L202" s="28"/>
      <c r="M202" s="28"/>
      <c r="N202" s="67"/>
      <c r="O202" s="9"/>
      <c r="P202" s="9"/>
    </row>
    <row r="203" spans="2:16" x14ac:dyDescent="0.4">
      <c r="B203" s="63"/>
      <c r="C203" s="18"/>
      <c r="D203" s="39"/>
      <c r="E203" s="19"/>
      <c r="F203" s="19"/>
      <c r="G203" s="39"/>
      <c r="H203" s="19"/>
      <c r="I203" s="28"/>
      <c r="J203" s="28"/>
      <c r="K203" s="28"/>
      <c r="L203" s="28"/>
      <c r="M203" s="28"/>
      <c r="N203" s="67"/>
      <c r="O203" s="9"/>
      <c r="P203" s="9"/>
    </row>
    <row r="204" spans="2:16" x14ac:dyDescent="0.4">
      <c r="B204" s="63"/>
      <c r="C204" s="18"/>
      <c r="D204" s="39"/>
      <c r="E204" s="19"/>
      <c r="F204" s="19"/>
      <c r="G204" s="39"/>
      <c r="H204" s="19"/>
      <c r="I204" s="28"/>
      <c r="J204" s="28"/>
      <c r="K204" s="28"/>
      <c r="L204" s="28"/>
      <c r="M204" s="28"/>
      <c r="N204" s="67"/>
      <c r="O204" s="9"/>
      <c r="P204" s="9"/>
    </row>
    <row r="205" spans="2:16" x14ac:dyDescent="0.4">
      <c r="B205" s="63"/>
      <c r="C205" s="18"/>
      <c r="D205" s="39"/>
      <c r="E205" s="19"/>
      <c r="F205" s="19"/>
      <c r="G205" s="39"/>
      <c r="H205" s="19"/>
      <c r="I205" s="28"/>
      <c r="J205" s="28"/>
      <c r="K205" s="28"/>
      <c r="L205" s="28"/>
      <c r="M205" s="28"/>
      <c r="N205" s="67"/>
      <c r="O205" s="9"/>
      <c r="P205" s="9"/>
    </row>
    <row r="206" spans="2:16" x14ac:dyDescent="0.4">
      <c r="B206" s="63"/>
      <c r="C206" s="18"/>
      <c r="D206" s="39"/>
      <c r="E206" s="19"/>
      <c r="F206" s="19"/>
      <c r="G206" s="39"/>
      <c r="H206" s="19"/>
      <c r="I206" s="28"/>
      <c r="J206" s="28"/>
      <c r="K206" s="28"/>
      <c r="L206" s="28"/>
      <c r="M206" s="28"/>
      <c r="N206" s="67"/>
      <c r="O206" s="9"/>
      <c r="P206" s="9"/>
    </row>
    <row r="207" spans="2:16" x14ac:dyDescent="0.4">
      <c r="B207" s="63"/>
      <c r="C207" s="18"/>
      <c r="D207" s="39"/>
      <c r="E207" s="19"/>
      <c r="F207" s="19"/>
      <c r="G207" s="39"/>
      <c r="H207" s="19"/>
      <c r="I207" s="28"/>
      <c r="J207" s="28"/>
      <c r="K207" s="28"/>
      <c r="L207" s="28"/>
      <c r="M207" s="28"/>
      <c r="N207" s="67"/>
      <c r="O207" s="9"/>
      <c r="P207" s="9"/>
    </row>
    <row r="208" spans="2:16" x14ac:dyDescent="0.4">
      <c r="B208" s="63"/>
      <c r="C208" s="18"/>
      <c r="D208" s="39"/>
      <c r="E208" s="19"/>
      <c r="F208" s="19"/>
      <c r="G208" s="39"/>
      <c r="H208" s="19"/>
      <c r="I208" s="28"/>
      <c r="J208" s="28"/>
      <c r="K208" s="28"/>
      <c r="L208" s="28"/>
      <c r="M208" s="28"/>
      <c r="N208" s="67"/>
      <c r="O208" s="9"/>
      <c r="P208" s="9"/>
    </row>
    <row r="209" spans="2:16" x14ac:dyDescent="0.4">
      <c r="B209" s="63"/>
      <c r="C209" s="18"/>
      <c r="D209" s="39"/>
      <c r="E209" s="19"/>
      <c r="F209" s="19"/>
      <c r="G209" s="39"/>
      <c r="H209" s="19"/>
      <c r="I209" s="28"/>
      <c r="J209" s="28"/>
      <c r="K209" s="28"/>
      <c r="L209" s="28"/>
      <c r="M209" s="28"/>
      <c r="N209" s="67"/>
      <c r="O209" s="9"/>
      <c r="P209" s="9"/>
    </row>
    <row r="210" spans="2:16" x14ac:dyDescent="0.4">
      <c r="B210" s="63"/>
      <c r="C210" s="18"/>
      <c r="D210" s="39"/>
      <c r="E210" s="19"/>
      <c r="F210" s="19"/>
      <c r="G210" s="39"/>
      <c r="H210" s="19"/>
      <c r="I210" s="28"/>
      <c r="J210" s="28"/>
      <c r="K210" s="28"/>
      <c r="L210" s="28"/>
      <c r="M210" s="28"/>
      <c r="N210" s="67"/>
      <c r="O210" s="9"/>
      <c r="P210" s="9"/>
    </row>
    <row r="211" spans="2:16" x14ac:dyDescent="0.4">
      <c r="B211" s="63"/>
      <c r="C211" s="18"/>
      <c r="D211" s="39"/>
      <c r="E211" s="19"/>
      <c r="F211" s="19"/>
      <c r="G211" s="39"/>
      <c r="H211" s="19"/>
      <c r="I211" s="28"/>
      <c r="J211" s="28"/>
      <c r="K211" s="28"/>
      <c r="L211" s="28"/>
      <c r="M211" s="28"/>
      <c r="N211" s="67"/>
      <c r="O211" s="9"/>
      <c r="P211" s="9"/>
    </row>
    <row r="212" spans="2:16" x14ac:dyDescent="0.4">
      <c r="B212" s="63"/>
      <c r="C212" s="18"/>
      <c r="D212" s="39"/>
      <c r="E212" s="19"/>
      <c r="F212" s="19"/>
      <c r="G212" s="39"/>
      <c r="H212" s="19"/>
      <c r="I212" s="28"/>
      <c r="J212" s="28"/>
      <c r="K212" s="28"/>
      <c r="L212" s="28"/>
      <c r="M212" s="28"/>
      <c r="N212" s="67"/>
      <c r="O212" s="9"/>
      <c r="P212" s="9"/>
    </row>
    <row r="213" spans="2:16" x14ac:dyDescent="0.4">
      <c r="B213" s="63"/>
      <c r="C213" s="18"/>
      <c r="D213" s="39"/>
      <c r="E213" s="19"/>
      <c r="F213" s="19"/>
      <c r="G213" s="39"/>
      <c r="H213" s="19"/>
      <c r="I213" s="28"/>
      <c r="J213" s="28"/>
      <c r="K213" s="28"/>
      <c r="L213" s="28"/>
      <c r="M213" s="28"/>
      <c r="N213" s="67"/>
      <c r="O213" s="9"/>
      <c r="P213" s="9"/>
    </row>
    <row r="214" spans="2:16" x14ac:dyDescent="0.4">
      <c r="B214" s="63"/>
      <c r="C214" s="18"/>
      <c r="D214" s="39"/>
      <c r="E214" s="19"/>
      <c r="F214" s="19"/>
      <c r="G214" s="39"/>
      <c r="H214" s="19"/>
      <c r="I214" s="28"/>
      <c r="J214" s="28"/>
      <c r="K214" s="28"/>
      <c r="L214" s="28"/>
      <c r="M214" s="28"/>
      <c r="N214" s="67"/>
      <c r="O214" s="9"/>
      <c r="P214" s="9"/>
    </row>
    <row r="215" spans="2:16" x14ac:dyDescent="0.4">
      <c r="B215" s="63"/>
      <c r="C215" s="18"/>
      <c r="D215" s="39"/>
      <c r="E215" s="19"/>
      <c r="F215" s="19"/>
      <c r="G215" s="39"/>
      <c r="H215" s="19"/>
      <c r="I215" s="28"/>
      <c r="J215" s="28"/>
      <c r="K215" s="28"/>
      <c r="L215" s="28"/>
      <c r="M215" s="28"/>
      <c r="N215" s="67"/>
      <c r="O215" s="9"/>
      <c r="P215" s="9"/>
    </row>
    <row r="216" spans="2:16" x14ac:dyDescent="0.4">
      <c r="B216" s="63"/>
      <c r="C216" s="18"/>
      <c r="D216" s="39"/>
      <c r="E216" s="19"/>
      <c r="F216" s="19"/>
      <c r="G216" s="39"/>
      <c r="H216" s="19"/>
      <c r="I216" s="28"/>
      <c r="J216" s="28"/>
      <c r="K216" s="28"/>
      <c r="L216" s="28"/>
      <c r="M216" s="28"/>
      <c r="N216" s="67"/>
      <c r="O216" s="9"/>
      <c r="P216" s="9"/>
    </row>
    <row r="217" spans="2:16" x14ac:dyDescent="0.4">
      <c r="B217" s="63"/>
      <c r="C217" s="18"/>
      <c r="D217" s="39"/>
      <c r="E217" s="19"/>
      <c r="F217" s="19"/>
      <c r="G217" s="39"/>
      <c r="H217" s="19"/>
      <c r="I217" s="28"/>
      <c r="J217" s="28"/>
      <c r="K217" s="28"/>
      <c r="L217" s="28"/>
      <c r="M217" s="28"/>
      <c r="N217" s="67"/>
      <c r="O217" s="9"/>
      <c r="P217" s="9"/>
    </row>
    <row r="218" spans="2:16" x14ac:dyDescent="0.4">
      <c r="B218" s="63"/>
      <c r="C218" s="18"/>
      <c r="D218" s="39"/>
      <c r="E218" s="19"/>
      <c r="F218" s="19"/>
      <c r="G218" s="39"/>
      <c r="H218" s="19"/>
      <c r="I218" s="28"/>
      <c r="J218" s="28"/>
      <c r="K218" s="28"/>
      <c r="L218" s="28"/>
      <c r="M218" s="28"/>
      <c r="N218" s="67"/>
      <c r="O218" s="9"/>
      <c r="P218" s="9"/>
    </row>
    <row r="219" spans="2:16" x14ac:dyDescent="0.4">
      <c r="B219" s="63"/>
      <c r="C219" s="18"/>
      <c r="D219" s="39"/>
      <c r="E219" s="19"/>
      <c r="F219" s="19"/>
      <c r="G219" s="39"/>
      <c r="H219" s="19"/>
      <c r="I219" s="28"/>
      <c r="J219" s="28"/>
      <c r="K219" s="28"/>
      <c r="L219" s="28"/>
      <c r="M219" s="28"/>
      <c r="N219" s="67"/>
      <c r="O219" s="9"/>
      <c r="P219" s="9"/>
    </row>
    <row r="220" spans="2:16" x14ac:dyDescent="0.4">
      <c r="B220" s="63"/>
      <c r="C220" s="18"/>
      <c r="D220" s="39"/>
      <c r="E220" s="19"/>
      <c r="F220" s="19"/>
      <c r="G220" s="39"/>
      <c r="H220" s="19"/>
      <c r="I220" s="28"/>
      <c r="J220" s="28"/>
      <c r="K220" s="28"/>
      <c r="L220" s="28"/>
      <c r="M220" s="28"/>
      <c r="N220" s="67"/>
      <c r="O220" s="9"/>
      <c r="P220" s="9"/>
    </row>
    <row r="221" spans="2:16" x14ac:dyDescent="0.4">
      <c r="B221" s="63"/>
      <c r="C221" s="18"/>
      <c r="D221" s="39"/>
      <c r="E221" s="19"/>
      <c r="F221" s="19"/>
      <c r="G221" s="39"/>
      <c r="H221" s="19"/>
      <c r="I221" s="28"/>
      <c r="J221" s="28"/>
      <c r="K221" s="28"/>
      <c r="L221" s="28"/>
      <c r="M221" s="28"/>
      <c r="N221" s="67"/>
      <c r="O221" s="9"/>
      <c r="P221" s="9"/>
    </row>
    <row r="222" spans="2:16" x14ac:dyDescent="0.4">
      <c r="B222" s="63"/>
      <c r="C222" s="18"/>
      <c r="D222" s="39"/>
      <c r="E222" s="19"/>
      <c r="F222" s="19"/>
      <c r="G222" s="39"/>
      <c r="H222" s="19"/>
      <c r="I222" s="28"/>
      <c r="J222" s="28"/>
      <c r="K222" s="28"/>
      <c r="L222" s="28"/>
      <c r="M222" s="28"/>
      <c r="N222" s="67"/>
      <c r="O222" s="9"/>
      <c r="P222" s="9"/>
    </row>
    <row r="223" spans="2:16" x14ac:dyDescent="0.4">
      <c r="B223" s="63"/>
      <c r="C223" s="18"/>
      <c r="D223" s="39"/>
      <c r="E223" s="19"/>
      <c r="F223" s="19"/>
      <c r="G223" s="39"/>
      <c r="H223" s="19"/>
      <c r="I223" s="28"/>
      <c r="J223" s="28"/>
      <c r="K223" s="28"/>
      <c r="L223" s="28"/>
      <c r="M223" s="28"/>
      <c r="N223" s="67"/>
      <c r="O223" s="9"/>
      <c r="P223" s="9"/>
    </row>
    <row r="224" spans="2:16" x14ac:dyDescent="0.4">
      <c r="B224" s="63"/>
      <c r="C224" s="18"/>
      <c r="D224" s="39"/>
      <c r="E224" s="19"/>
      <c r="F224" s="19"/>
      <c r="G224" s="39"/>
      <c r="H224" s="19"/>
      <c r="I224" s="28"/>
      <c r="J224" s="28"/>
      <c r="K224" s="28"/>
      <c r="L224" s="28"/>
      <c r="M224" s="28"/>
      <c r="N224" s="67"/>
      <c r="O224" s="9"/>
      <c r="P224" s="9"/>
    </row>
    <row r="225" spans="2:16" x14ac:dyDescent="0.4">
      <c r="B225" s="63"/>
      <c r="C225" s="18"/>
      <c r="D225" s="39"/>
      <c r="E225" s="19"/>
      <c r="F225" s="19"/>
      <c r="G225" s="39"/>
      <c r="H225" s="19"/>
      <c r="I225" s="28"/>
      <c r="J225" s="28"/>
      <c r="K225" s="28"/>
      <c r="L225" s="28"/>
      <c r="M225" s="28"/>
      <c r="N225" s="67"/>
      <c r="O225" s="9"/>
      <c r="P225" s="9"/>
    </row>
    <row r="226" spans="2:16" x14ac:dyDescent="0.4">
      <c r="B226" s="63"/>
      <c r="C226" s="18"/>
      <c r="D226" s="39"/>
      <c r="E226" s="19"/>
      <c r="F226" s="19"/>
      <c r="G226" s="39"/>
      <c r="H226" s="19"/>
      <c r="I226" s="28"/>
      <c r="J226" s="28"/>
      <c r="K226" s="28"/>
      <c r="L226" s="28"/>
      <c r="M226" s="28"/>
      <c r="N226" s="67"/>
      <c r="O226" s="9"/>
      <c r="P226" s="9"/>
    </row>
    <row r="227" spans="2:16" x14ac:dyDescent="0.4">
      <c r="B227" s="63"/>
      <c r="C227" s="18"/>
      <c r="D227" s="39"/>
      <c r="E227" s="19"/>
      <c r="F227" s="19"/>
      <c r="G227" s="39"/>
      <c r="H227" s="19"/>
      <c r="I227" s="28"/>
      <c r="J227" s="28"/>
      <c r="K227" s="28"/>
      <c r="L227" s="28"/>
      <c r="M227" s="28"/>
      <c r="N227" s="67"/>
      <c r="O227" s="9"/>
      <c r="P227" s="9"/>
    </row>
    <row r="228" spans="2:16" x14ac:dyDescent="0.4">
      <c r="B228" s="63"/>
      <c r="C228" s="18"/>
      <c r="D228" s="39"/>
      <c r="E228" s="19"/>
      <c r="F228" s="19"/>
      <c r="G228" s="39"/>
      <c r="H228" s="19"/>
      <c r="I228" s="28"/>
      <c r="J228" s="28"/>
      <c r="K228" s="28"/>
      <c r="L228" s="28"/>
      <c r="M228" s="28"/>
      <c r="N228" s="67"/>
      <c r="O228" s="9"/>
      <c r="P228" s="9"/>
    </row>
    <row r="229" spans="2:16" x14ac:dyDescent="0.4">
      <c r="B229" s="63"/>
      <c r="C229" s="18"/>
      <c r="D229" s="39"/>
      <c r="E229" s="19"/>
      <c r="F229" s="19"/>
      <c r="G229" s="39"/>
      <c r="H229" s="19"/>
      <c r="I229" s="28"/>
      <c r="J229" s="28"/>
      <c r="K229" s="28"/>
      <c r="L229" s="28"/>
      <c r="M229" s="28"/>
      <c r="N229" s="67"/>
      <c r="O229" s="9"/>
      <c r="P229" s="9"/>
    </row>
    <row r="230" spans="2:16" x14ac:dyDescent="0.4">
      <c r="B230" s="63"/>
      <c r="C230" s="18"/>
      <c r="D230" s="39"/>
      <c r="E230" s="19"/>
      <c r="F230" s="19"/>
      <c r="G230" s="39"/>
      <c r="H230" s="19"/>
      <c r="I230" s="28"/>
      <c r="J230" s="28"/>
      <c r="K230" s="28"/>
      <c r="L230" s="28"/>
      <c r="M230" s="28"/>
      <c r="N230" s="67"/>
      <c r="O230" s="9"/>
      <c r="P230" s="9"/>
    </row>
    <row r="231" spans="2:16" x14ac:dyDescent="0.4">
      <c r="B231" s="63"/>
      <c r="C231" s="18"/>
      <c r="D231" s="39"/>
      <c r="E231" s="19"/>
      <c r="F231" s="19"/>
      <c r="G231" s="39"/>
      <c r="H231" s="19"/>
      <c r="I231" s="28"/>
      <c r="J231" s="28"/>
      <c r="K231" s="28"/>
      <c r="L231" s="28"/>
      <c r="M231" s="28"/>
      <c r="N231" s="67"/>
      <c r="O231" s="9"/>
      <c r="P231" s="9"/>
    </row>
    <row r="232" spans="2:16" x14ac:dyDescent="0.4">
      <c r="B232" s="63"/>
      <c r="C232" s="18"/>
      <c r="D232" s="39"/>
      <c r="E232" s="19"/>
      <c r="F232" s="19"/>
      <c r="G232" s="39"/>
      <c r="H232" s="19"/>
      <c r="I232" s="28"/>
      <c r="J232" s="28"/>
      <c r="K232" s="28"/>
      <c r="L232" s="28"/>
      <c r="M232" s="28"/>
      <c r="N232" s="67"/>
      <c r="O232" s="9"/>
      <c r="P232" s="9"/>
    </row>
    <row r="233" spans="2:16" x14ac:dyDescent="0.4">
      <c r="B233" s="63"/>
      <c r="C233" s="18"/>
      <c r="D233" s="39"/>
      <c r="E233" s="19"/>
      <c r="F233" s="19"/>
      <c r="G233" s="39"/>
      <c r="H233" s="19"/>
      <c r="I233" s="28"/>
      <c r="J233" s="28"/>
      <c r="K233" s="28"/>
      <c r="L233" s="28"/>
      <c r="M233" s="28"/>
      <c r="N233" s="67"/>
      <c r="O233" s="9"/>
      <c r="P233" s="9"/>
    </row>
    <row r="234" spans="2:16" x14ac:dyDescent="0.4">
      <c r="B234" s="63"/>
      <c r="C234" s="18"/>
      <c r="D234" s="39"/>
      <c r="E234" s="19"/>
      <c r="F234" s="19"/>
      <c r="G234" s="39"/>
      <c r="H234" s="19"/>
      <c r="I234" s="28"/>
      <c r="J234" s="28"/>
      <c r="K234" s="28"/>
      <c r="L234" s="28"/>
      <c r="M234" s="28"/>
      <c r="N234" s="67"/>
      <c r="O234" s="9"/>
      <c r="P234" s="9"/>
    </row>
    <row r="235" spans="2:16" x14ac:dyDescent="0.4">
      <c r="B235" s="63"/>
      <c r="C235" s="18"/>
      <c r="D235" s="39"/>
      <c r="E235" s="19"/>
      <c r="F235" s="19"/>
      <c r="G235" s="39"/>
      <c r="H235" s="19"/>
      <c r="I235" s="28"/>
      <c r="J235" s="28"/>
      <c r="K235" s="28"/>
      <c r="L235" s="28"/>
      <c r="M235" s="28"/>
      <c r="N235" s="67"/>
      <c r="O235" s="9"/>
      <c r="P235" s="9"/>
    </row>
    <row r="236" spans="2:16" x14ac:dyDescent="0.4">
      <c r="B236" s="63"/>
      <c r="C236" s="18"/>
      <c r="D236" s="39"/>
      <c r="E236" s="19"/>
      <c r="F236" s="19"/>
      <c r="G236" s="39"/>
      <c r="H236" s="19"/>
      <c r="I236" s="28"/>
      <c r="J236" s="28"/>
      <c r="K236" s="28"/>
      <c r="L236" s="28"/>
      <c r="M236" s="28"/>
      <c r="N236" s="67"/>
      <c r="O236" s="9"/>
      <c r="P236" s="9"/>
    </row>
    <row r="237" spans="2:16" x14ac:dyDescent="0.4">
      <c r="B237" s="63"/>
      <c r="C237" s="18"/>
      <c r="D237" s="39"/>
      <c r="E237" s="19"/>
      <c r="F237" s="19"/>
      <c r="G237" s="39"/>
      <c r="H237" s="19"/>
      <c r="I237" s="28"/>
      <c r="J237" s="28"/>
      <c r="K237" s="28"/>
      <c r="L237" s="28"/>
      <c r="M237" s="28"/>
      <c r="N237" s="67"/>
      <c r="O237" s="9"/>
      <c r="P237" s="9"/>
    </row>
    <row r="238" spans="2:16" x14ac:dyDescent="0.4">
      <c r="B238" s="63"/>
      <c r="C238" s="18"/>
      <c r="D238" s="39"/>
      <c r="E238" s="19"/>
      <c r="F238" s="19"/>
      <c r="G238" s="39"/>
      <c r="H238" s="19"/>
      <c r="I238" s="28"/>
      <c r="J238" s="28"/>
      <c r="K238" s="28"/>
      <c r="L238" s="28"/>
      <c r="M238" s="28"/>
      <c r="N238" s="67"/>
      <c r="O238" s="9"/>
      <c r="P238" s="9"/>
    </row>
    <row r="239" spans="2:16" x14ac:dyDescent="0.4">
      <c r="B239" s="63"/>
      <c r="C239" s="18"/>
      <c r="D239" s="39"/>
      <c r="E239" s="19"/>
      <c r="F239" s="19"/>
      <c r="G239" s="39"/>
      <c r="H239" s="19"/>
      <c r="I239" s="28"/>
      <c r="J239" s="28"/>
      <c r="K239" s="28"/>
      <c r="L239" s="28"/>
      <c r="M239" s="28"/>
      <c r="N239" s="67"/>
      <c r="O239" s="9"/>
      <c r="P239" s="9"/>
    </row>
    <row r="240" spans="2:16" x14ac:dyDescent="0.4">
      <c r="B240" s="63"/>
      <c r="C240" s="18"/>
      <c r="D240" s="39"/>
      <c r="E240" s="19"/>
      <c r="F240" s="19"/>
      <c r="G240" s="39"/>
      <c r="H240" s="19"/>
      <c r="I240" s="28"/>
      <c r="J240" s="28"/>
      <c r="K240" s="28"/>
      <c r="L240" s="28"/>
      <c r="M240" s="28"/>
      <c r="N240" s="67"/>
      <c r="O240" s="9"/>
      <c r="P240" s="9"/>
    </row>
    <row r="241" spans="2:16" x14ac:dyDescent="0.4">
      <c r="B241" s="63"/>
      <c r="C241" s="18"/>
      <c r="D241" s="39"/>
      <c r="E241" s="19"/>
      <c r="F241" s="19"/>
      <c r="G241" s="39"/>
      <c r="H241" s="19"/>
      <c r="I241" s="28"/>
      <c r="J241" s="28"/>
      <c r="K241" s="28"/>
      <c r="L241" s="28"/>
      <c r="M241" s="28"/>
      <c r="N241" s="67"/>
      <c r="O241" s="9"/>
      <c r="P241" s="9"/>
    </row>
    <row r="242" spans="2:16" x14ac:dyDescent="0.4">
      <c r="B242" s="63"/>
      <c r="C242" s="18"/>
      <c r="D242" s="39"/>
      <c r="E242" s="19"/>
      <c r="F242" s="19"/>
      <c r="G242" s="39"/>
      <c r="H242" s="19"/>
      <c r="I242" s="28"/>
      <c r="J242" s="28"/>
      <c r="K242" s="28"/>
      <c r="L242" s="28"/>
      <c r="M242" s="28"/>
      <c r="N242" s="67"/>
      <c r="O242" s="9"/>
      <c r="P242" s="9"/>
    </row>
    <row r="243" spans="2:16" x14ac:dyDescent="0.4">
      <c r="B243" s="63"/>
      <c r="C243" s="18"/>
      <c r="D243" s="39"/>
      <c r="E243" s="19"/>
      <c r="F243" s="19"/>
      <c r="G243" s="39"/>
      <c r="H243" s="19"/>
      <c r="I243" s="28"/>
      <c r="J243" s="28"/>
      <c r="K243" s="28"/>
      <c r="L243" s="28"/>
      <c r="M243" s="28"/>
      <c r="N243" s="67"/>
      <c r="O243" s="9"/>
      <c r="P243" s="9"/>
    </row>
    <row r="244" spans="2:16" x14ac:dyDescent="0.4">
      <c r="B244" s="63"/>
      <c r="C244" s="18"/>
      <c r="D244" s="39"/>
      <c r="E244" s="19"/>
      <c r="F244" s="19"/>
      <c r="G244" s="39"/>
      <c r="H244" s="19"/>
      <c r="I244" s="28"/>
      <c r="J244" s="28"/>
      <c r="K244" s="28"/>
      <c r="L244" s="28"/>
      <c r="M244" s="28"/>
      <c r="N244" s="67"/>
      <c r="O244" s="9"/>
      <c r="P244" s="9"/>
    </row>
    <row r="245" spans="2:16" x14ac:dyDescent="0.4">
      <c r="B245" s="63"/>
      <c r="C245" s="18"/>
      <c r="D245" s="39"/>
      <c r="E245" s="19"/>
      <c r="F245" s="19"/>
      <c r="G245" s="39"/>
      <c r="H245" s="19"/>
      <c r="I245" s="28"/>
      <c r="J245" s="28"/>
      <c r="K245" s="28"/>
      <c r="L245" s="28"/>
      <c r="M245" s="28"/>
      <c r="N245" s="67"/>
      <c r="O245" s="9"/>
      <c r="P245" s="9"/>
    </row>
    <row r="246" spans="2:16" x14ac:dyDescent="0.4">
      <c r="B246" s="63"/>
      <c r="C246" s="18"/>
      <c r="D246" s="39"/>
      <c r="E246" s="19"/>
      <c r="F246" s="19"/>
      <c r="G246" s="39"/>
      <c r="H246" s="19"/>
      <c r="I246" s="28"/>
      <c r="J246" s="28"/>
      <c r="K246" s="28"/>
      <c r="L246" s="28"/>
      <c r="M246" s="28"/>
      <c r="N246" s="67"/>
      <c r="O246" s="9"/>
      <c r="P246" s="9"/>
    </row>
    <row r="247" spans="2:16" x14ac:dyDescent="0.4">
      <c r="B247" s="63"/>
      <c r="C247" s="18"/>
      <c r="D247" s="39"/>
      <c r="E247" s="19"/>
      <c r="F247" s="19"/>
      <c r="G247" s="39"/>
      <c r="H247" s="19"/>
      <c r="I247" s="28"/>
      <c r="J247" s="28"/>
      <c r="K247" s="28"/>
      <c r="L247" s="28"/>
      <c r="M247" s="28"/>
      <c r="N247" s="67"/>
      <c r="O247" s="9"/>
      <c r="P247" s="9"/>
    </row>
    <row r="248" spans="2:16" x14ac:dyDescent="0.4">
      <c r="B248" s="63"/>
      <c r="C248" s="18"/>
      <c r="D248" s="39"/>
      <c r="E248" s="19"/>
      <c r="F248" s="19"/>
      <c r="G248" s="39"/>
      <c r="H248" s="19"/>
      <c r="I248" s="28"/>
      <c r="J248" s="28"/>
      <c r="K248" s="28"/>
      <c r="L248" s="28"/>
      <c r="M248" s="28"/>
      <c r="N248" s="67"/>
      <c r="O248" s="9"/>
      <c r="P248" s="9"/>
    </row>
    <row r="249" spans="2:16" x14ac:dyDescent="0.4">
      <c r="B249" s="63"/>
      <c r="C249" s="18"/>
      <c r="D249" s="39"/>
      <c r="E249" s="19"/>
      <c r="F249" s="19"/>
      <c r="G249" s="39"/>
      <c r="H249" s="19"/>
      <c r="I249" s="28"/>
      <c r="J249" s="28"/>
      <c r="K249" s="28"/>
      <c r="L249" s="28"/>
      <c r="M249" s="28"/>
      <c r="N249" s="67"/>
      <c r="O249" s="9"/>
      <c r="P249" s="9"/>
    </row>
    <row r="250" spans="2:16" x14ac:dyDescent="0.4">
      <c r="B250" s="63"/>
      <c r="C250" s="18"/>
      <c r="D250" s="39"/>
      <c r="E250" s="19"/>
      <c r="F250" s="19"/>
      <c r="G250" s="39"/>
      <c r="H250" s="19"/>
      <c r="I250" s="28"/>
      <c r="J250" s="28"/>
      <c r="K250" s="28"/>
      <c r="L250" s="28"/>
      <c r="M250" s="28"/>
      <c r="N250" s="67"/>
      <c r="O250" s="9"/>
      <c r="P250" s="9"/>
    </row>
    <row r="251" spans="2:16" x14ac:dyDescent="0.4">
      <c r="B251" s="63"/>
      <c r="C251" s="18"/>
      <c r="D251" s="39"/>
      <c r="E251" s="19"/>
      <c r="F251" s="19"/>
      <c r="G251" s="39"/>
      <c r="H251" s="19"/>
      <c r="I251" s="28"/>
      <c r="J251" s="28"/>
      <c r="K251" s="28"/>
      <c r="L251" s="28"/>
      <c r="M251" s="28"/>
      <c r="N251" s="67"/>
      <c r="O251" s="9"/>
      <c r="P251" s="9"/>
    </row>
    <row r="252" spans="2:16" x14ac:dyDescent="0.4">
      <c r="B252" s="63"/>
      <c r="C252" s="18"/>
      <c r="D252" s="39"/>
      <c r="E252" s="19"/>
      <c r="F252" s="19"/>
      <c r="G252" s="39"/>
      <c r="H252" s="19"/>
      <c r="I252" s="28"/>
      <c r="J252" s="28"/>
      <c r="K252" s="28"/>
      <c r="L252" s="28"/>
      <c r="M252" s="28"/>
      <c r="N252" s="67"/>
      <c r="O252" s="9"/>
      <c r="P252" s="9"/>
    </row>
    <row r="253" spans="2:16" x14ac:dyDescent="0.4">
      <c r="B253" s="63"/>
      <c r="C253" s="18"/>
      <c r="D253" s="39"/>
      <c r="E253" s="19"/>
      <c r="F253" s="19"/>
      <c r="G253" s="39"/>
      <c r="H253" s="19"/>
      <c r="I253" s="28"/>
      <c r="J253" s="28"/>
      <c r="K253" s="28"/>
      <c r="L253" s="28"/>
      <c r="M253" s="28"/>
      <c r="N253" s="67"/>
      <c r="O253" s="9"/>
      <c r="P253" s="9"/>
    </row>
    <row r="254" spans="2:16" x14ac:dyDescent="0.4">
      <c r="B254" s="63"/>
      <c r="C254" s="18"/>
      <c r="D254" s="39"/>
      <c r="E254" s="19"/>
      <c r="F254" s="19"/>
      <c r="G254" s="39"/>
      <c r="H254" s="19"/>
      <c r="I254" s="28"/>
      <c r="J254" s="28"/>
      <c r="K254" s="28"/>
      <c r="L254" s="28"/>
      <c r="M254" s="28"/>
      <c r="N254" s="67"/>
      <c r="O254" s="9"/>
      <c r="P254" s="9"/>
    </row>
    <row r="255" spans="2:16" x14ac:dyDescent="0.4">
      <c r="B255" s="63"/>
      <c r="C255" s="18"/>
      <c r="D255" s="39"/>
      <c r="E255" s="19"/>
      <c r="F255" s="19"/>
      <c r="G255" s="39"/>
      <c r="H255" s="19"/>
      <c r="I255" s="28"/>
      <c r="J255" s="28"/>
      <c r="K255" s="28"/>
      <c r="L255" s="28"/>
      <c r="M255" s="28"/>
      <c r="N255" s="67"/>
      <c r="O255" s="9"/>
      <c r="P255" s="9"/>
    </row>
    <row r="256" spans="2:16" x14ac:dyDescent="0.4">
      <c r="B256" s="63"/>
      <c r="C256" s="18"/>
      <c r="D256" s="39"/>
      <c r="E256" s="19"/>
      <c r="F256" s="19"/>
      <c r="G256" s="39"/>
      <c r="H256" s="19"/>
      <c r="I256" s="28"/>
      <c r="J256" s="28"/>
      <c r="K256" s="28"/>
      <c r="L256" s="28"/>
      <c r="M256" s="28"/>
      <c r="N256" s="67"/>
      <c r="O256" s="9"/>
      <c r="P256" s="9"/>
    </row>
    <row r="257" spans="2:16" x14ac:dyDescent="0.4">
      <c r="B257" s="63"/>
      <c r="C257" s="18"/>
      <c r="D257" s="39"/>
      <c r="E257" s="19"/>
      <c r="F257" s="19"/>
      <c r="G257" s="39"/>
      <c r="H257" s="19"/>
      <c r="I257" s="28"/>
      <c r="J257" s="28"/>
      <c r="K257" s="28"/>
      <c r="L257" s="28"/>
      <c r="M257" s="28"/>
      <c r="N257" s="67"/>
      <c r="O257" s="9"/>
      <c r="P257" s="9"/>
    </row>
    <row r="258" spans="2:16" x14ac:dyDescent="0.4">
      <c r="B258" s="63"/>
      <c r="C258" s="18"/>
      <c r="D258" s="39"/>
      <c r="E258" s="19"/>
      <c r="F258" s="19"/>
      <c r="G258" s="39"/>
      <c r="H258" s="19"/>
      <c r="I258" s="28"/>
      <c r="J258" s="28"/>
      <c r="K258" s="28"/>
      <c r="L258" s="28"/>
      <c r="M258" s="28"/>
      <c r="N258" s="67"/>
      <c r="O258" s="9"/>
      <c r="P258" s="9"/>
    </row>
    <row r="259" spans="2:16" x14ac:dyDescent="0.4">
      <c r="B259" s="63"/>
      <c r="C259" s="18"/>
      <c r="D259" s="39"/>
      <c r="E259" s="19"/>
      <c r="F259" s="19"/>
      <c r="G259" s="39"/>
      <c r="H259" s="19"/>
      <c r="I259" s="28"/>
      <c r="J259" s="28"/>
      <c r="K259" s="28"/>
      <c r="L259" s="28"/>
      <c r="M259" s="28"/>
      <c r="N259" s="67"/>
      <c r="O259" s="9"/>
      <c r="P259" s="9"/>
    </row>
    <row r="260" spans="2:16" x14ac:dyDescent="0.4">
      <c r="B260" s="63"/>
      <c r="C260" s="18"/>
      <c r="D260" s="39"/>
      <c r="E260" s="19"/>
      <c r="F260" s="19"/>
      <c r="G260" s="39"/>
      <c r="H260" s="19"/>
      <c r="I260" s="28"/>
      <c r="J260" s="28"/>
      <c r="K260" s="28"/>
      <c r="L260" s="28"/>
      <c r="M260" s="28"/>
      <c r="N260" s="67"/>
      <c r="O260" s="9"/>
      <c r="P260" s="9"/>
    </row>
    <row r="261" spans="2:16" x14ac:dyDescent="0.4">
      <c r="B261" s="63"/>
      <c r="C261" s="18"/>
      <c r="D261" s="39"/>
      <c r="E261" s="19"/>
      <c r="F261" s="19"/>
      <c r="G261" s="39"/>
      <c r="H261" s="19"/>
      <c r="I261" s="28"/>
      <c r="J261" s="28"/>
      <c r="K261" s="28"/>
      <c r="L261" s="28"/>
      <c r="M261" s="28"/>
      <c r="N261" s="67"/>
      <c r="O261" s="9"/>
      <c r="P261" s="9"/>
    </row>
    <row r="262" spans="2:16" x14ac:dyDescent="0.4">
      <c r="B262" s="63"/>
      <c r="C262" s="18"/>
      <c r="D262" s="39"/>
      <c r="E262" s="19"/>
      <c r="F262" s="19"/>
      <c r="G262" s="39"/>
      <c r="H262" s="19"/>
      <c r="I262" s="28"/>
      <c r="J262" s="28"/>
      <c r="K262" s="28"/>
      <c r="L262" s="28"/>
      <c r="M262" s="28"/>
      <c r="N262" s="67"/>
      <c r="O262" s="9"/>
      <c r="P262" s="9"/>
    </row>
    <row r="263" spans="2:16" x14ac:dyDescent="0.4">
      <c r="B263" s="63"/>
      <c r="C263" s="18"/>
      <c r="D263" s="39"/>
      <c r="E263" s="19"/>
      <c r="F263" s="19"/>
      <c r="G263" s="39"/>
      <c r="H263" s="19"/>
      <c r="I263" s="28"/>
      <c r="J263" s="28"/>
      <c r="K263" s="28"/>
      <c r="L263" s="28"/>
      <c r="M263" s="28"/>
      <c r="N263" s="67"/>
      <c r="O263" s="9"/>
      <c r="P263" s="9"/>
    </row>
    <row r="264" spans="2:16" x14ac:dyDescent="0.4">
      <c r="B264" s="63"/>
      <c r="C264" s="18"/>
      <c r="D264" s="39"/>
      <c r="E264" s="19"/>
      <c r="F264" s="19"/>
      <c r="G264" s="39"/>
      <c r="H264" s="19"/>
      <c r="I264" s="28"/>
      <c r="J264" s="28"/>
      <c r="K264" s="28"/>
      <c r="L264" s="28"/>
      <c r="M264" s="28"/>
      <c r="N264" s="67"/>
      <c r="O264" s="9"/>
      <c r="P264" s="9"/>
    </row>
    <row r="265" spans="2:16" x14ac:dyDescent="0.4">
      <c r="B265" s="63"/>
      <c r="C265" s="18"/>
      <c r="D265" s="39"/>
      <c r="E265" s="19"/>
      <c r="F265" s="19"/>
      <c r="G265" s="39"/>
      <c r="H265" s="19"/>
      <c r="I265" s="28"/>
      <c r="J265" s="28"/>
      <c r="K265" s="28"/>
      <c r="L265" s="28"/>
      <c r="M265" s="28"/>
      <c r="N265" s="67"/>
      <c r="O265" s="9"/>
      <c r="P265" s="9"/>
    </row>
    <row r="266" spans="2:16" x14ac:dyDescent="0.4">
      <c r="B266" s="63"/>
      <c r="C266" s="18"/>
      <c r="D266" s="39"/>
      <c r="E266" s="19"/>
      <c r="F266" s="19"/>
      <c r="G266" s="39"/>
      <c r="H266" s="19"/>
      <c r="I266" s="28"/>
      <c r="J266" s="28"/>
      <c r="K266" s="28"/>
      <c r="L266" s="28"/>
      <c r="M266" s="28"/>
      <c r="N266" s="67"/>
      <c r="O266" s="9"/>
      <c r="P266" s="9"/>
    </row>
    <row r="267" spans="2:16" x14ac:dyDescent="0.4">
      <c r="B267" s="63"/>
      <c r="C267" s="18"/>
      <c r="D267" s="39"/>
      <c r="E267" s="19"/>
      <c r="F267" s="19"/>
      <c r="G267" s="39"/>
      <c r="H267" s="19"/>
      <c r="I267" s="28"/>
      <c r="J267" s="28"/>
      <c r="K267" s="28"/>
      <c r="L267" s="28"/>
      <c r="M267" s="28"/>
      <c r="N267" s="67"/>
      <c r="O267" s="9"/>
      <c r="P267" s="9"/>
    </row>
    <row r="268" spans="2:16" x14ac:dyDescent="0.4">
      <c r="B268" s="63"/>
      <c r="C268" s="18"/>
      <c r="D268" s="39"/>
      <c r="E268" s="19"/>
      <c r="F268" s="19"/>
      <c r="G268" s="39"/>
      <c r="H268" s="19"/>
      <c r="I268" s="28"/>
      <c r="J268" s="28"/>
      <c r="K268" s="28"/>
      <c r="L268" s="28"/>
      <c r="M268" s="28"/>
      <c r="N268" s="67"/>
      <c r="O268" s="9"/>
      <c r="P268" s="9"/>
    </row>
    <row r="269" spans="2:16" x14ac:dyDescent="0.4">
      <c r="B269" s="63"/>
      <c r="C269" s="18"/>
      <c r="D269" s="39"/>
      <c r="E269" s="19"/>
      <c r="F269" s="19"/>
      <c r="G269" s="39"/>
      <c r="H269" s="19"/>
      <c r="I269" s="28"/>
      <c r="J269" s="28"/>
      <c r="K269" s="28"/>
      <c r="L269" s="28"/>
      <c r="M269" s="28"/>
      <c r="N269" s="67"/>
      <c r="O269" s="9"/>
      <c r="P269" s="9"/>
    </row>
    <row r="270" spans="2:16" x14ac:dyDescent="0.4">
      <c r="B270" s="63"/>
      <c r="C270" s="18"/>
      <c r="D270" s="39"/>
      <c r="E270" s="19"/>
      <c r="F270" s="19"/>
      <c r="G270" s="39"/>
      <c r="H270" s="19"/>
      <c r="I270" s="28"/>
      <c r="J270" s="28"/>
      <c r="K270" s="28"/>
      <c r="L270" s="28"/>
      <c r="M270" s="28"/>
      <c r="N270" s="67"/>
      <c r="O270" s="9"/>
      <c r="P270" s="9"/>
    </row>
    <row r="271" spans="2:16" x14ac:dyDescent="0.4">
      <c r="B271" s="63"/>
      <c r="C271" s="18"/>
      <c r="D271" s="39"/>
      <c r="E271" s="19"/>
      <c r="F271" s="19"/>
      <c r="G271" s="39"/>
      <c r="H271" s="19"/>
      <c r="I271" s="28"/>
      <c r="J271" s="28"/>
      <c r="K271" s="28"/>
      <c r="L271" s="28"/>
      <c r="M271" s="28"/>
      <c r="N271" s="67"/>
      <c r="O271" s="9"/>
      <c r="P271" s="9"/>
    </row>
    <row r="272" spans="2:16" x14ac:dyDescent="0.4">
      <c r="B272" s="63"/>
      <c r="C272" s="18"/>
      <c r="D272" s="39"/>
      <c r="E272" s="19"/>
      <c r="F272" s="19"/>
      <c r="G272" s="39"/>
      <c r="H272" s="19"/>
      <c r="I272" s="28"/>
      <c r="J272" s="28"/>
      <c r="K272" s="28"/>
      <c r="L272" s="28"/>
      <c r="M272" s="28"/>
      <c r="N272" s="67"/>
      <c r="O272" s="9"/>
      <c r="P272" s="9"/>
    </row>
    <row r="273" spans="2:16" x14ac:dyDescent="0.4">
      <c r="B273" s="63"/>
      <c r="C273" s="18"/>
      <c r="D273" s="39"/>
      <c r="E273" s="19"/>
      <c r="F273" s="19"/>
      <c r="G273" s="39"/>
      <c r="H273" s="19"/>
      <c r="I273" s="28"/>
      <c r="J273" s="28"/>
      <c r="K273" s="28"/>
      <c r="L273" s="28"/>
      <c r="M273" s="28"/>
      <c r="N273" s="67"/>
      <c r="O273" s="9"/>
      <c r="P273" s="9"/>
    </row>
    <row r="274" spans="2:16" x14ac:dyDescent="0.4">
      <c r="B274" s="63"/>
      <c r="C274" s="18"/>
      <c r="D274" s="39"/>
      <c r="E274" s="19"/>
      <c r="F274" s="19"/>
      <c r="G274" s="39"/>
      <c r="H274" s="19"/>
      <c r="I274" s="28"/>
      <c r="J274" s="28"/>
      <c r="K274" s="28"/>
      <c r="L274" s="28"/>
      <c r="M274" s="28"/>
      <c r="N274" s="67"/>
      <c r="O274" s="9"/>
      <c r="P274" s="9"/>
    </row>
    <row r="275" spans="2:16" x14ac:dyDescent="0.4">
      <c r="B275" s="63"/>
      <c r="C275" s="18"/>
      <c r="D275" s="39"/>
      <c r="E275" s="19"/>
      <c r="F275" s="19"/>
      <c r="G275" s="39"/>
      <c r="H275" s="19"/>
      <c r="I275" s="28"/>
      <c r="J275" s="28"/>
      <c r="K275" s="28"/>
      <c r="L275" s="28"/>
      <c r="M275" s="28"/>
      <c r="N275" s="67"/>
      <c r="O275" s="9"/>
      <c r="P275" s="9"/>
    </row>
    <row r="276" spans="2:16" x14ac:dyDescent="0.4">
      <c r="B276" s="63"/>
      <c r="C276" s="18"/>
      <c r="D276" s="39"/>
      <c r="E276" s="19"/>
      <c r="F276" s="19"/>
      <c r="G276" s="39"/>
      <c r="H276" s="19"/>
      <c r="I276" s="28"/>
      <c r="J276" s="28"/>
      <c r="K276" s="28"/>
      <c r="L276" s="28"/>
      <c r="M276" s="28"/>
      <c r="N276" s="67"/>
      <c r="O276" s="9"/>
      <c r="P276" s="9"/>
    </row>
    <row r="277" spans="2:16" x14ac:dyDescent="0.4">
      <c r="B277" s="63"/>
      <c r="C277" s="18"/>
      <c r="D277" s="39"/>
      <c r="E277" s="19"/>
      <c r="F277" s="19"/>
      <c r="G277" s="39"/>
      <c r="H277" s="19"/>
      <c r="I277" s="28"/>
      <c r="J277" s="28"/>
      <c r="K277" s="28"/>
      <c r="L277" s="28"/>
      <c r="M277" s="28"/>
      <c r="N277" s="67"/>
      <c r="O277" s="9"/>
      <c r="P277" s="9"/>
    </row>
    <row r="278" spans="2:16" x14ac:dyDescent="0.4">
      <c r="B278" s="63"/>
      <c r="C278" s="18"/>
      <c r="D278" s="39"/>
      <c r="E278" s="19"/>
      <c r="F278" s="19"/>
      <c r="G278" s="39"/>
      <c r="H278" s="19"/>
      <c r="I278" s="28"/>
      <c r="J278" s="28"/>
      <c r="K278" s="28"/>
      <c r="L278" s="28"/>
      <c r="M278" s="28"/>
      <c r="N278" s="67"/>
      <c r="O278" s="9"/>
      <c r="P278" s="9"/>
    </row>
    <row r="279" spans="2:16" x14ac:dyDescent="0.4">
      <c r="B279" s="63"/>
      <c r="C279" s="18"/>
      <c r="D279" s="39"/>
      <c r="E279" s="19"/>
      <c r="F279" s="19"/>
      <c r="G279" s="39"/>
      <c r="H279" s="19"/>
      <c r="I279" s="28"/>
      <c r="J279" s="28"/>
      <c r="K279" s="28"/>
      <c r="L279" s="28"/>
      <c r="M279" s="28"/>
      <c r="N279" s="67"/>
      <c r="O279" s="9"/>
      <c r="P279" s="9"/>
    </row>
    <row r="280" spans="2:16" x14ac:dyDescent="0.4">
      <c r="B280" s="63"/>
      <c r="C280" s="18"/>
      <c r="D280" s="39"/>
      <c r="E280" s="19"/>
      <c r="F280" s="19"/>
      <c r="G280" s="39"/>
      <c r="H280" s="19"/>
      <c r="I280" s="28"/>
      <c r="J280" s="28"/>
      <c r="K280" s="28"/>
      <c r="L280" s="28"/>
      <c r="M280" s="28"/>
      <c r="N280" s="67"/>
      <c r="O280" s="9"/>
      <c r="P280" s="9"/>
    </row>
    <row r="281" spans="2:16" x14ac:dyDescent="0.4">
      <c r="B281" s="63"/>
      <c r="C281" s="18"/>
      <c r="D281" s="39"/>
      <c r="E281" s="19"/>
      <c r="F281" s="19"/>
      <c r="G281" s="39"/>
      <c r="H281" s="19"/>
      <c r="I281" s="28"/>
      <c r="J281" s="28"/>
      <c r="K281" s="28"/>
      <c r="L281" s="28"/>
      <c r="M281" s="28"/>
      <c r="N281" s="67"/>
      <c r="O281" s="9"/>
      <c r="P281" s="9"/>
    </row>
    <row r="282" spans="2:16" x14ac:dyDescent="0.4">
      <c r="B282" s="63"/>
      <c r="C282" s="18"/>
      <c r="D282" s="39"/>
      <c r="E282" s="19"/>
      <c r="F282" s="19"/>
      <c r="G282" s="39"/>
      <c r="H282" s="19"/>
      <c r="I282" s="28"/>
      <c r="J282" s="28"/>
      <c r="K282" s="28"/>
      <c r="L282" s="28"/>
      <c r="M282" s="28"/>
      <c r="N282" s="67"/>
      <c r="O282" s="9"/>
      <c r="P282" s="9"/>
    </row>
    <row r="283" spans="2:16" x14ac:dyDescent="0.4">
      <c r="B283" s="63"/>
      <c r="C283" s="18"/>
      <c r="D283" s="39"/>
      <c r="E283" s="19"/>
      <c r="F283" s="19"/>
      <c r="G283" s="39"/>
      <c r="H283" s="19"/>
      <c r="I283" s="28"/>
      <c r="J283" s="28"/>
      <c r="K283" s="28"/>
      <c r="L283" s="28"/>
      <c r="M283" s="28"/>
      <c r="N283" s="67"/>
      <c r="O283" s="9"/>
      <c r="P283" s="9"/>
    </row>
    <row r="284" spans="2:16" x14ac:dyDescent="0.4">
      <c r="B284" s="63"/>
      <c r="C284" s="18"/>
      <c r="D284" s="39"/>
      <c r="E284" s="19"/>
      <c r="F284" s="19"/>
      <c r="G284" s="39"/>
      <c r="H284" s="19"/>
      <c r="I284" s="28"/>
      <c r="J284" s="28"/>
      <c r="K284" s="28"/>
      <c r="L284" s="28"/>
      <c r="M284" s="28"/>
      <c r="N284" s="67"/>
      <c r="O284" s="9"/>
      <c r="P284" s="9"/>
    </row>
    <row r="285" spans="2:16" x14ac:dyDescent="0.4">
      <c r="B285" s="63"/>
      <c r="C285" s="18"/>
      <c r="D285" s="39"/>
      <c r="E285" s="19"/>
      <c r="F285" s="19"/>
      <c r="G285" s="39"/>
      <c r="H285" s="19"/>
      <c r="I285" s="28"/>
      <c r="J285" s="28"/>
      <c r="K285" s="28"/>
      <c r="L285" s="28"/>
      <c r="M285" s="28"/>
      <c r="N285" s="67"/>
      <c r="O285" s="9"/>
      <c r="P285" s="9"/>
    </row>
    <row r="286" spans="2:16" x14ac:dyDescent="0.4">
      <c r="B286" s="63"/>
      <c r="C286" s="18"/>
      <c r="D286" s="39"/>
      <c r="E286" s="19"/>
      <c r="F286" s="19"/>
      <c r="G286" s="39"/>
      <c r="H286" s="19"/>
      <c r="I286" s="28"/>
      <c r="J286" s="28"/>
      <c r="K286" s="28"/>
      <c r="L286" s="28"/>
      <c r="M286" s="28"/>
      <c r="N286" s="67"/>
      <c r="O286" s="9"/>
      <c r="P286" s="9"/>
    </row>
    <row r="287" spans="2:16" x14ac:dyDescent="0.4">
      <c r="B287" s="63"/>
      <c r="C287" s="18"/>
      <c r="D287" s="39"/>
      <c r="E287" s="19"/>
      <c r="F287" s="19"/>
      <c r="G287" s="39"/>
      <c r="H287" s="19"/>
      <c r="I287" s="28"/>
      <c r="J287" s="28"/>
      <c r="K287" s="28"/>
      <c r="L287" s="28"/>
      <c r="M287" s="28"/>
      <c r="N287" s="67"/>
      <c r="O287" s="9"/>
      <c r="P287" s="9"/>
    </row>
    <row r="288" spans="2:16" x14ac:dyDescent="0.4">
      <c r="B288" s="63"/>
      <c r="C288" s="18"/>
      <c r="D288" s="39"/>
      <c r="E288" s="19"/>
      <c r="F288" s="19"/>
      <c r="G288" s="39"/>
      <c r="H288" s="19"/>
      <c r="I288" s="28"/>
      <c r="J288" s="28"/>
      <c r="K288" s="28"/>
      <c r="L288" s="28"/>
      <c r="M288" s="28"/>
      <c r="N288" s="67"/>
      <c r="O288" s="9"/>
      <c r="P288" s="9"/>
    </row>
    <row r="289" spans="2:16" x14ac:dyDescent="0.4">
      <c r="B289" s="63"/>
      <c r="C289" s="18"/>
      <c r="D289" s="39"/>
      <c r="E289" s="19"/>
      <c r="F289" s="19"/>
      <c r="G289" s="39"/>
      <c r="H289" s="19"/>
      <c r="I289" s="28"/>
      <c r="J289" s="28"/>
      <c r="K289" s="28"/>
      <c r="L289" s="28"/>
      <c r="M289" s="28"/>
      <c r="N289" s="67"/>
      <c r="O289" s="9"/>
      <c r="P289" s="9"/>
    </row>
    <row r="290" spans="2:16" x14ac:dyDescent="0.4">
      <c r="B290" s="63"/>
      <c r="C290" s="18"/>
      <c r="D290" s="39"/>
      <c r="E290" s="19"/>
      <c r="F290" s="19"/>
      <c r="G290" s="39"/>
      <c r="H290" s="19"/>
      <c r="I290" s="28"/>
      <c r="J290" s="28"/>
      <c r="K290" s="28"/>
      <c r="L290" s="28"/>
      <c r="M290" s="28"/>
      <c r="N290" s="67"/>
      <c r="O290" s="9"/>
      <c r="P290" s="9"/>
    </row>
    <row r="291" spans="2:16" x14ac:dyDescent="0.4">
      <c r="B291" s="63"/>
      <c r="C291" s="18"/>
      <c r="D291" s="39"/>
      <c r="E291" s="19"/>
      <c r="F291" s="19"/>
      <c r="G291" s="39"/>
      <c r="H291" s="19"/>
      <c r="I291" s="28"/>
      <c r="J291" s="28"/>
      <c r="K291" s="28"/>
      <c r="L291" s="28"/>
      <c r="M291" s="28"/>
      <c r="N291" s="67"/>
      <c r="O291" s="9"/>
      <c r="P291" s="9"/>
    </row>
    <row r="292" spans="2:16" x14ac:dyDescent="0.4">
      <c r="B292" s="63"/>
      <c r="C292" s="18"/>
      <c r="D292" s="39"/>
      <c r="E292" s="19"/>
      <c r="F292" s="19"/>
      <c r="G292" s="39"/>
      <c r="H292" s="19"/>
      <c r="I292" s="28"/>
      <c r="J292" s="28"/>
      <c r="K292" s="28"/>
      <c r="L292" s="28"/>
      <c r="M292" s="28"/>
      <c r="N292" s="67"/>
      <c r="O292" s="9"/>
      <c r="P292" s="9"/>
    </row>
    <row r="293" spans="2:16" x14ac:dyDescent="0.4">
      <c r="B293" s="63"/>
      <c r="C293" s="18"/>
      <c r="D293" s="39"/>
      <c r="E293" s="19"/>
      <c r="F293" s="19"/>
      <c r="G293" s="39"/>
      <c r="H293" s="19"/>
      <c r="I293" s="28"/>
      <c r="J293" s="28"/>
      <c r="K293" s="28"/>
      <c r="L293" s="28"/>
      <c r="M293" s="28"/>
      <c r="N293" s="67"/>
      <c r="O293" s="9"/>
      <c r="P293" s="9"/>
    </row>
    <row r="294" spans="2:16" x14ac:dyDescent="0.4">
      <c r="B294" s="63"/>
      <c r="C294" s="18"/>
      <c r="D294" s="39"/>
      <c r="E294" s="19"/>
      <c r="F294" s="19"/>
      <c r="G294" s="39"/>
      <c r="H294" s="19"/>
      <c r="I294" s="28"/>
      <c r="J294" s="28"/>
      <c r="K294" s="28"/>
      <c r="L294" s="28"/>
      <c r="M294" s="28"/>
      <c r="N294" s="67"/>
      <c r="O294" s="9"/>
      <c r="P294" s="9"/>
    </row>
    <row r="295" spans="2:16" x14ac:dyDescent="0.4">
      <c r="B295" s="63"/>
      <c r="C295" s="18"/>
      <c r="D295" s="39"/>
      <c r="E295" s="19"/>
      <c r="F295" s="19"/>
      <c r="G295" s="39"/>
      <c r="H295" s="19"/>
      <c r="I295" s="28"/>
      <c r="J295" s="28"/>
      <c r="K295" s="28"/>
      <c r="L295" s="28"/>
      <c r="M295" s="28"/>
      <c r="N295" s="67"/>
      <c r="O295" s="9"/>
      <c r="P295" s="9"/>
    </row>
    <row r="296" spans="2:16" x14ac:dyDescent="0.4">
      <c r="B296" s="63"/>
      <c r="C296" s="18"/>
      <c r="D296" s="39"/>
      <c r="E296" s="19"/>
      <c r="F296" s="19"/>
      <c r="G296" s="39"/>
      <c r="H296" s="19"/>
      <c r="I296" s="28"/>
      <c r="J296" s="28"/>
      <c r="K296" s="28"/>
      <c r="L296" s="28"/>
      <c r="M296" s="28"/>
      <c r="N296" s="67"/>
      <c r="O296" s="9"/>
      <c r="P296" s="9"/>
    </row>
    <row r="297" spans="2:16" x14ac:dyDescent="0.4">
      <c r="B297" s="63"/>
      <c r="C297" s="18"/>
      <c r="D297" s="39"/>
      <c r="E297" s="19"/>
      <c r="F297" s="19"/>
      <c r="G297" s="39"/>
      <c r="H297" s="19"/>
      <c r="I297" s="28"/>
      <c r="J297" s="28"/>
      <c r="K297" s="28"/>
      <c r="L297" s="28"/>
      <c r="M297" s="28"/>
      <c r="N297" s="67"/>
      <c r="O297" s="9"/>
      <c r="P297" s="9"/>
    </row>
    <row r="298" spans="2:16" x14ac:dyDescent="0.4">
      <c r="B298" s="63"/>
      <c r="C298" s="18"/>
      <c r="D298" s="39"/>
      <c r="E298" s="19"/>
      <c r="F298" s="19"/>
      <c r="G298" s="39"/>
      <c r="H298" s="19"/>
      <c r="I298" s="28"/>
      <c r="J298" s="28"/>
      <c r="K298" s="28"/>
      <c r="L298" s="28"/>
      <c r="M298" s="28"/>
      <c r="N298" s="67"/>
      <c r="O298" s="9"/>
      <c r="P298" s="9"/>
    </row>
    <row r="299" spans="2:16" x14ac:dyDescent="0.4">
      <c r="B299" s="63"/>
      <c r="C299" s="18"/>
      <c r="D299" s="39"/>
      <c r="E299" s="19"/>
      <c r="F299" s="19"/>
      <c r="G299" s="39"/>
      <c r="H299" s="19"/>
      <c r="I299" s="28"/>
      <c r="J299" s="28"/>
      <c r="K299" s="28"/>
      <c r="L299" s="28"/>
      <c r="M299" s="28"/>
      <c r="N299" s="67"/>
      <c r="O299" s="9"/>
      <c r="P299" s="9"/>
    </row>
    <row r="300" spans="2:16" x14ac:dyDescent="0.4">
      <c r="B300" s="63"/>
      <c r="C300" s="18"/>
      <c r="D300" s="39"/>
      <c r="E300" s="19"/>
      <c r="F300" s="19"/>
      <c r="G300" s="39"/>
      <c r="H300" s="19"/>
      <c r="I300" s="28"/>
      <c r="J300" s="28"/>
      <c r="K300" s="28"/>
      <c r="L300" s="28"/>
      <c r="M300" s="28"/>
      <c r="N300" s="67"/>
      <c r="O300" s="9"/>
      <c r="P300" s="9"/>
    </row>
    <row r="301" spans="2:16" x14ac:dyDescent="0.4">
      <c r="B301" s="63"/>
      <c r="C301" s="18"/>
      <c r="D301" s="39"/>
      <c r="E301" s="19"/>
      <c r="F301" s="19"/>
      <c r="G301" s="39"/>
      <c r="H301" s="19"/>
      <c r="I301" s="28"/>
      <c r="J301" s="28"/>
      <c r="K301" s="28"/>
      <c r="L301" s="28"/>
      <c r="M301" s="28"/>
      <c r="N301" s="67"/>
      <c r="O301" s="9"/>
      <c r="P301" s="9"/>
    </row>
    <row r="302" spans="2:16" x14ac:dyDescent="0.4">
      <c r="B302" s="63"/>
      <c r="C302" s="18"/>
      <c r="D302" s="39"/>
      <c r="E302" s="19"/>
      <c r="F302" s="19"/>
      <c r="G302" s="39"/>
      <c r="H302" s="19"/>
      <c r="I302" s="28"/>
      <c r="J302" s="28"/>
      <c r="K302" s="28"/>
      <c r="L302" s="28"/>
      <c r="M302" s="28"/>
      <c r="N302" s="67"/>
      <c r="O302" s="9"/>
      <c r="P302" s="9"/>
    </row>
    <row r="303" spans="2:16" x14ac:dyDescent="0.4">
      <c r="B303" s="63"/>
      <c r="C303" s="18"/>
      <c r="D303" s="39"/>
      <c r="E303" s="19"/>
      <c r="F303" s="19"/>
      <c r="G303" s="39"/>
      <c r="H303" s="19"/>
      <c r="I303" s="28"/>
      <c r="J303" s="28"/>
      <c r="K303" s="28"/>
      <c r="L303" s="28"/>
      <c r="M303" s="28"/>
      <c r="N303" s="67"/>
      <c r="O303" s="9"/>
      <c r="P303" s="9"/>
    </row>
    <row r="304" spans="2:16" x14ac:dyDescent="0.4">
      <c r="B304" s="63"/>
      <c r="C304" s="18"/>
      <c r="D304" s="39"/>
      <c r="E304" s="19"/>
      <c r="F304" s="19"/>
      <c r="G304" s="39"/>
      <c r="H304" s="19"/>
      <c r="I304" s="28"/>
      <c r="J304" s="28"/>
      <c r="K304" s="28"/>
      <c r="L304" s="28"/>
      <c r="M304" s="28"/>
      <c r="N304" s="67"/>
      <c r="O304" s="9"/>
      <c r="P304" s="9"/>
    </row>
    <row r="305" spans="2:16" x14ac:dyDescent="0.4">
      <c r="B305" s="63"/>
      <c r="C305" s="18"/>
      <c r="D305" s="39"/>
      <c r="E305" s="19"/>
      <c r="F305" s="19"/>
      <c r="G305" s="39"/>
      <c r="H305" s="19"/>
      <c r="I305" s="28"/>
      <c r="J305" s="28"/>
      <c r="K305" s="28"/>
      <c r="L305" s="28"/>
      <c r="M305" s="28"/>
      <c r="N305" s="67"/>
      <c r="O305" s="9"/>
      <c r="P305" s="9"/>
    </row>
    <row r="306" spans="2:16" x14ac:dyDescent="0.4">
      <c r="B306" s="63"/>
      <c r="C306" s="18"/>
      <c r="D306" s="39"/>
      <c r="E306" s="19"/>
      <c r="F306" s="19"/>
      <c r="G306" s="39"/>
      <c r="H306" s="19"/>
      <c r="I306" s="28"/>
      <c r="J306" s="28"/>
      <c r="K306" s="28"/>
      <c r="L306" s="28"/>
      <c r="M306" s="28"/>
      <c r="N306" s="67"/>
      <c r="O306" s="9"/>
      <c r="P306" s="9"/>
    </row>
    <row r="307" spans="2:16" x14ac:dyDescent="0.4">
      <c r="B307" s="63"/>
      <c r="C307" s="18"/>
      <c r="D307" s="39"/>
      <c r="E307" s="19"/>
      <c r="F307" s="19"/>
      <c r="G307" s="39"/>
      <c r="H307" s="19"/>
      <c r="I307" s="28"/>
      <c r="J307" s="28"/>
      <c r="K307" s="28"/>
      <c r="L307" s="28"/>
      <c r="M307" s="28"/>
      <c r="N307" s="67"/>
      <c r="O307" s="9"/>
      <c r="P307" s="9"/>
    </row>
    <row r="308" spans="2:16" x14ac:dyDescent="0.4">
      <c r="B308" s="63"/>
      <c r="C308" s="18"/>
      <c r="D308" s="39"/>
      <c r="E308" s="19"/>
      <c r="F308" s="19"/>
      <c r="G308" s="39"/>
      <c r="H308" s="19"/>
      <c r="I308" s="28"/>
      <c r="J308" s="28"/>
      <c r="K308" s="28"/>
      <c r="L308" s="28"/>
      <c r="M308" s="28"/>
      <c r="N308" s="67"/>
      <c r="O308" s="9"/>
      <c r="P308" s="9"/>
    </row>
    <row r="309" spans="2:16" x14ac:dyDescent="0.4">
      <c r="B309" s="63"/>
      <c r="C309" s="18"/>
      <c r="D309" s="39"/>
      <c r="E309" s="19"/>
      <c r="F309" s="19"/>
      <c r="G309" s="39"/>
      <c r="H309" s="19"/>
      <c r="I309" s="28"/>
      <c r="J309" s="28"/>
      <c r="K309" s="28"/>
      <c r="L309" s="28"/>
      <c r="M309" s="28"/>
      <c r="N309" s="67"/>
      <c r="O309" s="9"/>
      <c r="P309" s="9"/>
    </row>
    <row r="310" spans="2:16" x14ac:dyDescent="0.4">
      <c r="B310" s="63"/>
      <c r="C310" s="18"/>
      <c r="D310" s="39"/>
      <c r="E310" s="19"/>
      <c r="F310" s="19"/>
      <c r="G310" s="39"/>
      <c r="H310" s="19"/>
      <c r="I310" s="28"/>
      <c r="J310" s="28"/>
      <c r="K310" s="28"/>
      <c r="L310" s="28"/>
      <c r="M310" s="28"/>
      <c r="N310" s="67"/>
      <c r="O310" s="9"/>
      <c r="P310" s="9"/>
    </row>
    <row r="311" spans="2:16" x14ac:dyDescent="0.4">
      <c r="B311" s="63"/>
      <c r="C311" s="18"/>
      <c r="D311" s="39"/>
      <c r="E311" s="19"/>
      <c r="F311" s="19"/>
      <c r="G311" s="39"/>
      <c r="H311" s="19"/>
      <c r="I311" s="28"/>
      <c r="J311" s="28"/>
      <c r="K311" s="28"/>
      <c r="L311" s="28"/>
      <c r="M311" s="28"/>
      <c r="N311" s="67"/>
      <c r="O311" s="9"/>
      <c r="P311" s="9"/>
    </row>
    <row r="312" spans="2:16" x14ac:dyDescent="0.4">
      <c r="B312" s="63"/>
      <c r="C312" s="18"/>
      <c r="D312" s="39"/>
      <c r="E312" s="19"/>
      <c r="F312" s="19"/>
      <c r="G312" s="39"/>
      <c r="H312" s="19"/>
      <c r="I312" s="28"/>
      <c r="J312" s="28"/>
      <c r="K312" s="28"/>
      <c r="L312" s="28"/>
      <c r="M312" s="28"/>
      <c r="N312" s="67"/>
      <c r="O312" s="9"/>
      <c r="P312" s="9"/>
    </row>
    <row r="313" spans="2:16" x14ac:dyDescent="0.4">
      <c r="B313" s="63"/>
      <c r="C313" s="18"/>
      <c r="D313" s="39"/>
      <c r="E313" s="19"/>
      <c r="F313" s="19"/>
      <c r="G313" s="39"/>
      <c r="H313" s="19"/>
      <c r="I313" s="28"/>
      <c r="J313" s="28"/>
      <c r="K313" s="28"/>
      <c r="L313" s="28"/>
      <c r="M313" s="28"/>
      <c r="N313" s="67"/>
      <c r="O313" s="9"/>
      <c r="P313" s="9"/>
    </row>
    <row r="314" spans="2:16" x14ac:dyDescent="0.4">
      <c r="B314" s="63"/>
      <c r="C314" s="18"/>
      <c r="D314" s="39"/>
      <c r="E314" s="19"/>
      <c r="F314" s="19"/>
      <c r="G314" s="39"/>
      <c r="H314" s="19"/>
      <c r="I314" s="28"/>
      <c r="J314" s="28"/>
      <c r="K314" s="28"/>
      <c r="L314" s="28"/>
      <c r="M314" s="28"/>
      <c r="N314" s="67"/>
      <c r="O314" s="9"/>
      <c r="P314" s="9"/>
    </row>
    <row r="315" spans="2:16" x14ac:dyDescent="0.4">
      <c r="B315" s="63"/>
      <c r="C315" s="18"/>
      <c r="D315" s="39"/>
      <c r="E315" s="19"/>
      <c r="F315" s="19"/>
      <c r="G315" s="39"/>
      <c r="H315" s="19"/>
      <c r="I315" s="28"/>
      <c r="J315" s="28"/>
      <c r="K315" s="28"/>
      <c r="L315" s="28"/>
      <c r="M315" s="28"/>
      <c r="N315" s="67"/>
      <c r="O315" s="9"/>
      <c r="P315" s="9"/>
    </row>
    <row r="316" spans="2:16" x14ac:dyDescent="0.4">
      <c r="B316" s="63"/>
      <c r="C316" s="18"/>
      <c r="D316" s="39"/>
      <c r="E316" s="19"/>
      <c r="F316" s="19"/>
      <c r="G316" s="39"/>
      <c r="H316" s="19"/>
      <c r="I316" s="28"/>
      <c r="J316" s="28"/>
      <c r="K316" s="28"/>
      <c r="L316" s="28"/>
      <c r="M316" s="28"/>
      <c r="N316" s="67"/>
      <c r="O316" s="9"/>
      <c r="P316" s="9"/>
    </row>
    <row r="317" spans="2:16" x14ac:dyDescent="0.4">
      <c r="B317" s="63"/>
      <c r="C317" s="18"/>
      <c r="D317" s="39"/>
      <c r="E317" s="19"/>
      <c r="F317" s="19"/>
      <c r="G317" s="39"/>
      <c r="H317" s="19"/>
      <c r="I317" s="28"/>
      <c r="J317" s="28"/>
      <c r="K317" s="28"/>
      <c r="L317" s="28"/>
      <c r="M317" s="28"/>
      <c r="N317" s="67"/>
      <c r="O317" s="9"/>
      <c r="P317" s="9"/>
    </row>
    <row r="318" spans="2:16" x14ac:dyDescent="0.4">
      <c r="B318" s="63"/>
      <c r="C318" s="18"/>
      <c r="D318" s="39"/>
      <c r="E318" s="19"/>
      <c r="F318" s="19"/>
      <c r="G318" s="39"/>
      <c r="H318" s="19"/>
      <c r="I318" s="28"/>
      <c r="J318" s="28"/>
      <c r="K318" s="28"/>
      <c r="L318" s="28"/>
      <c r="M318" s="28"/>
      <c r="N318" s="67"/>
      <c r="O318" s="9"/>
      <c r="P318" s="9"/>
    </row>
    <row r="319" spans="2:16" x14ac:dyDescent="0.4">
      <c r="B319" s="63"/>
      <c r="C319" s="18"/>
      <c r="D319" s="39"/>
      <c r="E319" s="19"/>
      <c r="F319" s="19"/>
      <c r="G319" s="39"/>
      <c r="H319" s="19"/>
      <c r="I319" s="28"/>
      <c r="J319" s="28"/>
      <c r="K319" s="28"/>
      <c r="L319" s="28"/>
      <c r="M319" s="28"/>
      <c r="N319" s="67"/>
      <c r="O319" s="9"/>
      <c r="P319" s="9"/>
    </row>
    <row r="320" spans="2:16" x14ac:dyDescent="0.4">
      <c r="B320" s="63"/>
      <c r="C320" s="18"/>
      <c r="D320" s="39"/>
      <c r="E320" s="19"/>
      <c r="F320" s="19"/>
      <c r="G320" s="39"/>
      <c r="H320" s="19"/>
      <c r="I320" s="28"/>
      <c r="J320" s="28"/>
      <c r="K320" s="28"/>
      <c r="L320" s="28"/>
      <c r="M320" s="28"/>
      <c r="N320" s="67"/>
      <c r="O320" s="9"/>
      <c r="P320" s="9"/>
    </row>
    <row r="321" spans="2:16" x14ac:dyDescent="0.4">
      <c r="B321" s="63"/>
      <c r="C321" s="18"/>
      <c r="D321" s="39"/>
      <c r="E321" s="19"/>
      <c r="F321" s="19"/>
      <c r="G321" s="39"/>
      <c r="H321" s="19"/>
      <c r="I321" s="28"/>
      <c r="J321" s="28"/>
      <c r="K321" s="28"/>
      <c r="L321" s="28"/>
      <c r="M321" s="28"/>
      <c r="N321" s="67"/>
      <c r="O321" s="9"/>
      <c r="P321" s="9"/>
    </row>
    <row r="322" spans="2:16" x14ac:dyDescent="0.4">
      <c r="B322" s="63"/>
      <c r="C322" s="18"/>
      <c r="D322" s="39"/>
      <c r="E322" s="19"/>
      <c r="F322" s="19"/>
      <c r="G322" s="39"/>
      <c r="H322" s="19"/>
      <c r="I322" s="28"/>
      <c r="J322" s="28"/>
      <c r="K322" s="28"/>
      <c r="L322" s="28"/>
      <c r="M322" s="28"/>
      <c r="N322" s="67"/>
      <c r="O322" s="9"/>
      <c r="P322" s="9"/>
    </row>
    <row r="323" spans="2:16" x14ac:dyDescent="0.4">
      <c r="B323" s="63"/>
      <c r="C323" s="18"/>
      <c r="D323" s="39"/>
      <c r="E323" s="19"/>
      <c r="F323" s="19"/>
      <c r="G323" s="39"/>
      <c r="H323" s="19"/>
      <c r="I323" s="28"/>
      <c r="J323" s="28"/>
      <c r="K323" s="28"/>
      <c r="L323" s="28"/>
      <c r="M323" s="28"/>
      <c r="N323" s="67"/>
      <c r="O323" s="9"/>
      <c r="P323" s="9"/>
    </row>
    <row r="324" spans="2:16" x14ac:dyDescent="0.4">
      <c r="B324" s="63"/>
      <c r="C324" s="18"/>
      <c r="D324" s="39"/>
      <c r="E324" s="19"/>
      <c r="F324" s="19"/>
      <c r="G324" s="39"/>
      <c r="H324" s="19"/>
      <c r="I324" s="28"/>
      <c r="J324" s="28"/>
      <c r="K324" s="28"/>
      <c r="L324" s="28"/>
      <c r="M324" s="28"/>
      <c r="N324" s="67"/>
      <c r="O324" s="9"/>
      <c r="P324" s="9"/>
    </row>
    <row r="325" spans="2:16" x14ac:dyDescent="0.4">
      <c r="B325" s="63"/>
      <c r="C325" s="18"/>
      <c r="D325" s="39"/>
      <c r="E325" s="19"/>
      <c r="F325" s="19"/>
      <c r="G325" s="39"/>
      <c r="H325" s="19"/>
      <c r="I325" s="28"/>
      <c r="J325" s="28"/>
      <c r="K325" s="28"/>
      <c r="L325" s="28"/>
      <c r="M325" s="28"/>
      <c r="N325" s="67"/>
      <c r="O325" s="9"/>
      <c r="P325" s="9"/>
    </row>
    <row r="326" spans="2:16" x14ac:dyDescent="0.4">
      <c r="B326" s="63"/>
      <c r="C326" s="18"/>
      <c r="D326" s="39"/>
      <c r="E326" s="19"/>
      <c r="F326" s="19"/>
      <c r="G326" s="39"/>
      <c r="H326" s="19"/>
      <c r="I326" s="28"/>
      <c r="J326" s="28"/>
      <c r="K326" s="28"/>
      <c r="L326" s="28"/>
      <c r="M326" s="28"/>
      <c r="N326" s="67"/>
      <c r="O326" s="9"/>
      <c r="P326" s="9"/>
    </row>
    <row r="327" spans="2:16" x14ac:dyDescent="0.4">
      <c r="B327" s="63"/>
      <c r="C327" s="18"/>
      <c r="D327" s="39"/>
      <c r="E327" s="19"/>
      <c r="F327" s="19"/>
      <c r="G327" s="39"/>
      <c r="H327" s="19"/>
      <c r="I327" s="28"/>
      <c r="J327" s="28"/>
      <c r="K327" s="28"/>
      <c r="L327" s="28"/>
      <c r="M327" s="28"/>
      <c r="N327" s="67"/>
      <c r="O327" s="9"/>
      <c r="P327" s="9"/>
    </row>
    <row r="328" spans="2:16" x14ac:dyDescent="0.4">
      <c r="B328" s="63"/>
      <c r="C328" s="18"/>
      <c r="D328" s="39"/>
      <c r="E328" s="19"/>
      <c r="F328" s="19"/>
      <c r="G328" s="39"/>
      <c r="H328" s="19"/>
      <c r="I328" s="28"/>
      <c r="J328" s="28"/>
      <c r="K328" s="28"/>
      <c r="L328" s="28"/>
      <c r="M328" s="28"/>
      <c r="N328" s="67"/>
      <c r="O328" s="9"/>
      <c r="P328" s="9"/>
    </row>
    <row r="329" spans="2:16" x14ac:dyDescent="0.4">
      <c r="B329" s="63"/>
      <c r="C329" s="18"/>
      <c r="D329" s="39"/>
      <c r="E329" s="19"/>
      <c r="F329" s="19"/>
      <c r="G329" s="39"/>
      <c r="H329" s="19"/>
      <c r="I329" s="28"/>
      <c r="J329" s="28"/>
      <c r="K329" s="28"/>
      <c r="L329" s="28"/>
      <c r="M329" s="28"/>
      <c r="N329" s="67"/>
      <c r="O329" s="9"/>
      <c r="P329" s="9"/>
    </row>
    <row r="330" spans="2:16" x14ac:dyDescent="0.4">
      <c r="B330" s="63"/>
      <c r="C330" s="18"/>
      <c r="D330" s="39"/>
      <c r="E330" s="19"/>
      <c r="F330" s="19"/>
      <c r="G330" s="39"/>
      <c r="H330" s="19"/>
      <c r="I330" s="28"/>
      <c r="J330" s="28"/>
      <c r="K330" s="28"/>
      <c r="L330" s="28"/>
      <c r="M330" s="28"/>
      <c r="N330" s="67"/>
      <c r="O330" s="9"/>
      <c r="P330" s="9"/>
    </row>
    <row r="331" spans="2:16" x14ac:dyDescent="0.4">
      <c r="B331" s="63"/>
      <c r="C331" s="18"/>
      <c r="D331" s="39"/>
      <c r="E331" s="19"/>
      <c r="F331" s="19"/>
      <c r="G331" s="39"/>
      <c r="H331" s="19"/>
      <c r="I331" s="28"/>
      <c r="J331" s="28"/>
      <c r="K331" s="28"/>
      <c r="L331" s="28"/>
      <c r="M331" s="28"/>
      <c r="N331" s="67"/>
      <c r="O331" s="9"/>
      <c r="P331" s="9"/>
    </row>
    <row r="332" spans="2:16" x14ac:dyDescent="0.4">
      <c r="B332" s="63"/>
      <c r="C332" s="18"/>
      <c r="D332" s="39"/>
      <c r="E332" s="19"/>
      <c r="F332" s="19"/>
      <c r="G332" s="39"/>
      <c r="H332" s="19"/>
      <c r="I332" s="28"/>
      <c r="J332" s="28"/>
      <c r="K332" s="28"/>
      <c r="L332" s="28"/>
      <c r="M332" s="28"/>
      <c r="N332" s="67"/>
      <c r="O332" s="9"/>
      <c r="P332" s="9"/>
    </row>
    <row r="333" spans="2:16" x14ac:dyDescent="0.4">
      <c r="B333" s="63"/>
      <c r="C333" s="18"/>
      <c r="D333" s="39"/>
      <c r="E333" s="19"/>
      <c r="F333" s="19"/>
      <c r="G333" s="39"/>
      <c r="H333" s="19"/>
      <c r="I333" s="28"/>
      <c r="J333" s="28"/>
      <c r="K333" s="28"/>
      <c r="L333" s="28"/>
      <c r="M333" s="28"/>
      <c r="N333" s="67"/>
      <c r="O333" s="9"/>
      <c r="P333" s="9"/>
    </row>
    <row r="334" spans="2:16" x14ac:dyDescent="0.4">
      <c r="B334" s="63"/>
      <c r="C334" s="18"/>
      <c r="D334" s="39"/>
      <c r="E334" s="19"/>
      <c r="F334" s="19"/>
      <c r="G334" s="39"/>
      <c r="H334" s="19"/>
      <c r="I334" s="28"/>
      <c r="J334" s="28"/>
      <c r="K334" s="28"/>
      <c r="L334" s="28"/>
      <c r="M334" s="28"/>
      <c r="N334" s="67"/>
      <c r="O334" s="9"/>
      <c r="P334" s="9"/>
    </row>
    <row r="335" spans="2:16" x14ac:dyDescent="0.4">
      <c r="B335" s="63"/>
      <c r="C335" s="18"/>
      <c r="D335" s="39"/>
      <c r="E335" s="19"/>
      <c r="F335" s="19"/>
      <c r="G335" s="39"/>
      <c r="H335" s="19"/>
      <c r="I335" s="28"/>
      <c r="J335" s="28"/>
      <c r="K335" s="28"/>
      <c r="L335" s="28"/>
      <c r="M335" s="28"/>
      <c r="N335" s="67"/>
      <c r="O335" s="9"/>
      <c r="P335" s="9"/>
    </row>
    <row r="336" spans="2:16" x14ac:dyDescent="0.4">
      <c r="B336" s="63"/>
      <c r="C336" s="18"/>
      <c r="D336" s="39"/>
      <c r="E336" s="19"/>
      <c r="F336" s="19"/>
      <c r="G336" s="39"/>
      <c r="H336" s="19"/>
      <c r="I336" s="28"/>
      <c r="J336" s="28"/>
      <c r="K336" s="28"/>
      <c r="L336" s="28"/>
      <c r="M336" s="28"/>
      <c r="N336" s="67"/>
      <c r="O336" s="9"/>
      <c r="P336" s="9"/>
    </row>
    <row r="337" spans="2:16" x14ac:dyDescent="0.4">
      <c r="B337" s="63"/>
      <c r="C337" s="18"/>
      <c r="D337" s="39"/>
      <c r="E337" s="19"/>
      <c r="F337" s="19"/>
      <c r="G337" s="39"/>
      <c r="H337" s="19"/>
      <c r="I337" s="28"/>
      <c r="J337" s="28"/>
      <c r="K337" s="28"/>
      <c r="L337" s="28"/>
      <c r="M337" s="28"/>
      <c r="N337" s="67"/>
      <c r="O337" s="9"/>
      <c r="P337" s="9"/>
    </row>
    <row r="338" spans="2:16" x14ac:dyDescent="0.4">
      <c r="B338" s="63"/>
      <c r="C338" s="18"/>
      <c r="D338" s="39"/>
      <c r="E338" s="19"/>
      <c r="F338" s="19"/>
      <c r="G338" s="39"/>
      <c r="H338" s="19"/>
      <c r="I338" s="28"/>
      <c r="J338" s="28"/>
      <c r="K338" s="28"/>
      <c r="L338" s="28"/>
      <c r="M338" s="28"/>
      <c r="N338" s="67"/>
      <c r="O338" s="9"/>
      <c r="P338" s="9"/>
    </row>
    <row r="339" spans="2:16" x14ac:dyDescent="0.4">
      <c r="B339" s="63"/>
      <c r="C339" s="18"/>
      <c r="D339" s="39"/>
      <c r="E339" s="19"/>
      <c r="F339" s="19"/>
      <c r="G339" s="39"/>
      <c r="H339" s="19"/>
      <c r="I339" s="28"/>
      <c r="J339" s="28"/>
      <c r="K339" s="28"/>
      <c r="L339" s="28"/>
      <c r="M339" s="28"/>
      <c r="N339" s="67"/>
      <c r="O339" s="9"/>
      <c r="P339" s="9"/>
    </row>
    <row r="340" spans="2:16" x14ac:dyDescent="0.4">
      <c r="B340" s="63"/>
      <c r="C340" s="18"/>
      <c r="D340" s="39"/>
      <c r="E340" s="19"/>
      <c r="F340" s="19"/>
      <c r="G340" s="39"/>
      <c r="H340" s="19"/>
      <c r="I340" s="28"/>
      <c r="J340" s="28"/>
      <c r="K340" s="28"/>
      <c r="L340" s="28"/>
      <c r="M340" s="28"/>
      <c r="N340" s="67"/>
      <c r="O340" s="9"/>
      <c r="P340" s="9"/>
    </row>
    <row r="341" spans="2:16" x14ac:dyDescent="0.4">
      <c r="B341" s="63"/>
      <c r="C341" s="18"/>
      <c r="D341" s="39"/>
      <c r="E341" s="19"/>
      <c r="F341" s="19"/>
      <c r="G341" s="39"/>
      <c r="H341" s="19"/>
      <c r="I341" s="28"/>
      <c r="J341" s="28"/>
      <c r="K341" s="28"/>
      <c r="L341" s="28"/>
      <c r="M341" s="28"/>
      <c r="N341" s="67"/>
      <c r="O341" s="9"/>
      <c r="P341" s="9"/>
    </row>
    <row r="342" spans="2:16" x14ac:dyDescent="0.4">
      <c r="B342" s="63"/>
      <c r="C342" s="18"/>
      <c r="D342" s="39"/>
      <c r="E342" s="19"/>
      <c r="F342" s="19"/>
      <c r="G342" s="39"/>
      <c r="H342" s="19"/>
      <c r="I342" s="28"/>
      <c r="J342" s="28"/>
      <c r="K342" s="28"/>
      <c r="L342" s="28"/>
      <c r="M342" s="28"/>
      <c r="N342" s="67"/>
      <c r="O342" s="9"/>
      <c r="P342" s="9"/>
    </row>
    <row r="343" spans="2:16" x14ac:dyDescent="0.4">
      <c r="B343" s="63"/>
      <c r="C343" s="18"/>
      <c r="D343" s="39"/>
      <c r="E343" s="19"/>
      <c r="F343" s="19"/>
      <c r="G343" s="39"/>
      <c r="H343" s="19"/>
      <c r="I343" s="28"/>
      <c r="J343" s="28"/>
      <c r="K343" s="28"/>
      <c r="L343" s="28"/>
      <c r="M343" s="28"/>
      <c r="N343" s="67"/>
      <c r="O343" s="9"/>
      <c r="P343" s="9"/>
    </row>
    <row r="344" spans="2:16" x14ac:dyDescent="0.4">
      <c r="B344" s="63"/>
      <c r="C344" s="18"/>
      <c r="D344" s="39"/>
      <c r="E344" s="19"/>
      <c r="F344" s="19"/>
      <c r="G344" s="39"/>
      <c r="H344" s="19"/>
      <c r="I344" s="28"/>
      <c r="J344" s="28"/>
      <c r="K344" s="28"/>
      <c r="L344" s="28"/>
      <c r="M344" s="28"/>
      <c r="N344" s="67"/>
      <c r="O344" s="9"/>
      <c r="P344" s="9"/>
    </row>
    <row r="345" spans="2:16" x14ac:dyDescent="0.4">
      <c r="B345" s="63"/>
      <c r="C345" s="18"/>
      <c r="D345" s="39"/>
      <c r="E345" s="19"/>
      <c r="F345" s="19"/>
      <c r="G345" s="39"/>
      <c r="H345" s="19"/>
      <c r="I345" s="28"/>
      <c r="J345" s="28"/>
      <c r="K345" s="28"/>
      <c r="L345" s="28"/>
      <c r="M345" s="28"/>
      <c r="N345" s="67"/>
      <c r="O345" s="9"/>
      <c r="P345" s="9"/>
    </row>
    <row r="346" spans="2:16" x14ac:dyDescent="0.4">
      <c r="B346" s="63"/>
      <c r="C346" s="18"/>
      <c r="D346" s="39"/>
      <c r="E346" s="19"/>
      <c r="F346" s="19"/>
      <c r="G346" s="39"/>
      <c r="H346" s="19"/>
      <c r="I346" s="28"/>
      <c r="J346" s="28"/>
      <c r="K346" s="28"/>
      <c r="L346" s="28"/>
      <c r="M346" s="28"/>
      <c r="N346" s="67"/>
      <c r="O346" s="9"/>
      <c r="P346" s="9"/>
    </row>
    <row r="347" spans="2:16" x14ac:dyDescent="0.4">
      <c r="B347" s="63"/>
      <c r="C347" s="18"/>
      <c r="D347" s="39"/>
      <c r="E347" s="19"/>
      <c r="F347" s="19"/>
      <c r="G347" s="39"/>
      <c r="H347" s="19"/>
      <c r="I347" s="28"/>
      <c r="J347" s="28"/>
      <c r="K347" s="28"/>
      <c r="L347" s="28"/>
      <c r="M347" s="28"/>
      <c r="N347" s="67"/>
      <c r="O347" s="9"/>
      <c r="P347" s="9"/>
    </row>
    <row r="348" spans="2:16" x14ac:dyDescent="0.4">
      <c r="B348" s="63"/>
      <c r="C348" s="18"/>
      <c r="D348" s="39"/>
      <c r="E348" s="19"/>
      <c r="F348" s="19"/>
      <c r="G348" s="39"/>
      <c r="H348" s="19"/>
      <c r="I348" s="28"/>
      <c r="J348" s="28"/>
      <c r="K348" s="28"/>
      <c r="L348" s="28"/>
      <c r="M348" s="28"/>
      <c r="N348" s="67"/>
      <c r="O348" s="9"/>
      <c r="P348" s="9"/>
    </row>
    <row r="349" spans="2:16" x14ac:dyDescent="0.4">
      <c r="B349" s="63"/>
      <c r="C349" s="18"/>
      <c r="D349" s="39"/>
      <c r="E349" s="19"/>
      <c r="F349" s="19"/>
      <c r="G349" s="39"/>
      <c r="H349" s="19"/>
      <c r="I349" s="28"/>
      <c r="J349" s="28"/>
      <c r="K349" s="28"/>
      <c r="L349" s="28"/>
      <c r="M349" s="28"/>
      <c r="N349" s="67"/>
      <c r="O349" s="9"/>
      <c r="P349" s="9"/>
    </row>
    <row r="350" spans="2:16" x14ac:dyDescent="0.4">
      <c r="B350" s="63"/>
      <c r="C350" s="18"/>
      <c r="D350" s="39"/>
      <c r="E350" s="19"/>
      <c r="F350" s="19"/>
      <c r="G350" s="39"/>
      <c r="H350" s="19"/>
      <c r="I350" s="28"/>
      <c r="J350" s="28"/>
      <c r="K350" s="28"/>
      <c r="L350" s="28"/>
      <c r="M350" s="28"/>
      <c r="N350" s="67"/>
      <c r="O350" s="9"/>
      <c r="P350" s="9"/>
    </row>
    <row r="351" spans="2:16" x14ac:dyDescent="0.4">
      <c r="B351" s="63"/>
      <c r="C351" s="18"/>
      <c r="D351" s="39"/>
      <c r="E351" s="19"/>
      <c r="F351" s="19"/>
      <c r="G351" s="39"/>
      <c r="H351" s="19"/>
      <c r="I351" s="28"/>
      <c r="J351" s="28"/>
      <c r="K351" s="28"/>
      <c r="L351" s="28"/>
      <c r="M351" s="28"/>
      <c r="N351" s="67"/>
      <c r="O351" s="9"/>
      <c r="P351" s="9"/>
    </row>
    <row r="352" spans="2:16" x14ac:dyDescent="0.4">
      <c r="B352" s="63"/>
      <c r="C352" s="18"/>
      <c r="D352" s="39"/>
      <c r="E352" s="19"/>
      <c r="F352" s="19"/>
      <c r="G352" s="39"/>
      <c r="H352" s="19"/>
      <c r="I352" s="28"/>
      <c r="J352" s="28"/>
      <c r="K352" s="28"/>
      <c r="L352" s="28"/>
      <c r="M352" s="28"/>
      <c r="N352" s="67"/>
      <c r="O352" s="9"/>
      <c r="P352" s="9"/>
    </row>
    <row r="353" spans="2:16" x14ac:dyDescent="0.4">
      <c r="B353" s="63"/>
      <c r="C353" s="18"/>
      <c r="D353" s="39"/>
      <c r="E353" s="19"/>
      <c r="F353" s="19"/>
      <c r="G353" s="39"/>
      <c r="H353" s="19"/>
      <c r="I353" s="28"/>
      <c r="J353" s="28"/>
      <c r="K353" s="28"/>
      <c r="L353" s="28"/>
      <c r="M353" s="28"/>
      <c r="N353" s="67"/>
      <c r="O353" s="9"/>
      <c r="P353" s="9"/>
    </row>
    <row r="354" spans="2:16" x14ac:dyDescent="0.4">
      <c r="B354" s="63"/>
      <c r="C354" s="18"/>
      <c r="D354" s="39"/>
      <c r="E354" s="19"/>
      <c r="F354" s="19"/>
      <c r="G354" s="39"/>
      <c r="H354" s="19"/>
      <c r="I354" s="28"/>
      <c r="J354" s="28"/>
      <c r="K354" s="28"/>
      <c r="L354" s="28"/>
      <c r="M354" s="28"/>
      <c r="N354" s="67"/>
      <c r="O354" s="9"/>
      <c r="P354" s="9"/>
    </row>
    <row r="355" spans="2:16" x14ac:dyDescent="0.4">
      <c r="B355" s="63"/>
      <c r="C355" s="18"/>
      <c r="D355" s="39"/>
      <c r="E355" s="19"/>
      <c r="F355" s="19"/>
      <c r="G355" s="39"/>
      <c r="H355" s="19"/>
      <c r="I355" s="28"/>
      <c r="J355" s="28"/>
      <c r="K355" s="28"/>
      <c r="L355" s="28"/>
      <c r="M355" s="28"/>
      <c r="N355" s="67"/>
      <c r="O355" s="9"/>
      <c r="P355" s="9"/>
    </row>
    <row r="356" spans="2:16" x14ac:dyDescent="0.4">
      <c r="B356" s="63"/>
      <c r="C356" s="18"/>
      <c r="D356" s="39"/>
      <c r="E356" s="19"/>
      <c r="F356" s="19"/>
      <c r="G356" s="39"/>
      <c r="H356" s="19"/>
      <c r="I356" s="28"/>
      <c r="J356" s="28"/>
      <c r="K356" s="28"/>
      <c r="L356" s="28"/>
      <c r="M356" s="28"/>
      <c r="N356" s="67"/>
      <c r="O356" s="9"/>
      <c r="P356" s="9"/>
    </row>
    <row r="357" spans="2:16" x14ac:dyDescent="0.4">
      <c r="B357" s="63"/>
      <c r="C357" s="18"/>
      <c r="D357" s="39"/>
      <c r="E357" s="19"/>
      <c r="F357" s="19"/>
      <c r="G357" s="39"/>
      <c r="H357" s="19"/>
      <c r="I357" s="28"/>
      <c r="J357" s="28"/>
      <c r="K357" s="28"/>
      <c r="L357" s="28"/>
      <c r="M357" s="28"/>
      <c r="N357" s="67"/>
      <c r="O357" s="9"/>
      <c r="P357" s="9"/>
    </row>
    <row r="358" spans="2:16" x14ac:dyDescent="0.4">
      <c r="B358" s="63"/>
      <c r="C358" s="18"/>
      <c r="D358" s="39"/>
      <c r="E358" s="19"/>
      <c r="F358" s="19"/>
      <c r="G358" s="39"/>
      <c r="H358" s="19"/>
      <c r="I358" s="28"/>
      <c r="J358" s="28"/>
      <c r="K358" s="28"/>
      <c r="L358" s="28"/>
      <c r="M358" s="28"/>
      <c r="N358" s="67"/>
      <c r="O358" s="9"/>
      <c r="P358" s="9"/>
    </row>
    <row r="359" spans="2:16" x14ac:dyDescent="0.4">
      <c r="B359" s="63"/>
      <c r="C359" s="18"/>
      <c r="D359" s="39"/>
      <c r="E359" s="19"/>
      <c r="F359" s="19"/>
      <c r="G359" s="39"/>
      <c r="H359" s="19"/>
      <c r="I359" s="28"/>
      <c r="J359" s="28"/>
      <c r="K359" s="28"/>
      <c r="L359" s="28"/>
      <c r="M359" s="28"/>
      <c r="N359" s="67"/>
      <c r="O359" s="9"/>
      <c r="P359" s="9"/>
    </row>
    <row r="360" spans="2:16" x14ac:dyDescent="0.4">
      <c r="B360" s="63"/>
      <c r="C360" s="18"/>
      <c r="D360" s="39"/>
      <c r="E360" s="19"/>
      <c r="F360" s="19"/>
      <c r="G360" s="39"/>
      <c r="H360" s="19"/>
      <c r="I360" s="28"/>
      <c r="J360" s="28"/>
      <c r="K360" s="28"/>
      <c r="L360" s="28"/>
      <c r="M360" s="28"/>
      <c r="N360" s="67"/>
      <c r="O360" s="9"/>
      <c r="P360" s="9"/>
    </row>
    <row r="361" spans="2:16" x14ac:dyDescent="0.4">
      <c r="B361" s="63"/>
      <c r="C361" s="18"/>
      <c r="D361" s="39"/>
      <c r="E361" s="19"/>
      <c r="F361" s="19"/>
      <c r="G361" s="39"/>
      <c r="H361" s="19"/>
      <c r="I361" s="28"/>
      <c r="J361" s="28"/>
      <c r="K361" s="28"/>
      <c r="L361" s="28"/>
      <c r="M361" s="28"/>
      <c r="N361" s="67"/>
      <c r="O361" s="9"/>
      <c r="P361" s="9"/>
    </row>
    <row r="362" spans="2:16" x14ac:dyDescent="0.4">
      <c r="B362" s="63"/>
      <c r="C362" s="18"/>
      <c r="D362" s="39"/>
      <c r="E362" s="19"/>
      <c r="F362" s="19"/>
      <c r="G362" s="39"/>
      <c r="H362" s="19"/>
      <c r="I362" s="28"/>
      <c r="J362" s="28"/>
      <c r="K362" s="28"/>
      <c r="L362" s="28"/>
      <c r="M362" s="28"/>
      <c r="N362" s="67"/>
      <c r="O362" s="9"/>
      <c r="P362" s="9"/>
    </row>
    <row r="363" spans="2:16" x14ac:dyDescent="0.4">
      <c r="B363" s="63"/>
      <c r="C363" s="18"/>
      <c r="D363" s="39"/>
      <c r="E363" s="19"/>
      <c r="F363" s="19"/>
      <c r="G363" s="39"/>
      <c r="H363" s="19"/>
      <c r="I363" s="28"/>
      <c r="J363" s="28"/>
      <c r="K363" s="28"/>
      <c r="L363" s="28"/>
      <c r="M363" s="28"/>
      <c r="N363" s="67"/>
      <c r="O363" s="9"/>
      <c r="P363" s="9"/>
    </row>
    <row r="364" spans="2:16" x14ac:dyDescent="0.4">
      <c r="B364" s="63"/>
      <c r="C364" s="18"/>
      <c r="D364" s="39"/>
      <c r="E364" s="19"/>
      <c r="F364" s="19"/>
      <c r="G364" s="39"/>
      <c r="H364" s="19"/>
      <c r="I364" s="28"/>
      <c r="J364" s="28"/>
      <c r="K364" s="28"/>
      <c r="L364" s="28"/>
      <c r="M364" s="28"/>
      <c r="N364" s="67"/>
      <c r="O364" s="9"/>
      <c r="P364" s="9"/>
    </row>
    <row r="365" spans="2:16" x14ac:dyDescent="0.4">
      <c r="B365" s="63"/>
      <c r="C365" s="18"/>
      <c r="D365" s="39"/>
      <c r="E365" s="19"/>
      <c r="F365" s="19"/>
      <c r="G365" s="39"/>
      <c r="H365" s="19"/>
      <c r="I365" s="28"/>
      <c r="J365" s="28"/>
      <c r="K365" s="28"/>
      <c r="L365" s="28"/>
      <c r="M365" s="28"/>
      <c r="N365" s="67"/>
      <c r="O365" s="9"/>
      <c r="P365" s="9"/>
    </row>
    <row r="366" spans="2:16" x14ac:dyDescent="0.4">
      <c r="B366" s="63"/>
      <c r="C366" s="18"/>
      <c r="D366" s="39"/>
      <c r="E366" s="19"/>
      <c r="F366" s="19"/>
      <c r="G366" s="39"/>
      <c r="H366" s="19"/>
      <c r="I366" s="28"/>
      <c r="J366" s="28"/>
      <c r="K366" s="28"/>
      <c r="L366" s="28"/>
      <c r="M366" s="28"/>
      <c r="N366" s="67"/>
      <c r="O366" s="9"/>
      <c r="P366" s="9"/>
    </row>
    <row r="367" spans="2:16" x14ac:dyDescent="0.4">
      <c r="B367" s="63"/>
      <c r="C367" s="18"/>
      <c r="D367" s="39"/>
      <c r="E367" s="19"/>
      <c r="F367" s="19"/>
      <c r="G367" s="39"/>
      <c r="H367" s="19"/>
      <c r="I367" s="28"/>
      <c r="J367" s="28"/>
      <c r="K367" s="28"/>
      <c r="L367" s="28"/>
      <c r="M367" s="28"/>
      <c r="N367" s="67"/>
      <c r="O367" s="9"/>
      <c r="P367" s="9"/>
    </row>
    <row r="368" spans="2:16" x14ac:dyDescent="0.4">
      <c r="B368" s="63"/>
      <c r="C368" s="18"/>
      <c r="D368" s="39"/>
      <c r="E368" s="19"/>
      <c r="F368" s="19"/>
      <c r="G368" s="39"/>
      <c r="H368" s="19"/>
      <c r="I368" s="28"/>
      <c r="J368" s="28"/>
      <c r="K368" s="28"/>
      <c r="L368" s="28"/>
      <c r="M368" s="28"/>
      <c r="N368" s="67"/>
      <c r="O368" s="9"/>
      <c r="P368" s="9"/>
    </row>
    <row r="369" spans="2:16" x14ac:dyDescent="0.4">
      <c r="B369" s="63"/>
      <c r="C369" s="18"/>
      <c r="D369" s="39"/>
      <c r="E369" s="19"/>
      <c r="F369" s="19"/>
      <c r="G369" s="39"/>
      <c r="H369" s="19"/>
      <c r="I369" s="28"/>
      <c r="J369" s="28"/>
      <c r="K369" s="28"/>
      <c r="L369" s="28"/>
      <c r="M369" s="28"/>
      <c r="N369" s="67"/>
      <c r="O369" s="9"/>
      <c r="P369" s="9"/>
    </row>
    <row r="370" spans="2:16" x14ac:dyDescent="0.4">
      <c r="B370" s="63"/>
      <c r="C370" s="18"/>
      <c r="D370" s="39"/>
      <c r="E370" s="19"/>
      <c r="F370" s="19"/>
      <c r="G370" s="39"/>
      <c r="H370" s="19"/>
      <c r="I370" s="28"/>
      <c r="J370" s="28"/>
      <c r="K370" s="28"/>
      <c r="L370" s="28"/>
      <c r="M370" s="28"/>
      <c r="N370" s="67"/>
      <c r="O370" s="9"/>
      <c r="P370" s="9"/>
    </row>
    <row r="371" spans="2:16" x14ac:dyDescent="0.4">
      <c r="B371" s="63"/>
      <c r="C371" s="18"/>
      <c r="D371" s="39"/>
      <c r="E371" s="19"/>
      <c r="F371" s="19"/>
      <c r="G371" s="39"/>
      <c r="H371" s="19"/>
      <c r="I371" s="28"/>
      <c r="J371" s="28"/>
      <c r="K371" s="28"/>
      <c r="L371" s="28"/>
      <c r="M371" s="28"/>
      <c r="N371" s="67"/>
      <c r="O371" s="9"/>
      <c r="P371" s="9"/>
    </row>
    <row r="372" spans="2:16" x14ac:dyDescent="0.4">
      <c r="B372" s="63"/>
      <c r="C372" s="18"/>
      <c r="D372" s="39"/>
      <c r="E372" s="19"/>
      <c r="F372" s="19"/>
      <c r="G372" s="39"/>
      <c r="H372" s="19"/>
      <c r="I372" s="28"/>
      <c r="J372" s="28"/>
      <c r="K372" s="28"/>
      <c r="L372" s="28"/>
      <c r="M372" s="28"/>
      <c r="N372" s="67"/>
      <c r="O372" s="9"/>
      <c r="P372" s="9"/>
    </row>
    <row r="373" spans="2:16" x14ac:dyDescent="0.4">
      <c r="B373" s="63"/>
      <c r="C373" s="18"/>
      <c r="D373" s="39"/>
      <c r="E373" s="19"/>
      <c r="F373" s="19"/>
      <c r="G373" s="39"/>
      <c r="H373" s="19"/>
      <c r="I373" s="28"/>
      <c r="J373" s="28"/>
      <c r="K373" s="28"/>
      <c r="L373" s="28"/>
      <c r="M373" s="28"/>
      <c r="N373" s="67"/>
      <c r="O373" s="9"/>
      <c r="P373" s="9"/>
    </row>
    <row r="374" spans="2:16" x14ac:dyDescent="0.4">
      <c r="B374" s="63"/>
      <c r="C374" s="18"/>
      <c r="D374" s="39"/>
      <c r="E374" s="19"/>
      <c r="F374" s="19"/>
      <c r="G374" s="39"/>
      <c r="H374" s="19"/>
      <c r="I374" s="28"/>
      <c r="J374" s="28"/>
      <c r="K374" s="28"/>
      <c r="L374" s="28"/>
      <c r="M374" s="28"/>
      <c r="N374" s="67"/>
      <c r="O374" s="9"/>
      <c r="P374" s="9"/>
    </row>
    <row r="375" spans="2:16" x14ac:dyDescent="0.4">
      <c r="B375" s="63"/>
      <c r="C375" s="18"/>
      <c r="D375" s="39"/>
      <c r="E375" s="19"/>
      <c r="F375" s="19"/>
      <c r="G375" s="39"/>
      <c r="H375" s="19"/>
      <c r="I375" s="28"/>
      <c r="J375" s="28"/>
      <c r="K375" s="28"/>
      <c r="L375" s="28"/>
      <c r="M375" s="28"/>
      <c r="N375" s="67"/>
      <c r="O375" s="9"/>
      <c r="P375" s="9"/>
    </row>
    <row r="376" spans="2:16" x14ac:dyDescent="0.4">
      <c r="B376" s="63"/>
      <c r="C376" s="18"/>
      <c r="D376" s="39"/>
      <c r="E376" s="19"/>
      <c r="F376" s="19"/>
      <c r="G376" s="39"/>
      <c r="H376" s="19"/>
      <c r="I376" s="28"/>
      <c r="J376" s="28"/>
      <c r="K376" s="28"/>
      <c r="L376" s="28"/>
      <c r="M376" s="28"/>
      <c r="N376" s="67"/>
      <c r="O376" s="9"/>
      <c r="P376" s="9"/>
    </row>
    <row r="377" spans="2:16" x14ac:dyDescent="0.4">
      <c r="B377" s="63"/>
      <c r="C377" s="18"/>
      <c r="D377" s="39"/>
      <c r="E377" s="19"/>
      <c r="F377" s="19"/>
      <c r="G377" s="39"/>
      <c r="H377" s="19"/>
      <c r="I377" s="28"/>
      <c r="J377" s="28"/>
      <c r="K377" s="28"/>
      <c r="L377" s="28"/>
      <c r="M377" s="28"/>
      <c r="N377" s="67"/>
      <c r="O377" s="9"/>
      <c r="P377" s="9"/>
    </row>
    <row r="378" spans="2:16" x14ac:dyDescent="0.4">
      <c r="B378" s="63"/>
      <c r="C378" s="18"/>
      <c r="D378" s="39"/>
      <c r="E378" s="19"/>
      <c r="F378" s="19"/>
      <c r="G378" s="39"/>
      <c r="H378" s="19"/>
      <c r="I378" s="28"/>
      <c r="J378" s="28"/>
      <c r="K378" s="28"/>
      <c r="L378" s="28"/>
      <c r="M378" s="28"/>
      <c r="N378" s="67"/>
      <c r="O378" s="9"/>
      <c r="P378" s="9"/>
    </row>
    <row r="379" spans="2:16" x14ac:dyDescent="0.4">
      <c r="B379" s="63"/>
      <c r="C379" s="18"/>
      <c r="D379" s="39"/>
      <c r="E379" s="19"/>
      <c r="F379" s="19"/>
      <c r="G379" s="39"/>
      <c r="H379" s="19"/>
      <c r="I379" s="28"/>
      <c r="J379" s="28"/>
      <c r="K379" s="28"/>
      <c r="L379" s="28"/>
      <c r="M379" s="28"/>
      <c r="N379" s="67"/>
      <c r="O379" s="9"/>
      <c r="P379" s="9"/>
    </row>
    <row r="380" spans="2:16" x14ac:dyDescent="0.4">
      <c r="B380" s="63"/>
      <c r="C380" s="18"/>
      <c r="D380" s="39"/>
      <c r="E380" s="19"/>
      <c r="F380" s="19"/>
      <c r="G380" s="39"/>
      <c r="H380" s="19"/>
      <c r="I380" s="28"/>
      <c r="J380" s="28"/>
      <c r="K380" s="28"/>
      <c r="L380" s="28"/>
      <c r="M380" s="28"/>
      <c r="N380" s="67"/>
      <c r="O380" s="9"/>
      <c r="P380" s="9"/>
    </row>
    <row r="381" spans="2:16" x14ac:dyDescent="0.4">
      <c r="B381" s="63"/>
      <c r="C381" s="18"/>
      <c r="D381" s="39"/>
      <c r="E381" s="19"/>
      <c r="F381" s="19"/>
      <c r="G381" s="39"/>
      <c r="H381" s="19"/>
      <c r="I381" s="28"/>
      <c r="J381" s="28"/>
      <c r="K381" s="28"/>
      <c r="L381" s="28"/>
      <c r="M381" s="28"/>
      <c r="N381" s="67"/>
      <c r="O381" s="9"/>
      <c r="P381" s="9"/>
    </row>
    <row r="382" spans="2:16" x14ac:dyDescent="0.4">
      <c r="B382" s="63"/>
      <c r="C382" s="18"/>
      <c r="D382" s="39"/>
      <c r="E382" s="19"/>
      <c r="F382" s="19"/>
      <c r="G382" s="39"/>
      <c r="H382" s="19"/>
      <c r="I382" s="28"/>
      <c r="J382" s="28"/>
      <c r="K382" s="28"/>
      <c r="L382" s="28"/>
      <c r="M382" s="28"/>
      <c r="N382" s="67"/>
      <c r="O382" s="9"/>
      <c r="P382" s="9"/>
    </row>
    <row r="383" spans="2:16" x14ac:dyDescent="0.4">
      <c r="B383" s="63"/>
      <c r="C383" s="18"/>
      <c r="D383" s="39"/>
      <c r="E383" s="19"/>
      <c r="F383" s="19"/>
      <c r="G383" s="39"/>
      <c r="H383" s="19"/>
      <c r="I383" s="28"/>
      <c r="J383" s="28"/>
      <c r="K383" s="28"/>
      <c r="L383" s="28"/>
      <c r="M383" s="28"/>
      <c r="N383" s="67"/>
      <c r="O383" s="9"/>
      <c r="P383" s="9"/>
    </row>
    <row r="384" spans="2:16" x14ac:dyDescent="0.4">
      <c r="B384" s="63"/>
      <c r="C384" s="18"/>
      <c r="D384" s="39"/>
      <c r="E384" s="19"/>
      <c r="F384" s="19"/>
      <c r="G384" s="39"/>
      <c r="H384" s="19"/>
      <c r="I384" s="28"/>
      <c r="J384" s="28"/>
      <c r="K384" s="28"/>
      <c r="L384" s="28"/>
      <c r="M384" s="28"/>
      <c r="N384" s="67"/>
      <c r="O384" s="9"/>
      <c r="P384" s="9"/>
    </row>
    <row r="385" spans="2:16" x14ac:dyDescent="0.4">
      <c r="B385" s="63"/>
      <c r="C385" s="18"/>
      <c r="D385" s="39"/>
      <c r="E385" s="19"/>
      <c r="F385" s="19"/>
      <c r="G385" s="39"/>
      <c r="H385" s="19"/>
      <c r="I385" s="28"/>
      <c r="J385" s="28"/>
      <c r="K385" s="28"/>
      <c r="L385" s="28"/>
      <c r="M385" s="28"/>
      <c r="N385" s="67"/>
      <c r="O385" s="9"/>
      <c r="P385" s="9"/>
    </row>
    <row r="386" spans="2:16" x14ac:dyDescent="0.4">
      <c r="B386" s="63"/>
      <c r="C386" s="18"/>
      <c r="D386" s="39"/>
      <c r="E386" s="19"/>
      <c r="F386" s="19"/>
      <c r="G386" s="39"/>
      <c r="H386" s="19"/>
      <c r="I386" s="28"/>
      <c r="J386" s="28"/>
      <c r="K386" s="28"/>
      <c r="L386" s="28"/>
      <c r="M386" s="28"/>
      <c r="N386" s="67"/>
      <c r="O386" s="9"/>
      <c r="P386" s="9"/>
    </row>
    <row r="387" spans="2:16" x14ac:dyDescent="0.4">
      <c r="B387" s="63"/>
      <c r="C387" s="18"/>
      <c r="D387" s="39"/>
      <c r="E387" s="19"/>
      <c r="F387" s="19"/>
      <c r="G387" s="39"/>
      <c r="H387" s="19"/>
      <c r="I387" s="28"/>
      <c r="J387" s="28"/>
      <c r="K387" s="28"/>
      <c r="L387" s="28"/>
      <c r="M387" s="28"/>
      <c r="N387" s="67"/>
      <c r="O387" s="9"/>
      <c r="P387" s="9"/>
    </row>
    <row r="388" spans="2:16" x14ac:dyDescent="0.4">
      <c r="B388" s="63"/>
      <c r="C388" s="18"/>
      <c r="D388" s="39"/>
      <c r="E388" s="19"/>
      <c r="F388" s="19"/>
      <c r="G388" s="39"/>
      <c r="H388" s="19"/>
      <c r="I388" s="28"/>
      <c r="J388" s="28"/>
      <c r="K388" s="28"/>
      <c r="L388" s="28"/>
      <c r="M388" s="28"/>
      <c r="N388" s="67"/>
      <c r="O388" s="9"/>
      <c r="P388" s="9"/>
    </row>
    <row r="389" spans="2:16" x14ac:dyDescent="0.4">
      <c r="B389" s="63"/>
      <c r="C389" s="18"/>
      <c r="D389" s="39"/>
      <c r="E389" s="19"/>
      <c r="F389" s="19"/>
      <c r="G389" s="39"/>
      <c r="H389" s="19"/>
      <c r="I389" s="28"/>
      <c r="J389" s="28"/>
      <c r="K389" s="28"/>
      <c r="L389" s="28"/>
      <c r="M389" s="28"/>
      <c r="N389" s="67"/>
      <c r="O389" s="9"/>
      <c r="P389" s="9"/>
    </row>
    <row r="390" spans="2:16" x14ac:dyDescent="0.4">
      <c r="B390" s="63"/>
      <c r="C390" s="18"/>
      <c r="D390" s="39"/>
      <c r="E390" s="19"/>
      <c r="F390" s="19"/>
      <c r="G390" s="39"/>
      <c r="H390" s="19"/>
      <c r="I390" s="28"/>
      <c r="J390" s="28"/>
      <c r="K390" s="28"/>
      <c r="L390" s="28"/>
      <c r="M390" s="28"/>
      <c r="N390" s="67"/>
      <c r="O390" s="9"/>
      <c r="P390" s="9"/>
    </row>
    <row r="391" spans="2:16" x14ac:dyDescent="0.4">
      <c r="B391" s="63"/>
      <c r="C391" s="18"/>
      <c r="D391" s="39"/>
      <c r="E391" s="19"/>
      <c r="F391" s="19"/>
      <c r="G391" s="39"/>
      <c r="H391" s="19"/>
      <c r="I391" s="28"/>
      <c r="J391" s="28"/>
      <c r="K391" s="28"/>
      <c r="L391" s="28"/>
      <c r="M391" s="28"/>
      <c r="N391" s="67"/>
      <c r="O391" s="9"/>
      <c r="P391" s="9"/>
    </row>
    <row r="392" spans="2:16" x14ac:dyDescent="0.4">
      <c r="B392" s="63"/>
      <c r="C392" s="18"/>
      <c r="D392" s="39"/>
      <c r="E392" s="19"/>
      <c r="F392" s="19"/>
      <c r="G392" s="39"/>
      <c r="H392" s="19"/>
      <c r="I392" s="28"/>
      <c r="J392" s="28"/>
      <c r="K392" s="28"/>
      <c r="L392" s="28"/>
      <c r="M392" s="28"/>
      <c r="N392" s="67"/>
      <c r="O392" s="9"/>
      <c r="P392" s="9"/>
    </row>
    <row r="393" spans="2:16" x14ac:dyDescent="0.4">
      <c r="B393" s="63"/>
      <c r="C393" s="18"/>
      <c r="D393" s="39"/>
      <c r="E393" s="19"/>
      <c r="F393" s="19"/>
      <c r="G393" s="39"/>
      <c r="H393" s="19"/>
      <c r="I393" s="28"/>
      <c r="J393" s="28"/>
      <c r="K393" s="28"/>
      <c r="L393" s="28"/>
      <c r="M393" s="28"/>
      <c r="N393" s="67"/>
      <c r="O393" s="9"/>
      <c r="P393" s="9"/>
    </row>
    <row r="394" spans="2:16" x14ac:dyDescent="0.4">
      <c r="B394" s="63"/>
      <c r="C394" s="18"/>
      <c r="D394" s="39"/>
      <c r="E394" s="19"/>
      <c r="F394" s="19"/>
      <c r="G394" s="39"/>
      <c r="H394" s="19"/>
      <c r="I394" s="28"/>
      <c r="J394" s="28"/>
      <c r="K394" s="28"/>
      <c r="L394" s="28"/>
      <c r="M394" s="28"/>
      <c r="N394" s="67"/>
      <c r="O394" s="9"/>
      <c r="P394" s="9"/>
    </row>
    <row r="395" spans="2:16" x14ac:dyDescent="0.4">
      <c r="B395" s="63"/>
      <c r="C395" s="18"/>
      <c r="D395" s="39"/>
      <c r="E395" s="19"/>
      <c r="F395" s="19"/>
      <c r="G395" s="39"/>
      <c r="H395" s="19"/>
      <c r="I395" s="28"/>
      <c r="J395" s="28"/>
      <c r="K395" s="28"/>
      <c r="L395" s="28"/>
      <c r="M395" s="28"/>
      <c r="N395" s="67"/>
      <c r="O395" s="9"/>
      <c r="P395" s="9"/>
    </row>
    <row r="396" spans="2:16" x14ac:dyDescent="0.4">
      <c r="B396" s="63"/>
      <c r="C396" s="18"/>
      <c r="D396" s="39"/>
      <c r="E396" s="19"/>
      <c r="F396" s="19"/>
      <c r="G396" s="39"/>
      <c r="H396" s="19"/>
      <c r="I396" s="28"/>
      <c r="J396" s="28"/>
      <c r="K396" s="28"/>
      <c r="L396" s="28"/>
      <c r="M396" s="28"/>
      <c r="N396" s="67"/>
      <c r="O396" s="9"/>
      <c r="P396" s="9"/>
    </row>
    <row r="397" spans="2:16" x14ac:dyDescent="0.4">
      <c r="B397" s="63"/>
      <c r="C397" s="18"/>
      <c r="D397" s="39"/>
      <c r="E397" s="19"/>
      <c r="F397" s="19"/>
      <c r="G397" s="39"/>
      <c r="H397" s="19"/>
      <c r="I397" s="28"/>
      <c r="J397" s="28"/>
      <c r="K397" s="28"/>
      <c r="L397" s="28"/>
      <c r="M397" s="28"/>
      <c r="N397" s="67"/>
      <c r="O397" s="9"/>
      <c r="P397" s="9"/>
    </row>
    <row r="398" spans="2:16" x14ac:dyDescent="0.4">
      <c r="B398" s="63"/>
      <c r="C398" s="18"/>
      <c r="D398" s="39"/>
      <c r="E398" s="19"/>
      <c r="F398" s="19"/>
      <c r="G398" s="39"/>
      <c r="H398" s="19"/>
      <c r="I398" s="28"/>
      <c r="J398" s="28"/>
      <c r="K398" s="28"/>
      <c r="L398" s="28"/>
      <c r="M398" s="28"/>
      <c r="N398" s="67"/>
      <c r="O398" s="9"/>
      <c r="P398" s="9"/>
    </row>
    <row r="399" spans="2:16" x14ac:dyDescent="0.4">
      <c r="B399" s="63"/>
      <c r="C399" s="18"/>
      <c r="D399" s="39"/>
      <c r="E399" s="19"/>
      <c r="F399" s="19"/>
      <c r="G399" s="39"/>
      <c r="H399" s="19"/>
      <c r="I399" s="28"/>
      <c r="J399" s="28"/>
      <c r="K399" s="28"/>
      <c r="L399" s="28"/>
      <c r="M399" s="28"/>
      <c r="N399" s="67"/>
      <c r="O399" s="9"/>
      <c r="P399" s="9"/>
    </row>
    <row r="400" spans="2:16" x14ac:dyDescent="0.4">
      <c r="B400" s="63"/>
      <c r="C400" s="18"/>
      <c r="D400" s="39"/>
      <c r="E400" s="19"/>
      <c r="F400" s="19"/>
      <c r="G400" s="39"/>
      <c r="H400" s="19"/>
      <c r="I400" s="28"/>
      <c r="J400" s="28"/>
      <c r="K400" s="28"/>
      <c r="L400" s="28"/>
      <c r="M400" s="28"/>
      <c r="N400" s="67"/>
      <c r="O400" s="9"/>
      <c r="P400" s="9"/>
    </row>
    <row r="401" spans="2:16" x14ac:dyDescent="0.4">
      <c r="B401" s="63"/>
      <c r="C401" s="18"/>
      <c r="D401" s="39"/>
      <c r="E401" s="19"/>
      <c r="F401" s="19"/>
      <c r="G401" s="39"/>
      <c r="H401" s="19"/>
      <c r="I401" s="28"/>
      <c r="J401" s="28"/>
      <c r="K401" s="28"/>
      <c r="L401" s="28"/>
      <c r="M401" s="28"/>
      <c r="N401" s="67"/>
      <c r="O401" s="9"/>
      <c r="P401" s="9"/>
    </row>
    <row r="402" spans="2:16" x14ac:dyDescent="0.4">
      <c r="B402" s="63"/>
      <c r="C402" s="18"/>
      <c r="D402" s="39"/>
      <c r="E402" s="19"/>
      <c r="F402" s="19"/>
      <c r="G402" s="39"/>
      <c r="H402" s="19"/>
      <c r="I402" s="28"/>
      <c r="J402" s="28"/>
      <c r="K402" s="28"/>
      <c r="L402" s="28"/>
      <c r="M402" s="28"/>
      <c r="N402" s="67"/>
      <c r="O402" s="9"/>
      <c r="P402" s="9"/>
    </row>
    <row r="403" spans="2:16" x14ac:dyDescent="0.4">
      <c r="B403" s="63"/>
      <c r="C403" s="18"/>
      <c r="D403" s="39"/>
      <c r="E403" s="19"/>
      <c r="F403" s="19"/>
      <c r="G403" s="39"/>
      <c r="H403" s="19"/>
      <c r="I403" s="28"/>
      <c r="J403" s="28"/>
      <c r="K403" s="28"/>
      <c r="L403" s="28"/>
      <c r="M403" s="28"/>
      <c r="N403" s="67"/>
      <c r="O403" s="9"/>
      <c r="P403" s="9"/>
    </row>
    <row r="404" spans="2:16" x14ac:dyDescent="0.4">
      <c r="B404" s="63"/>
      <c r="C404" s="18"/>
      <c r="D404" s="39"/>
      <c r="E404" s="19"/>
      <c r="F404" s="19"/>
      <c r="G404" s="39"/>
      <c r="H404" s="19"/>
      <c r="I404" s="28"/>
      <c r="J404" s="28"/>
      <c r="K404" s="28"/>
      <c r="L404" s="28"/>
      <c r="M404" s="28"/>
      <c r="N404" s="67"/>
      <c r="O404" s="9"/>
      <c r="P404" s="9"/>
    </row>
    <row r="405" spans="2:16" x14ac:dyDescent="0.4">
      <c r="B405" s="63"/>
      <c r="C405" s="18"/>
      <c r="D405" s="39"/>
      <c r="E405" s="19"/>
      <c r="F405" s="19"/>
      <c r="G405" s="39"/>
      <c r="H405" s="19"/>
      <c r="I405" s="28"/>
      <c r="J405" s="28"/>
      <c r="K405" s="28"/>
      <c r="L405" s="28"/>
      <c r="M405" s="28"/>
      <c r="N405" s="67"/>
      <c r="O405" s="9"/>
      <c r="P405" s="9"/>
    </row>
    <row r="406" spans="2:16" x14ac:dyDescent="0.4">
      <c r="B406" s="63"/>
      <c r="C406" s="18"/>
      <c r="D406" s="39"/>
      <c r="E406" s="19"/>
      <c r="F406" s="19"/>
      <c r="G406" s="39"/>
      <c r="H406" s="19"/>
      <c r="I406" s="28"/>
      <c r="J406" s="28"/>
      <c r="K406" s="28"/>
      <c r="L406" s="28"/>
      <c r="M406" s="28"/>
      <c r="N406" s="67"/>
      <c r="O406" s="9"/>
      <c r="P406" s="9"/>
    </row>
    <row r="407" spans="2:16" x14ac:dyDescent="0.4">
      <c r="B407" s="63"/>
      <c r="C407" s="18"/>
      <c r="D407" s="39"/>
      <c r="E407" s="19"/>
      <c r="F407" s="19"/>
      <c r="G407" s="39"/>
      <c r="H407" s="19"/>
      <c r="I407" s="28"/>
      <c r="J407" s="28"/>
      <c r="K407" s="28"/>
      <c r="L407" s="28"/>
      <c r="M407" s="28"/>
      <c r="N407" s="67"/>
      <c r="O407" s="9"/>
      <c r="P407" s="9"/>
    </row>
    <row r="408" spans="2:16" x14ac:dyDescent="0.4">
      <c r="B408" s="63"/>
      <c r="C408" s="18"/>
      <c r="D408" s="39"/>
      <c r="E408" s="19"/>
      <c r="F408" s="19"/>
      <c r="G408" s="39"/>
      <c r="H408" s="19"/>
      <c r="I408" s="28"/>
      <c r="J408" s="28"/>
      <c r="K408" s="28"/>
      <c r="L408" s="28"/>
      <c r="M408" s="28"/>
      <c r="N408" s="67"/>
      <c r="O408" s="9"/>
      <c r="P408" s="9"/>
    </row>
    <row r="409" spans="2:16" x14ac:dyDescent="0.4">
      <c r="B409" s="63"/>
      <c r="C409" s="18"/>
      <c r="D409" s="39"/>
      <c r="E409" s="19"/>
      <c r="F409" s="19"/>
      <c r="G409" s="39"/>
      <c r="H409" s="19"/>
      <c r="I409" s="28"/>
      <c r="J409" s="28"/>
      <c r="K409" s="28"/>
      <c r="L409" s="28"/>
      <c r="M409" s="28"/>
      <c r="N409" s="67"/>
      <c r="O409" s="9"/>
      <c r="P409" s="9"/>
    </row>
    <row r="410" spans="2:16" x14ac:dyDescent="0.4">
      <c r="B410" s="63"/>
      <c r="C410" s="18"/>
      <c r="D410" s="39"/>
      <c r="E410" s="19"/>
      <c r="F410" s="19"/>
      <c r="G410" s="39"/>
      <c r="H410" s="19"/>
      <c r="I410" s="28"/>
      <c r="J410" s="28"/>
      <c r="K410" s="28"/>
      <c r="L410" s="28"/>
      <c r="M410" s="28"/>
      <c r="N410" s="67"/>
      <c r="O410" s="9"/>
      <c r="P410" s="9"/>
    </row>
    <row r="411" spans="2:16" x14ac:dyDescent="0.4">
      <c r="B411" s="63"/>
      <c r="C411" s="18"/>
      <c r="D411" s="39"/>
      <c r="E411" s="19"/>
      <c r="F411" s="19"/>
      <c r="G411" s="39"/>
      <c r="H411" s="19"/>
      <c r="I411" s="28"/>
      <c r="J411" s="28"/>
      <c r="K411" s="28"/>
      <c r="L411" s="28"/>
      <c r="M411" s="28"/>
      <c r="N411" s="67"/>
      <c r="O411" s="9"/>
      <c r="P411" s="9"/>
    </row>
    <row r="412" spans="2:16" x14ac:dyDescent="0.4">
      <c r="B412" s="63"/>
      <c r="C412" s="18"/>
      <c r="D412" s="39"/>
      <c r="E412" s="19"/>
      <c r="F412" s="19"/>
      <c r="G412" s="39"/>
      <c r="H412" s="19"/>
      <c r="I412" s="28"/>
      <c r="J412" s="28"/>
      <c r="K412" s="28"/>
      <c r="L412" s="28"/>
      <c r="M412" s="28"/>
      <c r="N412" s="67"/>
      <c r="O412" s="9"/>
      <c r="P412" s="9"/>
    </row>
    <row r="413" spans="2:16" x14ac:dyDescent="0.4">
      <c r="B413" s="63"/>
      <c r="C413" s="18"/>
      <c r="D413" s="39"/>
      <c r="E413" s="19"/>
      <c r="F413" s="19"/>
      <c r="G413" s="39"/>
      <c r="H413" s="19"/>
      <c r="I413" s="28"/>
      <c r="J413" s="28"/>
      <c r="K413" s="28"/>
      <c r="L413" s="28"/>
      <c r="M413" s="28"/>
      <c r="N413" s="67"/>
      <c r="O413" s="9"/>
      <c r="P413" s="9"/>
    </row>
    <row r="414" spans="2:16" x14ac:dyDescent="0.4">
      <c r="B414" s="63"/>
      <c r="C414" s="18"/>
      <c r="D414" s="39"/>
      <c r="E414" s="19"/>
      <c r="F414" s="19"/>
      <c r="G414" s="39"/>
      <c r="H414" s="19"/>
      <c r="I414" s="28"/>
      <c r="J414" s="28"/>
      <c r="K414" s="28"/>
      <c r="L414" s="28"/>
      <c r="M414" s="28"/>
      <c r="N414" s="67"/>
      <c r="O414" s="9"/>
      <c r="P414" s="9"/>
    </row>
    <row r="415" spans="2:16" x14ac:dyDescent="0.4">
      <c r="B415" s="63"/>
      <c r="C415" s="18"/>
      <c r="D415" s="39"/>
      <c r="E415" s="19"/>
      <c r="F415" s="19"/>
      <c r="G415" s="39"/>
      <c r="H415" s="19"/>
      <c r="I415" s="28"/>
      <c r="J415" s="28"/>
      <c r="K415" s="28"/>
      <c r="L415" s="28"/>
      <c r="M415" s="28"/>
      <c r="N415" s="67"/>
      <c r="O415" s="9"/>
      <c r="P415" s="9"/>
    </row>
    <row r="416" spans="2:16" x14ac:dyDescent="0.4">
      <c r="B416" s="63"/>
      <c r="C416" s="18"/>
      <c r="D416" s="39"/>
      <c r="E416" s="19"/>
      <c r="F416" s="19"/>
      <c r="G416" s="39"/>
      <c r="H416" s="19"/>
      <c r="I416" s="28"/>
      <c r="J416" s="28"/>
      <c r="K416" s="28"/>
      <c r="L416" s="28"/>
      <c r="M416" s="28"/>
      <c r="N416" s="67"/>
      <c r="O416" s="9"/>
      <c r="P416" s="9"/>
    </row>
    <row r="417" spans="2:16" x14ac:dyDescent="0.4">
      <c r="B417" s="63"/>
      <c r="C417" s="18"/>
      <c r="D417" s="39"/>
      <c r="E417" s="19"/>
      <c r="F417" s="19"/>
      <c r="G417" s="39"/>
      <c r="H417" s="19"/>
      <c r="I417" s="28"/>
      <c r="J417" s="28"/>
      <c r="K417" s="28"/>
      <c r="L417" s="28"/>
      <c r="M417" s="28"/>
      <c r="N417" s="67"/>
      <c r="O417" s="9"/>
      <c r="P417" s="9"/>
    </row>
    <row r="418" spans="2:16" x14ac:dyDescent="0.4">
      <c r="B418" s="63"/>
      <c r="C418" s="18"/>
      <c r="D418" s="39"/>
      <c r="E418" s="19"/>
      <c r="F418" s="19"/>
      <c r="G418" s="39"/>
      <c r="H418" s="19"/>
      <c r="I418" s="28"/>
      <c r="J418" s="28"/>
      <c r="K418" s="28"/>
      <c r="L418" s="28"/>
      <c r="M418" s="28"/>
      <c r="N418" s="67"/>
      <c r="O418" s="9"/>
      <c r="P418" s="9"/>
    </row>
    <row r="419" spans="2:16" x14ac:dyDescent="0.4">
      <c r="B419" s="63"/>
      <c r="C419" s="18"/>
      <c r="D419" s="39"/>
      <c r="E419" s="19"/>
      <c r="F419" s="19"/>
      <c r="G419" s="39"/>
      <c r="H419" s="19"/>
      <c r="I419" s="28"/>
      <c r="J419" s="28"/>
      <c r="K419" s="28"/>
      <c r="L419" s="28"/>
      <c r="M419" s="28"/>
      <c r="N419" s="67"/>
      <c r="O419" s="9"/>
      <c r="P419" s="9"/>
    </row>
    <row r="420" spans="2:16" x14ac:dyDescent="0.4">
      <c r="B420" s="63"/>
      <c r="C420" s="18"/>
      <c r="D420" s="39"/>
      <c r="E420" s="19"/>
      <c r="F420" s="19"/>
      <c r="G420" s="39"/>
      <c r="H420" s="19"/>
      <c r="I420" s="28"/>
      <c r="J420" s="28"/>
      <c r="K420" s="28"/>
      <c r="L420" s="28"/>
      <c r="M420" s="28"/>
      <c r="N420" s="67"/>
      <c r="O420" s="9"/>
      <c r="P420" s="9"/>
    </row>
    <row r="421" spans="2:16" x14ac:dyDescent="0.4">
      <c r="B421" s="63"/>
      <c r="C421" s="18"/>
      <c r="D421" s="39"/>
      <c r="E421" s="19"/>
      <c r="F421" s="19"/>
      <c r="G421" s="39"/>
      <c r="H421" s="19"/>
      <c r="I421" s="28"/>
      <c r="J421" s="28"/>
      <c r="K421" s="28"/>
      <c r="L421" s="28"/>
      <c r="M421" s="28"/>
      <c r="N421" s="67"/>
      <c r="O421" s="9"/>
      <c r="P421" s="9"/>
    </row>
    <row r="422" spans="2:16" x14ac:dyDescent="0.4">
      <c r="B422" s="63"/>
      <c r="C422" s="18"/>
      <c r="D422" s="39"/>
      <c r="E422" s="19"/>
      <c r="F422" s="19"/>
      <c r="G422" s="39"/>
      <c r="H422" s="19"/>
      <c r="I422" s="28"/>
      <c r="J422" s="28"/>
      <c r="K422" s="28"/>
      <c r="L422" s="28"/>
      <c r="M422" s="28"/>
      <c r="N422" s="67"/>
      <c r="O422" s="9"/>
      <c r="P422" s="9"/>
    </row>
    <row r="423" spans="2:16" x14ac:dyDescent="0.4">
      <c r="B423" s="63"/>
      <c r="C423" s="18"/>
      <c r="D423" s="39"/>
      <c r="E423" s="19"/>
      <c r="F423" s="19"/>
      <c r="G423" s="39"/>
      <c r="H423" s="19"/>
      <c r="I423" s="28"/>
      <c r="J423" s="28"/>
      <c r="K423" s="28"/>
      <c r="L423" s="28"/>
      <c r="M423" s="28"/>
      <c r="N423" s="67"/>
      <c r="O423" s="9"/>
      <c r="P423" s="9"/>
    </row>
    <row r="424" spans="2:16" x14ac:dyDescent="0.4">
      <c r="B424" s="63"/>
      <c r="C424" s="18"/>
      <c r="D424" s="39"/>
      <c r="E424" s="19"/>
      <c r="F424" s="19"/>
      <c r="G424" s="39"/>
      <c r="H424" s="19"/>
      <c r="I424" s="28"/>
      <c r="J424" s="28"/>
      <c r="K424" s="28"/>
      <c r="L424" s="28"/>
      <c r="M424" s="28"/>
      <c r="N424" s="67"/>
      <c r="O424" s="9"/>
      <c r="P424" s="9"/>
    </row>
    <row r="425" spans="2:16" x14ac:dyDescent="0.4">
      <c r="B425" s="63"/>
      <c r="C425" s="18"/>
      <c r="D425" s="39"/>
      <c r="E425" s="19"/>
      <c r="F425" s="19"/>
      <c r="G425" s="39"/>
      <c r="H425" s="19"/>
      <c r="I425" s="28"/>
      <c r="J425" s="28"/>
      <c r="K425" s="28"/>
      <c r="L425" s="28"/>
      <c r="M425" s="28"/>
      <c r="N425" s="67"/>
      <c r="O425" s="9"/>
      <c r="P425" s="9"/>
    </row>
    <row r="426" spans="2:16" x14ac:dyDescent="0.4">
      <c r="B426" s="63"/>
      <c r="C426" s="18"/>
      <c r="D426" s="39"/>
      <c r="E426" s="19"/>
      <c r="F426" s="19"/>
      <c r="G426" s="39"/>
      <c r="H426" s="19"/>
      <c r="I426" s="28"/>
      <c r="J426" s="28"/>
      <c r="K426" s="28"/>
      <c r="L426" s="28"/>
      <c r="M426" s="28"/>
      <c r="N426" s="67"/>
      <c r="O426" s="9"/>
      <c r="P426" s="9"/>
    </row>
    <row r="427" spans="2:16" x14ac:dyDescent="0.4">
      <c r="B427" s="63"/>
      <c r="C427" s="18"/>
      <c r="D427" s="39"/>
      <c r="E427" s="19"/>
      <c r="F427" s="19"/>
      <c r="G427" s="39"/>
      <c r="H427" s="19"/>
      <c r="I427" s="28"/>
      <c r="J427" s="28"/>
      <c r="K427" s="28"/>
      <c r="L427" s="28"/>
      <c r="M427" s="28"/>
      <c r="N427" s="67"/>
      <c r="O427" s="9"/>
      <c r="P427" s="9"/>
    </row>
    <row r="428" spans="2:16" x14ac:dyDescent="0.4">
      <c r="B428" s="63"/>
      <c r="C428" s="18"/>
      <c r="D428" s="39"/>
      <c r="E428" s="19"/>
      <c r="F428" s="19"/>
      <c r="G428" s="39"/>
      <c r="H428" s="19"/>
      <c r="I428" s="28"/>
      <c r="J428" s="28"/>
      <c r="K428" s="28"/>
      <c r="L428" s="28"/>
      <c r="M428" s="28"/>
      <c r="N428" s="67"/>
      <c r="O428" s="9"/>
      <c r="P428" s="9"/>
    </row>
    <row r="429" spans="2:16" x14ac:dyDescent="0.4">
      <c r="B429" s="63"/>
      <c r="C429" s="18"/>
      <c r="D429" s="39"/>
      <c r="E429" s="19"/>
      <c r="F429" s="19"/>
      <c r="G429" s="39"/>
      <c r="H429" s="19"/>
      <c r="I429" s="28"/>
      <c r="J429" s="28"/>
      <c r="K429" s="28"/>
      <c r="L429" s="28"/>
      <c r="M429" s="28"/>
      <c r="N429" s="67"/>
      <c r="O429" s="9"/>
      <c r="P429" s="9"/>
    </row>
    <row r="430" spans="2:16" x14ac:dyDescent="0.4">
      <c r="B430" s="63"/>
      <c r="C430" s="18"/>
      <c r="D430" s="39"/>
      <c r="E430" s="19"/>
      <c r="F430" s="19"/>
      <c r="G430" s="39"/>
      <c r="H430" s="19"/>
      <c r="I430" s="28"/>
      <c r="J430" s="28"/>
      <c r="K430" s="28"/>
      <c r="L430" s="28"/>
      <c r="M430" s="28"/>
      <c r="N430" s="67"/>
      <c r="O430" s="9"/>
      <c r="P430" s="9"/>
    </row>
    <row r="431" spans="2:16" x14ac:dyDescent="0.4">
      <c r="B431" s="63"/>
      <c r="C431" s="18"/>
      <c r="D431" s="39"/>
      <c r="E431" s="19"/>
      <c r="F431" s="19"/>
      <c r="G431" s="39"/>
      <c r="H431" s="19"/>
      <c r="I431" s="28"/>
      <c r="J431" s="28"/>
      <c r="K431" s="28"/>
      <c r="L431" s="28"/>
      <c r="M431" s="28"/>
      <c r="N431" s="67"/>
      <c r="O431" s="9"/>
      <c r="P431" s="9"/>
    </row>
    <row r="432" spans="2:16" x14ac:dyDescent="0.4">
      <c r="B432" s="63"/>
      <c r="C432" s="18"/>
      <c r="D432" s="39"/>
      <c r="E432" s="19"/>
      <c r="F432" s="19"/>
      <c r="G432" s="39"/>
      <c r="H432" s="19"/>
      <c r="I432" s="28"/>
      <c r="J432" s="28"/>
      <c r="K432" s="28"/>
      <c r="L432" s="28"/>
      <c r="M432" s="28"/>
      <c r="N432" s="67"/>
      <c r="O432" s="9"/>
      <c r="P432" s="9"/>
    </row>
    <row r="433" spans="2:16" x14ac:dyDescent="0.4">
      <c r="B433" s="63"/>
      <c r="C433" s="18"/>
      <c r="D433" s="39"/>
      <c r="E433" s="19"/>
      <c r="F433" s="19"/>
      <c r="G433" s="39"/>
      <c r="H433" s="19"/>
      <c r="I433" s="28"/>
      <c r="J433" s="28"/>
      <c r="K433" s="28"/>
      <c r="L433" s="28"/>
      <c r="M433" s="28"/>
      <c r="N433" s="67"/>
      <c r="O433" s="9"/>
      <c r="P433" s="9"/>
    </row>
    <row r="434" spans="2:16" x14ac:dyDescent="0.4">
      <c r="B434" s="63"/>
      <c r="C434" s="18"/>
      <c r="D434" s="39"/>
      <c r="E434" s="19"/>
      <c r="F434" s="19"/>
      <c r="G434" s="39"/>
      <c r="H434" s="19"/>
      <c r="I434" s="28"/>
      <c r="J434" s="28"/>
      <c r="K434" s="28"/>
      <c r="L434" s="28"/>
      <c r="M434" s="28"/>
      <c r="N434" s="67"/>
      <c r="O434" s="9"/>
      <c r="P434" s="9"/>
    </row>
    <row r="435" spans="2:16" x14ac:dyDescent="0.4">
      <c r="B435" s="63"/>
      <c r="C435" s="18"/>
      <c r="D435" s="39"/>
      <c r="E435" s="19"/>
      <c r="F435" s="19"/>
      <c r="G435" s="39"/>
      <c r="H435" s="19"/>
      <c r="I435" s="28"/>
      <c r="J435" s="28"/>
      <c r="K435" s="28"/>
      <c r="L435" s="28"/>
      <c r="M435" s="28"/>
      <c r="N435" s="67"/>
      <c r="O435" s="9"/>
      <c r="P435" s="9"/>
    </row>
    <row r="436" spans="2:16" x14ac:dyDescent="0.4">
      <c r="B436" s="63"/>
      <c r="C436" s="18"/>
      <c r="D436" s="39"/>
      <c r="E436" s="19"/>
      <c r="F436" s="19"/>
      <c r="G436" s="39"/>
      <c r="H436" s="19"/>
      <c r="I436" s="28"/>
      <c r="J436" s="28"/>
      <c r="K436" s="28"/>
      <c r="L436" s="28"/>
      <c r="M436" s="28"/>
      <c r="N436" s="67"/>
      <c r="O436" s="9"/>
      <c r="P436" s="9"/>
    </row>
    <row r="437" spans="2:16" x14ac:dyDescent="0.4">
      <c r="B437" s="63"/>
      <c r="C437" s="18"/>
      <c r="D437" s="39"/>
      <c r="E437" s="19"/>
      <c r="F437" s="19"/>
      <c r="G437" s="39"/>
      <c r="H437" s="19"/>
      <c r="I437" s="28"/>
      <c r="J437" s="28"/>
      <c r="K437" s="28"/>
      <c r="L437" s="28"/>
      <c r="M437" s="28"/>
      <c r="N437" s="67"/>
      <c r="O437" s="9"/>
      <c r="P437" s="9"/>
    </row>
    <row r="438" spans="2:16" x14ac:dyDescent="0.4">
      <c r="B438" s="63"/>
      <c r="C438" s="18"/>
      <c r="D438" s="39"/>
      <c r="E438" s="19"/>
      <c r="F438" s="19"/>
      <c r="G438" s="39"/>
      <c r="H438" s="19"/>
      <c r="I438" s="28"/>
      <c r="J438" s="28"/>
      <c r="K438" s="28"/>
      <c r="L438" s="28"/>
      <c r="M438" s="28"/>
      <c r="N438" s="67"/>
      <c r="O438" s="9"/>
      <c r="P438" s="9"/>
    </row>
    <row r="439" spans="2:16" x14ac:dyDescent="0.4">
      <c r="B439" s="63"/>
      <c r="C439" s="18"/>
      <c r="D439" s="39"/>
      <c r="E439" s="19"/>
      <c r="F439" s="19"/>
      <c r="G439" s="39"/>
      <c r="H439" s="19"/>
      <c r="I439" s="28"/>
      <c r="J439" s="28"/>
      <c r="K439" s="28"/>
      <c r="L439" s="28"/>
      <c r="M439" s="28"/>
      <c r="N439" s="67"/>
      <c r="O439" s="9"/>
      <c r="P439" s="9"/>
    </row>
    <row r="440" spans="2:16" x14ac:dyDescent="0.4">
      <c r="B440" s="63"/>
      <c r="C440" s="18"/>
      <c r="D440" s="39"/>
      <c r="E440" s="19"/>
      <c r="F440" s="19"/>
      <c r="G440" s="39"/>
      <c r="H440" s="19"/>
      <c r="I440" s="28"/>
      <c r="J440" s="28"/>
      <c r="K440" s="28"/>
      <c r="L440" s="28"/>
      <c r="M440" s="28"/>
      <c r="N440" s="67"/>
      <c r="O440" s="9"/>
      <c r="P440" s="9"/>
    </row>
    <row r="441" spans="2:16" x14ac:dyDescent="0.4">
      <c r="B441" s="63"/>
      <c r="C441" s="18"/>
      <c r="D441" s="39"/>
      <c r="E441" s="19"/>
      <c r="F441" s="19"/>
      <c r="G441" s="39"/>
      <c r="H441" s="19"/>
      <c r="I441" s="28"/>
      <c r="J441" s="28"/>
      <c r="K441" s="28"/>
      <c r="L441" s="28"/>
      <c r="M441" s="28"/>
      <c r="N441" s="67"/>
      <c r="O441" s="9"/>
      <c r="P441" s="9"/>
    </row>
    <row r="442" spans="2:16" x14ac:dyDescent="0.4">
      <c r="B442" s="63"/>
      <c r="C442" s="18"/>
      <c r="D442" s="39"/>
      <c r="E442" s="19"/>
      <c r="F442" s="19"/>
      <c r="G442" s="39"/>
      <c r="H442" s="19"/>
      <c r="I442" s="28"/>
      <c r="J442" s="28"/>
      <c r="K442" s="28"/>
      <c r="L442" s="28"/>
      <c r="M442" s="28"/>
      <c r="N442" s="67"/>
      <c r="O442" s="9"/>
      <c r="P442" s="9"/>
    </row>
    <row r="443" spans="2:16" x14ac:dyDescent="0.4">
      <c r="B443" s="63"/>
      <c r="C443" s="18"/>
      <c r="D443" s="39"/>
      <c r="E443" s="19"/>
      <c r="F443" s="19"/>
      <c r="G443" s="39"/>
      <c r="H443" s="19"/>
      <c r="I443" s="28"/>
      <c r="J443" s="28"/>
      <c r="K443" s="28"/>
      <c r="L443" s="28"/>
      <c r="M443" s="28"/>
      <c r="N443" s="67"/>
      <c r="O443" s="9"/>
      <c r="P443" s="9"/>
    </row>
    <row r="444" spans="2:16" x14ac:dyDescent="0.4">
      <c r="B444" s="63"/>
      <c r="C444" s="18"/>
      <c r="D444" s="39"/>
      <c r="E444" s="19"/>
      <c r="F444" s="19"/>
      <c r="G444" s="39"/>
      <c r="H444" s="19"/>
      <c r="I444" s="28"/>
      <c r="J444" s="28"/>
      <c r="K444" s="28"/>
      <c r="L444" s="28"/>
      <c r="M444" s="28"/>
      <c r="N444" s="67"/>
      <c r="O444" s="9"/>
      <c r="P444" s="9"/>
    </row>
    <row r="445" spans="2:16" x14ac:dyDescent="0.4">
      <c r="B445" s="63"/>
      <c r="C445" s="18"/>
      <c r="D445" s="39"/>
      <c r="E445" s="19"/>
      <c r="F445" s="19"/>
      <c r="G445" s="39"/>
      <c r="H445" s="19"/>
      <c r="I445" s="28"/>
      <c r="J445" s="28"/>
      <c r="K445" s="28"/>
      <c r="L445" s="28"/>
      <c r="M445" s="28"/>
      <c r="N445" s="67"/>
      <c r="O445" s="9"/>
      <c r="P445" s="9"/>
    </row>
    <row r="446" spans="2:16" x14ac:dyDescent="0.4">
      <c r="B446" s="63"/>
      <c r="C446" s="18"/>
      <c r="D446" s="39"/>
      <c r="E446" s="19"/>
      <c r="F446" s="19"/>
      <c r="G446" s="39"/>
      <c r="H446" s="19"/>
      <c r="I446" s="28"/>
      <c r="J446" s="28"/>
      <c r="K446" s="28"/>
      <c r="L446" s="28"/>
      <c r="M446" s="28"/>
      <c r="N446" s="67"/>
      <c r="O446" s="9"/>
      <c r="P446" s="9"/>
    </row>
    <row r="447" spans="2:16" x14ac:dyDescent="0.4">
      <c r="B447" s="63"/>
      <c r="C447" s="18"/>
      <c r="D447" s="39"/>
      <c r="E447" s="19"/>
      <c r="F447" s="19"/>
      <c r="G447" s="39"/>
      <c r="H447" s="19"/>
      <c r="I447" s="28"/>
      <c r="J447" s="28"/>
      <c r="K447" s="28"/>
      <c r="L447" s="28"/>
      <c r="M447" s="28"/>
      <c r="N447" s="67"/>
      <c r="O447" s="9"/>
      <c r="P447" s="9"/>
    </row>
    <row r="448" spans="2:16" x14ac:dyDescent="0.4">
      <c r="B448" s="63"/>
      <c r="C448" s="18"/>
      <c r="D448" s="39"/>
      <c r="E448" s="19"/>
      <c r="F448" s="19"/>
      <c r="G448" s="39"/>
      <c r="H448" s="19"/>
      <c r="I448" s="28"/>
      <c r="J448" s="28"/>
      <c r="K448" s="28"/>
      <c r="L448" s="28"/>
      <c r="M448" s="28"/>
      <c r="N448" s="67"/>
      <c r="O448" s="9"/>
      <c r="P448" s="9"/>
    </row>
    <row r="449" spans="2:16" x14ac:dyDescent="0.4">
      <c r="B449" s="63"/>
      <c r="C449" s="18"/>
      <c r="D449" s="39"/>
      <c r="E449" s="19"/>
      <c r="F449" s="19"/>
      <c r="G449" s="39"/>
      <c r="H449" s="19"/>
      <c r="I449" s="28"/>
      <c r="J449" s="28"/>
      <c r="K449" s="28"/>
      <c r="L449" s="28"/>
      <c r="M449" s="28"/>
      <c r="N449" s="67"/>
      <c r="O449" s="9"/>
      <c r="P449" s="9"/>
    </row>
    <row r="450" spans="2:16" x14ac:dyDescent="0.4">
      <c r="B450" s="63"/>
      <c r="C450" s="18"/>
      <c r="D450" s="39"/>
      <c r="E450" s="19"/>
      <c r="F450" s="19"/>
      <c r="G450" s="39"/>
      <c r="H450" s="19"/>
      <c r="I450" s="28"/>
      <c r="J450" s="28"/>
      <c r="K450" s="28"/>
      <c r="L450" s="28"/>
      <c r="M450" s="28"/>
      <c r="N450" s="67"/>
      <c r="O450" s="9"/>
      <c r="P450" s="9"/>
    </row>
    <row r="451" spans="2:16" x14ac:dyDescent="0.4">
      <c r="B451" s="63"/>
      <c r="C451" s="18"/>
      <c r="D451" s="39"/>
      <c r="E451" s="19"/>
      <c r="F451" s="19"/>
      <c r="G451" s="39"/>
      <c r="H451" s="19"/>
      <c r="I451" s="28"/>
      <c r="J451" s="28"/>
      <c r="K451" s="28"/>
      <c r="L451" s="28"/>
      <c r="M451" s="28"/>
      <c r="N451" s="67"/>
      <c r="O451" s="9"/>
      <c r="P451" s="9"/>
    </row>
    <row r="452" spans="2:16" x14ac:dyDescent="0.4">
      <c r="B452" s="63"/>
      <c r="C452" s="18"/>
      <c r="D452" s="39"/>
      <c r="E452" s="19"/>
      <c r="F452" s="19"/>
      <c r="G452" s="39"/>
      <c r="H452" s="19"/>
      <c r="I452" s="28"/>
      <c r="J452" s="28"/>
      <c r="K452" s="28"/>
      <c r="L452" s="28"/>
      <c r="M452" s="28"/>
      <c r="N452" s="67"/>
      <c r="O452" s="9"/>
      <c r="P452" s="9"/>
    </row>
    <row r="453" spans="2:16" x14ac:dyDescent="0.4">
      <c r="B453" s="63"/>
      <c r="C453" s="18"/>
      <c r="D453" s="39"/>
      <c r="E453" s="19"/>
      <c r="F453" s="19"/>
      <c r="G453" s="39"/>
      <c r="H453" s="19"/>
      <c r="I453" s="28"/>
      <c r="J453" s="28"/>
      <c r="K453" s="28"/>
      <c r="L453" s="28"/>
      <c r="M453" s="28"/>
      <c r="N453" s="67"/>
      <c r="O453" s="9"/>
      <c r="P453" s="9"/>
    </row>
    <row r="454" spans="2:16" x14ac:dyDescent="0.4">
      <c r="B454" s="63"/>
      <c r="C454" s="18"/>
      <c r="D454" s="39"/>
      <c r="E454" s="19"/>
      <c r="F454" s="19"/>
      <c r="G454" s="39"/>
      <c r="H454" s="19"/>
      <c r="I454" s="28"/>
      <c r="J454" s="28"/>
      <c r="K454" s="28"/>
      <c r="L454" s="28"/>
      <c r="M454" s="28"/>
      <c r="N454" s="67"/>
      <c r="O454" s="9"/>
      <c r="P454" s="9"/>
    </row>
    <row r="455" spans="2:16" x14ac:dyDescent="0.4">
      <c r="B455" s="63"/>
      <c r="C455" s="18"/>
      <c r="D455" s="39"/>
      <c r="E455" s="19"/>
      <c r="F455" s="19"/>
      <c r="G455" s="39"/>
      <c r="H455" s="19"/>
      <c r="I455" s="28"/>
      <c r="J455" s="28"/>
      <c r="K455" s="28"/>
      <c r="L455" s="28"/>
      <c r="M455" s="28"/>
      <c r="N455" s="67"/>
      <c r="O455" s="9"/>
      <c r="P455" s="9"/>
    </row>
    <row r="456" spans="2:16" x14ac:dyDescent="0.4">
      <c r="B456" s="63"/>
      <c r="C456" s="18"/>
      <c r="D456" s="39"/>
      <c r="E456" s="19"/>
      <c r="F456" s="19"/>
      <c r="G456" s="39"/>
      <c r="H456" s="19"/>
      <c r="I456" s="28"/>
      <c r="J456" s="28"/>
      <c r="K456" s="28"/>
      <c r="L456" s="28"/>
      <c r="M456" s="28"/>
      <c r="N456" s="67"/>
      <c r="O456" s="9"/>
      <c r="P456" s="9"/>
    </row>
    <row r="457" spans="2:16" x14ac:dyDescent="0.4">
      <c r="B457" s="63"/>
      <c r="C457" s="18"/>
      <c r="D457" s="39"/>
      <c r="E457" s="19"/>
      <c r="F457" s="19"/>
      <c r="G457" s="39"/>
      <c r="H457" s="19"/>
      <c r="I457" s="28"/>
      <c r="J457" s="28"/>
      <c r="K457" s="28"/>
      <c r="L457" s="28"/>
      <c r="M457" s="28"/>
      <c r="N457" s="67"/>
      <c r="O457" s="9"/>
      <c r="P457" s="9"/>
    </row>
    <row r="458" spans="2:16" x14ac:dyDescent="0.4">
      <c r="B458" s="63"/>
      <c r="C458" s="18"/>
      <c r="D458" s="39"/>
      <c r="E458" s="19"/>
      <c r="F458" s="19"/>
      <c r="G458" s="39"/>
      <c r="H458" s="19"/>
      <c r="I458" s="28"/>
      <c r="J458" s="28"/>
      <c r="K458" s="28"/>
      <c r="L458" s="28"/>
      <c r="M458" s="28"/>
      <c r="N458" s="67"/>
      <c r="O458" s="9"/>
      <c r="P458" s="9"/>
    </row>
    <row r="459" spans="2:16" x14ac:dyDescent="0.4">
      <c r="B459" s="63"/>
      <c r="C459" s="18"/>
      <c r="D459" s="39"/>
      <c r="E459" s="19"/>
      <c r="F459" s="19"/>
      <c r="G459" s="39"/>
      <c r="H459" s="19"/>
      <c r="I459" s="28"/>
      <c r="J459" s="28"/>
      <c r="K459" s="28"/>
      <c r="L459" s="28"/>
      <c r="M459" s="28"/>
      <c r="N459" s="67"/>
      <c r="O459" s="9"/>
      <c r="P459" s="9"/>
    </row>
    <row r="460" spans="2:16" x14ac:dyDescent="0.4">
      <c r="B460" s="63"/>
      <c r="C460" s="18"/>
      <c r="D460" s="39"/>
      <c r="E460" s="19"/>
      <c r="F460" s="19"/>
      <c r="G460" s="39"/>
      <c r="H460" s="19"/>
      <c r="I460" s="28"/>
      <c r="J460" s="28"/>
      <c r="K460" s="28"/>
      <c r="L460" s="28"/>
      <c r="M460" s="28"/>
      <c r="N460" s="67"/>
      <c r="O460" s="9"/>
      <c r="P460" s="9"/>
    </row>
    <row r="461" spans="2:16" x14ac:dyDescent="0.4">
      <c r="B461" s="63"/>
      <c r="C461" s="18"/>
      <c r="D461" s="39"/>
      <c r="E461" s="19"/>
      <c r="F461" s="19"/>
      <c r="G461" s="39"/>
      <c r="H461" s="19"/>
      <c r="I461" s="28"/>
      <c r="J461" s="28"/>
      <c r="K461" s="28"/>
      <c r="L461" s="28"/>
      <c r="M461" s="28"/>
      <c r="N461" s="67"/>
      <c r="O461" s="9"/>
      <c r="P461" s="9"/>
    </row>
    <row r="462" spans="2:16" x14ac:dyDescent="0.4">
      <c r="B462" s="63"/>
      <c r="C462" s="18"/>
      <c r="D462" s="39"/>
      <c r="E462" s="19"/>
      <c r="F462" s="19"/>
      <c r="G462" s="39"/>
      <c r="H462" s="19"/>
      <c r="I462" s="28"/>
      <c r="J462" s="28"/>
      <c r="K462" s="28"/>
      <c r="L462" s="28"/>
      <c r="M462" s="28"/>
      <c r="N462" s="67"/>
      <c r="O462" s="9"/>
      <c r="P462" s="9"/>
    </row>
    <row r="463" spans="2:16" x14ac:dyDescent="0.4">
      <c r="B463" s="63"/>
      <c r="C463" s="18"/>
      <c r="D463" s="39"/>
      <c r="E463" s="19"/>
      <c r="F463" s="19"/>
      <c r="G463" s="39"/>
      <c r="H463" s="19"/>
      <c r="I463" s="28"/>
      <c r="J463" s="28"/>
      <c r="K463" s="28"/>
      <c r="L463" s="28"/>
      <c r="M463" s="28"/>
      <c r="N463" s="67"/>
      <c r="O463" s="9"/>
      <c r="P463" s="9"/>
    </row>
    <row r="464" spans="2:16" x14ac:dyDescent="0.4">
      <c r="B464" s="63"/>
      <c r="C464" s="18"/>
      <c r="D464" s="39"/>
      <c r="E464" s="19"/>
      <c r="F464" s="19"/>
      <c r="G464" s="39"/>
      <c r="H464" s="19"/>
      <c r="I464" s="28"/>
      <c r="J464" s="28"/>
      <c r="K464" s="28"/>
      <c r="L464" s="28"/>
      <c r="M464" s="28"/>
      <c r="N464" s="67"/>
      <c r="O464" s="9"/>
      <c r="P464" s="9"/>
    </row>
    <row r="465" spans="2:16" x14ac:dyDescent="0.4">
      <c r="B465" s="63"/>
      <c r="C465" s="18"/>
      <c r="D465" s="39"/>
      <c r="E465" s="19"/>
      <c r="F465" s="19"/>
      <c r="G465" s="39"/>
      <c r="H465" s="19"/>
      <c r="I465" s="28"/>
      <c r="J465" s="28"/>
      <c r="K465" s="28"/>
      <c r="L465" s="28"/>
      <c r="M465" s="28"/>
      <c r="N465" s="67"/>
      <c r="O465" s="9"/>
      <c r="P465" s="9"/>
    </row>
    <row r="466" spans="2:16" x14ac:dyDescent="0.4">
      <c r="B466" s="63"/>
      <c r="C466" s="18"/>
      <c r="D466" s="39"/>
      <c r="E466" s="19"/>
      <c r="F466" s="19"/>
      <c r="G466" s="39"/>
      <c r="H466" s="19"/>
      <c r="I466" s="28"/>
      <c r="J466" s="28"/>
      <c r="K466" s="28"/>
      <c r="L466" s="28"/>
      <c r="M466" s="28"/>
      <c r="N466" s="67"/>
      <c r="O466" s="9"/>
      <c r="P466" s="9"/>
    </row>
    <row r="467" spans="2:16" x14ac:dyDescent="0.4">
      <c r="B467" s="63"/>
      <c r="C467" s="18"/>
      <c r="D467" s="39"/>
      <c r="E467" s="19"/>
      <c r="F467" s="19"/>
      <c r="G467" s="39"/>
      <c r="H467" s="19"/>
      <c r="I467" s="28"/>
      <c r="J467" s="28"/>
      <c r="K467" s="28"/>
      <c r="L467" s="28"/>
      <c r="M467" s="28"/>
      <c r="N467" s="67"/>
      <c r="O467" s="9"/>
      <c r="P467" s="9"/>
    </row>
    <row r="468" spans="2:16" x14ac:dyDescent="0.4">
      <c r="B468" s="63"/>
      <c r="C468" s="18"/>
      <c r="D468" s="39"/>
      <c r="E468" s="19"/>
      <c r="F468" s="19"/>
      <c r="G468" s="39"/>
      <c r="H468" s="19"/>
      <c r="I468" s="28"/>
      <c r="J468" s="28"/>
      <c r="K468" s="28"/>
      <c r="L468" s="28"/>
      <c r="M468" s="28"/>
      <c r="N468" s="67"/>
      <c r="O468" s="9"/>
      <c r="P468" s="9"/>
    </row>
    <row r="469" spans="2:16" x14ac:dyDescent="0.4">
      <c r="B469" s="63"/>
      <c r="C469" s="18"/>
      <c r="D469" s="39"/>
      <c r="E469" s="19"/>
      <c r="F469" s="19"/>
      <c r="G469" s="39"/>
      <c r="H469" s="19"/>
      <c r="I469" s="28"/>
      <c r="J469" s="28"/>
      <c r="K469" s="28"/>
      <c r="L469" s="28"/>
      <c r="M469" s="28"/>
      <c r="N469" s="67"/>
      <c r="O469" s="9"/>
      <c r="P469" s="9"/>
    </row>
    <row r="470" spans="2:16" x14ac:dyDescent="0.4">
      <c r="B470" s="63"/>
      <c r="C470" s="18"/>
      <c r="D470" s="39"/>
      <c r="E470" s="19"/>
      <c r="F470" s="19"/>
      <c r="G470" s="39"/>
      <c r="H470" s="19"/>
      <c r="I470" s="28"/>
      <c r="J470" s="28"/>
      <c r="K470" s="28"/>
      <c r="L470" s="28"/>
      <c r="M470" s="28"/>
      <c r="N470" s="67"/>
      <c r="O470" s="9"/>
      <c r="P470" s="9"/>
    </row>
    <row r="471" spans="2:16" x14ac:dyDescent="0.4">
      <c r="B471" s="63"/>
      <c r="C471" s="18"/>
      <c r="D471" s="39"/>
      <c r="E471" s="19"/>
      <c r="F471" s="19"/>
      <c r="G471" s="39"/>
      <c r="H471" s="19"/>
      <c r="I471" s="28"/>
      <c r="J471" s="28"/>
      <c r="K471" s="28"/>
      <c r="L471" s="28"/>
      <c r="M471" s="28"/>
      <c r="N471" s="67"/>
      <c r="O471" s="9"/>
      <c r="P471" s="9"/>
    </row>
    <row r="472" spans="2:16" x14ac:dyDescent="0.4">
      <c r="B472" s="63"/>
      <c r="C472" s="18"/>
      <c r="D472" s="39"/>
      <c r="E472" s="19"/>
      <c r="F472" s="19"/>
      <c r="G472" s="39"/>
      <c r="H472" s="19"/>
      <c r="I472" s="28"/>
      <c r="J472" s="28"/>
      <c r="K472" s="28"/>
      <c r="L472" s="28"/>
      <c r="M472" s="28"/>
      <c r="N472" s="67"/>
      <c r="O472" s="9"/>
      <c r="P472" s="9"/>
    </row>
    <row r="473" spans="2:16" x14ac:dyDescent="0.4">
      <c r="B473" s="63"/>
      <c r="C473" s="18"/>
      <c r="D473" s="39"/>
      <c r="E473" s="19"/>
      <c r="F473" s="19"/>
      <c r="G473" s="39"/>
      <c r="H473" s="19"/>
      <c r="I473" s="28"/>
      <c r="J473" s="28"/>
      <c r="K473" s="28"/>
      <c r="L473" s="28"/>
      <c r="M473" s="28"/>
      <c r="N473" s="67"/>
      <c r="O473" s="9"/>
      <c r="P473" s="9"/>
    </row>
    <row r="474" spans="2:16" x14ac:dyDescent="0.4">
      <c r="B474" s="63"/>
      <c r="C474" s="18"/>
      <c r="D474" s="39"/>
      <c r="E474" s="19"/>
      <c r="F474" s="19"/>
      <c r="G474" s="39"/>
      <c r="H474" s="19"/>
      <c r="I474" s="28"/>
      <c r="J474" s="28"/>
      <c r="K474" s="28"/>
      <c r="L474" s="28"/>
      <c r="M474" s="28"/>
      <c r="N474" s="67"/>
      <c r="O474" s="9"/>
      <c r="P474" s="9"/>
    </row>
    <row r="475" spans="2:16" x14ac:dyDescent="0.4">
      <c r="B475" s="63"/>
      <c r="C475" s="18"/>
      <c r="D475" s="39"/>
      <c r="E475" s="19"/>
      <c r="F475" s="19"/>
      <c r="G475" s="39"/>
      <c r="H475" s="19"/>
      <c r="I475" s="28"/>
      <c r="J475" s="28"/>
      <c r="K475" s="28"/>
      <c r="L475" s="28"/>
      <c r="M475" s="28"/>
      <c r="N475" s="67"/>
      <c r="O475" s="9"/>
      <c r="P475" s="9"/>
    </row>
    <row r="476" spans="2:16" x14ac:dyDescent="0.4">
      <c r="B476" s="63"/>
      <c r="C476" s="18"/>
      <c r="D476" s="39"/>
      <c r="E476" s="19"/>
      <c r="F476" s="19"/>
      <c r="G476" s="39"/>
      <c r="H476" s="19"/>
      <c r="I476" s="28"/>
      <c r="J476" s="28"/>
      <c r="K476" s="28"/>
      <c r="L476" s="28"/>
      <c r="M476" s="28"/>
      <c r="N476" s="67"/>
      <c r="O476" s="9"/>
      <c r="P476" s="9"/>
    </row>
    <row r="477" spans="2:16" x14ac:dyDescent="0.4">
      <c r="B477" s="63"/>
      <c r="C477" s="18"/>
      <c r="D477" s="39"/>
      <c r="E477" s="19"/>
      <c r="F477" s="19"/>
      <c r="G477" s="39"/>
      <c r="H477" s="19"/>
      <c r="I477" s="28"/>
      <c r="J477" s="28"/>
      <c r="K477" s="28"/>
      <c r="L477" s="28"/>
      <c r="M477" s="28"/>
      <c r="N477" s="67"/>
      <c r="O477" s="9"/>
      <c r="P477" s="9"/>
    </row>
    <row r="478" spans="2:16" x14ac:dyDescent="0.4">
      <c r="B478" s="63"/>
      <c r="C478" s="18"/>
      <c r="D478" s="39"/>
      <c r="E478" s="19"/>
      <c r="F478" s="19"/>
      <c r="G478" s="39"/>
      <c r="H478" s="19"/>
      <c r="I478" s="28"/>
      <c r="J478" s="28"/>
      <c r="K478" s="28"/>
      <c r="L478" s="28"/>
      <c r="M478" s="28"/>
      <c r="N478" s="67"/>
      <c r="O478" s="9"/>
      <c r="P478" s="9"/>
    </row>
    <row r="479" spans="2:16" x14ac:dyDescent="0.4">
      <c r="B479" s="63"/>
      <c r="C479" s="18"/>
      <c r="D479" s="39"/>
      <c r="E479" s="19"/>
      <c r="F479" s="19"/>
      <c r="G479" s="39"/>
      <c r="H479" s="19"/>
      <c r="I479" s="28"/>
      <c r="J479" s="28"/>
      <c r="K479" s="28"/>
      <c r="L479" s="28"/>
      <c r="M479" s="28"/>
      <c r="N479" s="67"/>
      <c r="O479" s="9"/>
      <c r="P479" s="9"/>
    </row>
    <row r="480" spans="2:16" x14ac:dyDescent="0.4">
      <c r="B480" s="63"/>
      <c r="C480" s="18"/>
      <c r="D480" s="39"/>
      <c r="E480" s="19"/>
      <c r="F480" s="19"/>
      <c r="G480" s="39"/>
      <c r="H480" s="19"/>
      <c r="I480" s="28"/>
      <c r="J480" s="28"/>
      <c r="K480" s="28"/>
      <c r="L480" s="28"/>
      <c r="M480" s="28"/>
      <c r="N480" s="67"/>
      <c r="O480" s="9"/>
      <c r="P480" s="9"/>
    </row>
    <row r="481" spans="2:16" x14ac:dyDescent="0.4">
      <c r="B481" s="63"/>
      <c r="C481" s="18"/>
      <c r="D481" s="39"/>
      <c r="E481" s="19"/>
      <c r="F481" s="19"/>
      <c r="G481" s="39"/>
      <c r="H481" s="19"/>
      <c r="I481" s="28"/>
      <c r="J481" s="28"/>
      <c r="K481" s="28"/>
      <c r="L481" s="28"/>
      <c r="M481" s="28"/>
      <c r="N481" s="67"/>
      <c r="O481" s="9"/>
      <c r="P481" s="9"/>
    </row>
    <row r="482" spans="2:16" x14ac:dyDescent="0.4">
      <c r="B482" s="63"/>
      <c r="C482" s="18"/>
      <c r="D482" s="39"/>
      <c r="E482" s="19"/>
      <c r="F482" s="19"/>
      <c r="G482" s="39"/>
      <c r="H482" s="19"/>
      <c r="I482" s="28"/>
      <c r="J482" s="28"/>
      <c r="K482" s="28"/>
      <c r="L482" s="28"/>
      <c r="M482" s="28"/>
      <c r="N482" s="67"/>
      <c r="O482" s="9"/>
      <c r="P482" s="9"/>
    </row>
    <row r="483" spans="2:16" x14ac:dyDescent="0.4">
      <c r="B483" s="63"/>
      <c r="C483" s="18"/>
      <c r="D483" s="39"/>
      <c r="E483" s="19"/>
      <c r="F483" s="19"/>
      <c r="G483" s="39"/>
      <c r="H483" s="19"/>
      <c r="I483" s="28"/>
      <c r="J483" s="28"/>
      <c r="K483" s="28"/>
      <c r="L483" s="28"/>
      <c r="M483" s="28"/>
      <c r="N483" s="67"/>
      <c r="O483" s="9"/>
      <c r="P483" s="9"/>
    </row>
    <row r="484" spans="2:16" x14ac:dyDescent="0.4">
      <c r="B484" s="63"/>
      <c r="C484" s="18"/>
      <c r="D484" s="39"/>
      <c r="E484" s="19"/>
      <c r="F484" s="19"/>
      <c r="G484" s="39"/>
      <c r="H484" s="19"/>
      <c r="I484" s="28"/>
      <c r="J484" s="28"/>
      <c r="K484" s="28"/>
      <c r="L484" s="28"/>
      <c r="M484" s="28"/>
      <c r="N484" s="67"/>
      <c r="O484" s="9"/>
      <c r="P484" s="9"/>
    </row>
    <row r="485" spans="2:16" x14ac:dyDescent="0.4">
      <c r="B485" s="63"/>
      <c r="C485" s="18"/>
      <c r="D485" s="39"/>
      <c r="E485" s="19"/>
      <c r="F485" s="19"/>
      <c r="G485" s="39"/>
      <c r="H485" s="19"/>
      <c r="I485" s="28"/>
      <c r="J485" s="28"/>
      <c r="K485" s="28"/>
      <c r="L485" s="28"/>
      <c r="M485" s="28"/>
      <c r="N485" s="67"/>
      <c r="O485" s="9"/>
      <c r="P485" s="9"/>
    </row>
    <row r="486" spans="2:16" x14ac:dyDescent="0.4">
      <c r="B486" s="63"/>
      <c r="C486" s="18"/>
      <c r="D486" s="39"/>
      <c r="E486" s="19"/>
      <c r="F486" s="19"/>
      <c r="G486" s="39"/>
      <c r="H486" s="19"/>
      <c r="I486" s="28"/>
      <c r="J486" s="28"/>
      <c r="K486" s="28"/>
      <c r="L486" s="28"/>
      <c r="M486" s="28"/>
      <c r="N486" s="67"/>
      <c r="O486" s="9"/>
      <c r="P486" s="9"/>
    </row>
    <row r="487" spans="2:16" x14ac:dyDescent="0.4">
      <c r="B487" s="63"/>
      <c r="C487" s="18"/>
      <c r="D487" s="39"/>
      <c r="E487" s="19"/>
      <c r="F487" s="19"/>
      <c r="G487" s="39"/>
      <c r="H487" s="19"/>
      <c r="I487" s="28"/>
      <c r="J487" s="28"/>
      <c r="K487" s="28"/>
      <c r="L487" s="28"/>
      <c r="M487" s="28"/>
      <c r="N487" s="67"/>
      <c r="O487" s="9"/>
      <c r="P487" s="9"/>
    </row>
    <row r="488" spans="2:16" x14ac:dyDescent="0.4">
      <c r="B488" s="63"/>
      <c r="C488" s="18"/>
      <c r="D488" s="39"/>
      <c r="E488" s="19"/>
      <c r="F488" s="19"/>
      <c r="G488" s="39"/>
      <c r="H488" s="19"/>
      <c r="I488" s="28"/>
      <c r="J488" s="28"/>
      <c r="K488" s="28"/>
      <c r="L488" s="28"/>
      <c r="M488" s="28"/>
      <c r="N488" s="67"/>
      <c r="O488" s="9"/>
      <c r="P488" s="9"/>
    </row>
    <row r="489" spans="2:16" x14ac:dyDescent="0.4">
      <c r="B489" s="63"/>
      <c r="C489" s="18"/>
      <c r="D489" s="39"/>
      <c r="E489" s="19"/>
      <c r="F489" s="19"/>
      <c r="G489" s="39"/>
      <c r="H489" s="19"/>
      <c r="I489" s="28"/>
      <c r="J489" s="28"/>
      <c r="K489" s="28"/>
      <c r="L489" s="28"/>
      <c r="M489" s="28"/>
      <c r="N489" s="67"/>
      <c r="O489" s="9"/>
      <c r="P489" s="9"/>
    </row>
    <row r="490" spans="2:16" x14ac:dyDescent="0.4">
      <c r="B490" s="63"/>
      <c r="C490" s="18"/>
      <c r="D490" s="39"/>
      <c r="E490" s="19"/>
      <c r="F490" s="19"/>
      <c r="G490" s="39"/>
      <c r="H490" s="19"/>
      <c r="I490" s="28"/>
      <c r="J490" s="28"/>
      <c r="K490" s="28"/>
      <c r="L490" s="28"/>
      <c r="M490" s="28"/>
      <c r="N490" s="67"/>
      <c r="O490" s="9"/>
      <c r="P490" s="9"/>
    </row>
    <row r="491" spans="2:16" x14ac:dyDescent="0.4">
      <c r="B491" s="63"/>
      <c r="C491" s="18"/>
      <c r="D491" s="39"/>
      <c r="E491" s="19"/>
      <c r="F491" s="19"/>
      <c r="G491" s="39"/>
      <c r="H491" s="19"/>
      <c r="I491" s="28"/>
      <c r="J491" s="28"/>
      <c r="K491" s="28"/>
      <c r="L491" s="28"/>
      <c r="M491" s="28"/>
      <c r="N491" s="67"/>
      <c r="O491" s="9"/>
      <c r="P491" s="9"/>
    </row>
    <row r="492" spans="2:16" x14ac:dyDescent="0.4">
      <c r="B492" s="63"/>
      <c r="C492" s="18"/>
      <c r="D492" s="39"/>
      <c r="E492" s="19"/>
      <c r="F492" s="19"/>
      <c r="G492" s="39"/>
      <c r="H492" s="19"/>
      <c r="I492" s="28"/>
      <c r="J492" s="28"/>
      <c r="K492" s="28"/>
      <c r="L492" s="28"/>
      <c r="M492" s="28"/>
      <c r="N492" s="67"/>
      <c r="O492" s="9"/>
      <c r="P492" s="9"/>
    </row>
    <row r="493" spans="2:16" x14ac:dyDescent="0.4">
      <c r="B493" s="63"/>
      <c r="C493" s="18"/>
      <c r="D493" s="39"/>
      <c r="E493" s="19"/>
      <c r="F493" s="19"/>
      <c r="G493" s="39"/>
      <c r="H493" s="19"/>
      <c r="I493" s="28"/>
      <c r="J493" s="28"/>
      <c r="K493" s="28"/>
      <c r="L493" s="28"/>
      <c r="M493" s="28"/>
      <c r="N493" s="67"/>
      <c r="O493" s="9"/>
      <c r="P493" s="9"/>
    </row>
    <row r="494" spans="2:16" x14ac:dyDescent="0.4">
      <c r="B494" s="63"/>
      <c r="C494" s="18"/>
      <c r="D494" s="39"/>
      <c r="E494" s="19"/>
      <c r="F494" s="19"/>
      <c r="G494" s="39"/>
      <c r="H494" s="19"/>
      <c r="I494" s="28"/>
      <c r="J494" s="28"/>
      <c r="K494" s="28"/>
      <c r="L494" s="28"/>
      <c r="M494" s="28"/>
      <c r="N494" s="67"/>
      <c r="O494" s="9"/>
      <c r="P494" s="9"/>
    </row>
    <row r="495" spans="2:16" x14ac:dyDescent="0.4">
      <c r="B495" s="63"/>
      <c r="C495" s="18"/>
      <c r="D495" s="39"/>
      <c r="E495" s="19"/>
      <c r="F495" s="19"/>
      <c r="G495" s="39"/>
      <c r="H495" s="19"/>
      <c r="I495" s="28"/>
      <c r="J495" s="28"/>
      <c r="K495" s="28"/>
      <c r="L495" s="28"/>
      <c r="M495" s="28"/>
      <c r="N495" s="67"/>
      <c r="O495" s="9"/>
      <c r="P495" s="9"/>
    </row>
    <row r="496" spans="2:16" x14ac:dyDescent="0.4">
      <c r="B496" s="63"/>
      <c r="C496" s="18"/>
      <c r="D496" s="39"/>
      <c r="E496" s="19"/>
      <c r="F496" s="19"/>
      <c r="G496" s="39"/>
      <c r="H496" s="19"/>
      <c r="I496" s="28"/>
      <c r="J496" s="28"/>
      <c r="K496" s="28"/>
      <c r="L496" s="28"/>
      <c r="M496" s="28"/>
      <c r="N496" s="67"/>
      <c r="O496" s="9"/>
      <c r="P496" s="9"/>
    </row>
    <row r="497" spans="2:16" x14ac:dyDescent="0.4">
      <c r="B497" s="63"/>
      <c r="C497" s="18"/>
      <c r="D497" s="39"/>
      <c r="E497" s="19"/>
      <c r="F497" s="19"/>
      <c r="G497" s="39"/>
      <c r="H497" s="19"/>
      <c r="I497" s="28"/>
      <c r="J497" s="28"/>
      <c r="K497" s="28"/>
      <c r="L497" s="28"/>
      <c r="M497" s="28"/>
      <c r="N497" s="67"/>
      <c r="O497" s="9"/>
      <c r="P497" s="9"/>
    </row>
    <row r="498" spans="2:16" x14ac:dyDescent="0.4">
      <c r="B498" s="63"/>
      <c r="C498" s="18"/>
      <c r="D498" s="39"/>
      <c r="E498" s="19"/>
      <c r="F498" s="19"/>
      <c r="G498" s="39"/>
      <c r="H498" s="19"/>
      <c r="I498" s="28"/>
      <c r="J498" s="28"/>
      <c r="K498" s="28"/>
      <c r="L498" s="28"/>
      <c r="M498" s="28"/>
      <c r="N498" s="67"/>
      <c r="O498" s="9"/>
      <c r="P498" s="9"/>
    </row>
    <row r="499" spans="2:16" x14ac:dyDescent="0.4">
      <c r="B499" s="63"/>
      <c r="C499" s="18"/>
      <c r="D499" s="39"/>
      <c r="E499" s="19"/>
      <c r="F499" s="19"/>
      <c r="G499" s="39"/>
      <c r="H499" s="19"/>
      <c r="I499" s="28"/>
      <c r="J499" s="28"/>
      <c r="K499" s="28"/>
      <c r="L499" s="28"/>
      <c r="M499" s="28"/>
      <c r="N499" s="67"/>
      <c r="O499" s="9"/>
      <c r="P499" s="9"/>
    </row>
    <row r="500" spans="2:16" x14ac:dyDescent="0.4">
      <c r="B500" s="63"/>
      <c r="C500" s="18"/>
      <c r="D500" s="39"/>
      <c r="E500" s="19"/>
      <c r="F500" s="19"/>
      <c r="G500" s="39"/>
      <c r="H500" s="19"/>
      <c r="I500" s="28"/>
      <c r="J500" s="28"/>
      <c r="K500" s="28"/>
      <c r="L500" s="28"/>
      <c r="M500" s="28"/>
      <c r="N500" s="67"/>
      <c r="O500" s="9"/>
      <c r="P500" s="9"/>
    </row>
    <row r="501" spans="2:16" x14ac:dyDescent="0.4">
      <c r="B501" s="63"/>
      <c r="C501" s="18"/>
      <c r="D501" s="39"/>
      <c r="E501" s="19"/>
      <c r="F501" s="19"/>
      <c r="G501" s="39"/>
      <c r="H501" s="19"/>
      <c r="I501" s="28"/>
      <c r="J501" s="28"/>
      <c r="K501" s="28"/>
      <c r="L501" s="28"/>
      <c r="M501" s="28"/>
      <c r="N501" s="67"/>
      <c r="O501" s="9"/>
      <c r="P501" s="9"/>
    </row>
    <row r="502" spans="2:16" x14ac:dyDescent="0.4">
      <c r="B502" s="63"/>
      <c r="C502" s="18"/>
      <c r="D502" s="39"/>
      <c r="E502" s="19"/>
      <c r="F502" s="19"/>
      <c r="G502" s="39"/>
      <c r="H502" s="19"/>
      <c r="I502" s="28"/>
      <c r="J502" s="28"/>
      <c r="K502" s="28"/>
      <c r="L502" s="28"/>
      <c r="M502" s="28"/>
      <c r="N502" s="67"/>
      <c r="O502" s="9"/>
      <c r="P502" s="9"/>
    </row>
    <row r="503" spans="2:16" x14ac:dyDescent="0.4">
      <c r="B503" s="63"/>
      <c r="C503" s="18"/>
      <c r="D503" s="39"/>
      <c r="E503" s="19"/>
      <c r="F503" s="19"/>
      <c r="G503" s="39"/>
      <c r="H503" s="19"/>
      <c r="I503" s="28"/>
      <c r="J503" s="28"/>
      <c r="K503" s="28"/>
      <c r="L503" s="28"/>
      <c r="M503" s="28"/>
      <c r="N503" s="67"/>
      <c r="O503" s="9"/>
      <c r="P503" s="9"/>
    </row>
    <row r="504" spans="2:16" x14ac:dyDescent="0.4">
      <c r="B504" s="63"/>
      <c r="C504" s="18"/>
      <c r="D504" s="39"/>
      <c r="E504" s="19"/>
      <c r="F504" s="19"/>
      <c r="G504" s="39"/>
      <c r="H504" s="19"/>
      <c r="I504" s="28"/>
      <c r="J504" s="28"/>
      <c r="K504" s="28"/>
      <c r="L504" s="28"/>
      <c r="M504" s="28"/>
      <c r="N504" s="67"/>
      <c r="O504" s="9"/>
      <c r="P504" s="9"/>
    </row>
    <row r="505" spans="2:16" x14ac:dyDescent="0.4">
      <c r="B505" s="63"/>
      <c r="C505" s="18"/>
      <c r="D505" s="39"/>
      <c r="E505" s="19"/>
      <c r="F505" s="19"/>
      <c r="G505" s="39"/>
      <c r="H505" s="19"/>
      <c r="I505" s="28"/>
      <c r="J505" s="28"/>
      <c r="K505" s="28"/>
      <c r="L505" s="28"/>
      <c r="M505" s="28"/>
      <c r="N505" s="67"/>
      <c r="O505" s="9"/>
      <c r="P505" s="9"/>
    </row>
    <row r="506" spans="2:16" x14ac:dyDescent="0.4">
      <c r="B506" s="63"/>
      <c r="C506" s="18"/>
      <c r="D506" s="39"/>
      <c r="E506" s="19"/>
      <c r="F506" s="19"/>
      <c r="G506" s="39"/>
      <c r="H506" s="19"/>
      <c r="I506" s="28"/>
      <c r="J506" s="28"/>
      <c r="K506" s="28"/>
      <c r="L506" s="28"/>
      <c r="M506" s="28"/>
      <c r="N506" s="67"/>
      <c r="O506" s="9"/>
      <c r="P506" s="9"/>
    </row>
    <row r="507" spans="2:16" x14ac:dyDescent="0.4">
      <c r="B507" s="63"/>
      <c r="C507" s="18"/>
      <c r="D507" s="39"/>
      <c r="E507" s="19"/>
      <c r="F507" s="19"/>
      <c r="G507" s="39"/>
      <c r="H507" s="19"/>
      <c r="I507" s="28"/>
      <c r="J507" s="28"/>
      <c r="K507" s="28"/>
      <c r="L507" s="28"/>
      <c r="M507" s="28"/>
      <c r="N507" s="67"/>
      <c r="O507" s="9"/>
      <c r="P507" s="9"/>
    </row>
    <row r="508" spans="2:16" x14ac:dyDescent="0.4">
      <c r="B508" s="63"/>
      <c r="C508" s="18"/>
      <c r="D508" s="39"/>
      <c r="E508" s="19"/>
      <c r="F508" s="19"/>
      <c r="G508" s="39"/>
      <c r="H508" s="19"/>
      <c r="I508" s="28"/>
      <c r="J508" s="28"/>
      <c r="K508" s="28"/>
      <c r="L508" s="28"/>
      <c r="M508" s="28"/>
      <c r="N508" s="67"/>
      <c r="O508" s="9"/>
      <c r="P508" s="9"/>
    </row>
    <row r="509" spans="2:16" x14ac:dyDescent="0.4">
      <c r="B509" s="63"/>
      <c r="C509" s="18"/>
      <c r="D509" s="39"/>
      <c r="E509" s="19"/>
      <c r="F509" s="19"/>
      <c r="G509" s="39"/>
      <c r="H509" s="19"/>
      <c r="I509" s="28"/>
      <c r="J509" s="28"/>
      <c r="K509" s="28"/>
      <c r="L509" s="28"/>
      <c r="M509" s="28"/>
      <c r="N509" s="67"/>
      <c r="O509" s="9"/>
      <c r="P509" s="9"/>
    </row>
    <row r="510" spans="2:16" x14ac:dyDescent="0.4">
      <c r="B510" s="63"/>
      <c r="C510" s="18"/>
      <c r="D510" s="39"/>
      <c r="E510" s="19"/>
      <c r="F510" s="19"/>
      <c r="G510" s="39"/>
      <c r="H510" s="19"/>
      <c r="I510" s="28"/>
      <c r="J510" s="28"/>
      <c r="K510" s="28"/>
      <c r="L510" s="28"/>
      <c r="M510" s="28"/>
      <c r="N510" s="67"/>
      <c r="O510" s="9"/>
      <c r="P510" s="9"/>
    </row>
    <row r="511" spans="2:16" ht="19.5" thickBot="1" x14ac:dyDescent="0.45">
      <c r="B511" s="71"/>
      <c r="C511" s="20"/>
      <c r="D511" s="40"/>
      <c r="E511" s="21"/>
      <c r="F511" s="21"/>
      <c r="G511" s="40"/>
      <c r="H511" s="21"/>
      <c r="I511" s="29"/>
      <c r="J511" s="29"/>
      <c r="K511" s="29"/>
      <c r="L511" s="29"/>
      <c r="M511" s="29"/>
      <c r="N511" s="68"/>
      <c r="O511" s="9"/>
      <c r="P511" s="9"/>
    </row>
    <row r="512" spans="2:16" x14ac:dyDescent="0.4">
      <c r="B512" s="9"/>
    </row>
    <row r="513" spans="2:2" x14ac:dyDescent="0.4">
      <c r="B513" s="9"/>
    </row>
    <row r="514" spans="2:2" x14ac:dyDescent="0.4">
      <c r="B514" s="9"/>
    </row>
    <row r="515" spans="2:2" x14ac:dyDescent="0.4">
      <c r="B515" s="9"/>
    </row>
    <row r="516" spans="2:2" x14ac:dyDescent="0.4">
      <c r="B516" s="9"/>
    </row>
    <row r="517" spans="2:2" x14ac:dyDescent="0.4">
      <c r="B517" s="9"/>
    </row>
    <row r="518" spans="2:2" x14ac:dyDescent="0.4">
      <c r="B518" s="9"/>
    </row>
    <row r="519" spans="2:2" x14ac:dyDescent="0.4">
      <c r="B519" s="9"/>
    </row>
    <row r="520" spans="2:2" x14ac:dyDescent="0.4">
      <c r="B520" s="9"/>
    </row>
    <row r="521" spans="2:2" x14ac:dyDescent="0.4">
      <c r="B521" s="9"/>
    </row>
    <row r="522" spans="2:2" x14ac:dyDescent="0.4">
      <c r="B522" s="9"/>
    </row>
    <row r="523" spans="2:2" x14ac:dyDescent="0.4">
      <c r="B523" s="9"/>
    </row>
    <row r="524" spans="2:2" x14ac:dyDescent="0.4">
      <c r="B524" s="9"/>
    </row>
    <row r="525" spans="2:2" x14ac:dyDescent="0.4">
      <c r="B525" s="9"/>
    </row>
    <row r="526" spans="2:2" x14ac:dyDescent="0.4">
      <c r="B526" s="9"/>
    </row>
    <row r="527" spans="2:2" x14ac:dyDescent="0.4">
      <c r="B527" s="9"/>
    </row>
    <row r="528" spans="2:2" x14ac:dyDescent="0.4">
      <c r="B528" s="9"/>
    </row>
    <row r="529" spans="2:2" x14ac:dyDescent="0.4">
      <c r="B529" s="9"/>
    </row>
    <row r="530" spans="2:2" x14ac:dyDescent="0.4">
      <c r="B530" s="9"/>
    </row>
    <row r="531" spans="2:2" x14ac:dyDescent="0.4">
      <c r="B531" s="9"/>
    </row>
    <row r="532" spans="2:2" x14ac:dyDescent="0.4">
      <c r="B532" s="9"/>
    </row>
    <row r="533" spans="2:2" x14ac:dyDescent="0.4">
      <c r="B533" s="9"/>
    </row>
    <row r="534" spans="2:2" x14ac:dyDescent="0.4">
      <c r="B534" s="9"/>
    </row>
    <row r="535" spans="2:2" x14ac:dyDescent="0.4">
      <c r="B535" s="9"/>
    </row>
    <row r="536" spans="2:2" x14ac:dyDescent="0.4">
      <c r="B536" s="9"/>
    </row>
    <row r="537" spans="2:2" x14ac:dyDescent="0.4">
      <c r="B537" s="9"/>
    </row>
    <row r="538" spans="2:2" x14ac:dyDescent="0.4">
      <c r="B538" s="9"/>
    </row>
    <row r="539" spans="2:2" x14ac:dyDescent="0.4">
      <c r="B539" s="9"/>
    </row>
  </sheetData>
  <mergeCells count="17">
    <mergeCell ref="C2:H2"/>
    <mergeCell ref="C5:H5"/>
    <mergeCell ref="C6:H6"/>
    <mergeCell ref="B9:B10"/>
    <mergeCell ref="C9:C10"/>
    <mergeCell ref="D9:D10"/>
    <mergeCell ref="E9:E10"/>
    <mergeCell ref="F9:H9"/>
    <mergeCell ref="I9:M9"/>
    <mergeCell ref="C3:H3"/>
    <mergeCell ref="C4:H4"/>
    <mergeCell ref="B23:B24"/>
    <mergeCell ref="I23:M23"/>
    <mergeCell ref="C23:C24"/>
    <mergeCell ref="D23:D24"/>
    <mergeCell ref="E23:E24"/>
    <mergeCell ref="F23:H23"/>
  </mergeCells>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OFFSET('別紙_小児(５歳から11歳)ワクチン接種発送分'!$B$18,0,0,185-COUNTBLANK('別紙_小児(５歳から11歳)ワクチン接種発送分'!$B$18:$B$202),1)</xm:f>
          </x14:formula1>
          <xm:sqref>B25:B511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1749"/>
  <sheetViews>
    <sheetView zoomScale="85" zoomScaleNormal="85" workbookViewId="0">
      <selection activeCell="E3" sqref="E3"/>
    </sheetView>
  </sheetViews>
  <sheetFormatPr defaultRowHeight="18.75" x14ac:dyDescent="0.4"/>
  <cols>
    <col min="2" max="2" width="17.25" bestFit="1" customWidth="1"/>
    <col min="3" max="3" width="10.5" bestFit="1" customWidth="1"/>
    <col min="4" max="4" width="11" bestFit="1" customWidth="1"/>
    <col min="5" max="5" width="9.75" bestFit="1" customWidth="1"/>
    <col min="6" max="6" width="13.875" bestFit="1" customWidth="1"/>
    <col min="7" max="7" width="10.5" bestFit="1" customWidth="1"/>
    <col min="8" max="8" width="25.25" customWidth="1"/>
    <col min="9" max="9" width="17.25" customWidth="1"/>
    <col min="12" max="12" width="10.25" bestFit="1" customWidth="1"/>
    <col min="13" max="13" width="20" bestFit="1" customWidth="1"/>
    <col min="14" max="14" width="10.5" bestFit="1" customWidth="1"/>
    <col min="15" max="15" width="11" bestFit="1" customWidth="1"/>
    <col min="16" max="16" width="9.75" bestFit="1" customWidth="1"/>
    <col min="17" max="17" width="13.875" bestFit="1" customWidth="1"/>
    <col min="18" max="18" width="10.5" bestFit="1" customWidth="1"/>
    <col min="20" max="20" width="20.25" customWidth="1"/>
  </cols>
  <sheetData>
    <row r="1" spans="2:17" ht="18.75" customHeight="1" x14ac:dyDescent="0.4">
      <c r="B1" s="142" t="s">
        <v>1431</v>
      </c>
      <c r="C1" s="150" t="s">
        <v>3231</v>
      </c>
      <c r="D1" s="151"/>
      <c r="H1" s="33"/>
      <c r="I1" s="109" t="s">
        <v>3166</v>
      </c>
      <c r="K1" s="144" t="s">
        <v>3164</v>
      </c>
      <c r="L1" s="145"/>
      <c r="M1" s="109" t="s">
        <v>1885</v>
      </c>
      <c r="N1" s="148" t="s">
        <v>3230</v>
      </c>
      <c r="O1" s="149"/>
      <c r="Q1" s="34"/>
    </row>
    <row r="2" spans="2:17" x14ac:dyDescent="0.4">
      <c r="B2" s="143"/>
      <c r="C2" s="36" t="s">
        <v>1891</v>
      </c>
      <c r="D2" s="36" t="s">
        <v>3165</v>
      </c>
      <c r="H2" s="33"/>
      <c r="I2" s="109"/>
      <c r="K2" s="146"/>
      <c r="L2" s="147"/>
      <c r="M2" s="109"/>
      <c r="N2" s="2" t="s">
        <v>1891</v>
      </c>
      <c r="O2" s="2" t="s">
        <v>2</v>
      </c>
    </row>
    <row r="3" spans="2:17" x14ac:dyDescent="0.4">
      <c r="B3" s="7" t="s">
        <v>5</v>
      </c>
      <c r="C3" s="38">
        <v>31600</v>
      </c>
      <c r="D3" s="38">
        <v>117500</v>
      </c>
      <c r="F3" s="97"/>
      <c r="H3" s="8"/>
      <c r="I3" s="35" t="s">
        <v>1432</v>
      </c>
      <c r="K3" s="25">
        <v>1</v>
      </c>
      <c r="L3" s="26" t="s">
        <v>1427</v>
      </c>
      <c r="M3" s="26" t="s">
        <v>3234</v>
      </c>
      <c r="N3" s="30">
        <v>7000</v>
      </c>
      <c r="O3" s="30">
        <v>42000</v>
      </c>
      <c r="Q3" s="97"/>
    </row>
    <row r="4" spans="2:17" x14ac:dyDescent="0.4">
      <c r="B4" s="7" t="s">
        <v>105</v>
      </c>
      <c r="C4" s="38">
        <v>7000</v>
      </c>
      <c r="D4" s="38">
        <v>27600</v>
      </c>
      <c r="F4" s="97"/>
      <c r="H4" s="8"/>
      <c r="I4" s="36" t="s">
        <v>3167</v>
      </c>
      <c r="K4" s="19">
        <v>2</v>
      </c>
      <c r="L4" s="22" t="s">
        <v>1428</v>
      </c>
      <c r="M4" s="22" t="s">
        <v>6</v>
      </c>
      <c r="N4" s="31">
        <v>800</v>
      </c>
      <c r="O4" s="31">
        <v>4600</v>
      </c>
      <c r="Q4" s="97"/>
    </row>
    <row r="5" spans="2:17" x14ac:dyDescent="0.4">
      <c r="B5" s="7" t="s">
        <v>127</v>
      </c>
      <c r="C5" s="38">
        <v>6400</v>
      </c>
      <c r="D5" s="38">
        <v>27600</v>
      </c>
      <c r="F5" s="97"/>
      <c r="H5" s="8"/>
      <c r="I5" s="8"/>
      <c r="K5" s="19">
        <v>3</v>
      </c>
      <c r="L5" s="22" t="s">
        <v>1434</v>
      </c>
      <c r="M5" s="22" t="s">
        <v>7</v>
      </c>
      <c r="N5" s="31">
        <v>400</v>
      </c>
      <c r="O5" s="31">
        <v>1900</v>
      </c>
      <c r="Q5" s="97"/>
    </row>
    <row r="6" spans="2:17" x14ac:dyDescent="0.4">
      <c r="B6" s="7" t="s">
        <v>152</v>
      </c>
      <c r="C6" s="38">
        <v>10600</v>
      </c>
      <c r="D6" s="38">
        <v>54600</v>
      </c>
      <c r="F6" s="97"/>
      <c r="H6" s="8"/>
      <c r="I6" s="8"/>
      <c r="K6" s="19">
        <v>4</v>
      </c>
      <c r="L6" s="22" t="s">
        <v>1429</v>
      </c>
      <c r="M6" s="22" t="s">
        <v>8</v>
      </c>
      <c r="N6" s="31">
        <v>1200</v>
      </c>
      <c r="O6" s="31">
        <v>6800</v>
      </c>
      <c r="Q6" s="97"/>
    </row>
    <row r="7" spans="2:17" x14ac:dyDescent="0.4">
      <c r="B7" s="7" t="s">
        <v>186</v>
      </c>
      <c r="C7" s="38">
        <v>4600</v>
      </c>
      <c r="D7" s="38">
        <v>19400</v>
      </c>
      <c r="F7" s="97"/>
      <c r="H7" s="8"/>
      <c r="I7" s="8"/>
      <c r="K7" s="19">
        <v>5</v>
      </c>
      <c r="L7" s="22" t="s">
        <v>1435</v>
      </c>
      <c r="M7" s="22" t="s">
        <v>9</v>
      </c>
      <c r="N7" s="31">
        <v>300</v>
      </c>
      <c r="O7" s="31">
        <v>1500</v>
      </c>
      <c r="Q7" s="97"/>
    </row>
    <row r="8" spans="2:17" x14ac:dyDescent="0.4">
      <c r="B8" s="7" t="s">
        <v>201</v>
      </c>
      <c r="C8" s="38">
        <v>6000</v>
      </c>
      <c r="D8" s="38">
        <v>24900</v>
      </c>
      <c r="F8" s="97"/>
      <c r="H8" s="8"/>
      <c r="I8" s="8"/>
      <c r="K8" s="19">
        <v>6</v>
      </c>
      <c r="L8" s="22" t="s">
        <v>1430</v>
      </c>
      <c r="M8" s="22" t="s">
        <v>10</v>
      </c>
      <c r="N8" s="31">
        <v>600</v>
      </c>
      <c r="O8" s="31">
        <v>3300</v>
      </c>
      <c r="Q8" s="97"/>
    </row>
    <row r="9" spans="2:17" x14ac:dyDescent="0.4">
      <c r="B9" s="7" t="s">
        <v>227</v>
      </c>
      <c r="C9" s="38">
        <v>10800</v>
      </c>
      <c r="D9" s="38">
        <v>43900</v>
      </c>
      <c r="F9" s="97"/>
      <c r="H9" s="8"/>
      <c r="I9" s="8"/>
      <c r="K9" s="19">
        <v>7</v>
      </c>
      <c r="L9" s="22" t="s">
        <v>1436</v>
      </c>
      <c r="M9" s="22" t="s">
        <v>11</v>
      </c>
      <c r="N9" s="31">
        <v>700</v>
      </c>
      <c r="O9" s="31">
        <v>3700</v>
      </c>
      <c r="Q9" s="97"/>
    </row>
    <row r="10" spans="2:17" x14ac:dyDescent="0.4">
      <c r="B10" s="7" t="s">
        <v>260</v>
      </c>
      <c r="C10" s="38">
        <v>13200</v>
      </c>
      <c r="D10" s="38">
        <v>68400</v>
      </c>
      <c r="F10" s="97"/>
      <c r="H10" s="8"/>
      <c r="I10" s="8"/>
      <c r="K10" s="19">
        <v>8</v>
      </c>
      <c r="L10" s="22" t="s">
        <v>1433</v>
      </c>
      <c r="M10" s="22" t="s">
        <v>12</v>
      </c>
      <c r="N10" s="31">
        <v>400</v>
      </c>
      <c r="O10" s="31">
        <v>2400</v>
      </c>
      <c r="Q10" s="97"/>
    </row>
    <row r="11" spans="2:17" x14ac:dyDescent="0.4">
      <c r="B11" s="7" t="s">
        <v>305</v>
      </c>
      <c r="C11" s="38">
        <v>8600</v>
      </c>
      <c r="D11" s="38">
        <v>46200</v>
      </c>
      <c r="F11" s="97"/>
      <c r="H11" s="8"/>
      <c r="I11" s="8"/>
      <c r="K11" s="19">
        <v>9</v>
      </c>
      <c r="L11" s="22" t="s">
        <v>1437</v>
      </c>
      <c r="M11" s="22" t="s">
        <v>13</v>
      </c>
      <c r="N11" s="31">
        <v>100</v>
      </c>
      <c r="O11" s="31">
        <v>100</v>
      </c>
      <c r="Q11" s="97"/>
    </row>
    <row r="12" spans="2:17" x14ac:dyDescent="0.4">
      <c r="B12" s="7" t="s">
        <v>331</v>
      </c>
      <c r="C12" s="38">
        <v>9400</v>
      </c>
      <c r="D12" s="38">
        <v>45500</v>
      </c>
      <c r="F12" s="97"/>
      <c r="H12" s="8"/>
      <c r="I12" s="8"/>
      <c r="K12" s="19">
        <v>10</v>
      </c>
      <c r="L12" s="22" t="s">
        <v>1438</v>
      </c>
      <c r="M12" s="22" t="s">
        <v>14</v>
      </c>
      <c r="N12" s="31">
        <v>300</v>
      </c>
      <c r="O12" s="31">
        <v>1600</v>
      </c>
      <c r="Q12" s="97"/>
    </row>
    <row r="13" spans="2:17" x14ac:dyDescent="0.4">
      <c r="B13" s="7" t="s">
        <v>362</v>
      </c>
      <c r="C13" s="38">
        <v>32000</v>
      </c>
      <c r="D13" s="38">
        <v>174200</v>
      </c>
      <c r="F13" s="97"/>
      <c r="H13" s="8"/>
      <c r="I13" s="8"/>
      <c r="K13" s="19">
        <v>11</v>
      </c>
      <c r="L13" s="22" t="s">
        <v>1439</v>
      </c>
      <c r="M13" s="22" t="s">
        <v>15</v>
      </c>
      <c r="N13" s="31">
        <v>200</v>
      </c>
      <c r="O13" s="31">
        <v>700</v>
      </c>
      <c r="Q13" s="97"/>
    </row>
    <row r="14" spans="2:17" x14ac:dyDescent="0.4">
      <c r="B14" s="7" t="s">
        <v>425</v>
      </c>
      <c r="C14" s="38">
        <v>27100</v>
      </c>
      <c r="D14" s="38">
        <v>146600</v>
      </c>
      <c r="F14" s="97"/>
      <c r="H14" s="8"/>
      <c r="I14" s="8"/>
      <c r="K14" s="19">
        <v>12</v>
      </c>
      <c r="L14" s="22" t="s">
        <v>1440</v>
      </c>
      <c r="M14" s="22" t="s">
        <v>16</v>
      </c>
      <c r="N14" s="31">
        <v>100</v>
      </c>
      <c r="O14" s="31">
        <v>400</v>
      </c>
      <c r="Q14" s="97"/>
    </row>
    <row r="15" spans="2:17" x14ac:dyDescent="0.4">
      <c r="B15" s="7" t="s">
        <v>479</v>
      </c>
      <c r="C15" s="38">
        <v>54400</v>
      </c>
      <c r="D15" s="38">
        <v>307500</v>
      </c>
      <c r="F15" s="97"/>
      <c r="H15" s="8"/>
      <c r="I15" s="8"/>
      <c r="K15" s="19">
        <v>13</v>
      </c>
      <c r="L15" s="22" t="s">
        <v>1441</v>
      </c>
      <c r="M15" s="22" t="s">
        <v>17</v>
      </c>
      <c r="N15" s="31">
        <v>700</v>
      </c>
      <c r="O15" s="31">
        <v>4100</v>
      </c>
      <c r="Q15" s="97"/>
    </row>
    <row r="16" spans="2:17" x14ac:dyDescent="0.4">
      <c r="B16" s="7" t="s">
        <v>534</v>
      </c>
      <c r="C16" s="38">
        <v>37200</v>
      </c>
      <c r="D16" s="38">
        <v>214200</v>
      </c>
      <c r="F16" s="97"/>
      <c r="H16" s="8"/>
      <c r="I16" s="8"/>
      <c r="K16" s="19">
        <v>14</v>
      </c>
      <c r="L16" s="22" t="s">
        <v>1442</v>
      </c>
      <c r="M16" s="22" t="s">
        <v>18</v>
      </c>
      <c r="N16" s="31">
        <v>200</v>
      </c>
      <c r="O16" s="31">
        <v>700</v>
      </c>
      <c r="Q16" s="97"/>
    </row>
    <row r="17" spans="2:17" x14ac:dyDescent="0.4">
      <c r="B17" s="7" t="s">
        <v>567</v>
      </c>
      <c r="C17" s="38">
        <v>9800</v>
      </c>
      <c r="D17" s="38">
        <v>49900</v>
      </c>
      <c r="F17" s="97"/>
      <c r="H17" s="8"/>
      <c r="I17" s="8"/>
      <c r="K17" s="19">
        <v>15</v>
      </c>
      <c r="L17" s="22" t="s">
        <v>1443</v>
      </c>
      <c r="M17" s="22" t="s">
        <v>19</v>
      </c>
      <c r="N17" s="31">
        <v>100</v>
      </c>
      <c r="O17" s="31">
        <v>300</v>
      </c>
      <c r="Q17" s="97"/>
    </row>
    <row r="18" spans="2:17" x14ac:dyDescent="0.4">
      <c r="B18" s="7" t="s">
        <v>592</v>
      </c>
      <c r="C18" s="38">
        <v>4400</v>
      </c>
      <c r="D18" s="38">
        <v>23100</v>
      </c>
      <c r="F18" s="97"/>
      <c r="H18" s="8"/>
      <c r="I18" s="8"/>
      <c r="K18" s="19">
        <v>16</v>
      </c>
      <c r="L18" s="22" t="s">
        <v>1444</v>
      </c>
      <c r="M18" s="22" t="s">
        <v>3235</v>
      </c>
      <c r="N18" s="31">
        <v>100</v>
      </c>
      <c r="O18" s="31">
        <v>200</v>
      </c>
      <c r="Q18" s="97"/>
    </row>
    <row r="19" spans="2:17" x14ac:dyDescent="0.4">
      <c r="B19" s="7" t="s">
        <v>608</v>
      </c>
      <c r="C19" s="38">
        <v>5500</v>
      </c>
      <c r="D19" s="38">
        <v>27700</v>
      </c>
      <c r="F19" s="97"/>
      <c r="H19" s="8"/>
      <c r="I19" s="8"/>
      <c r="K19" s="19">
        <v>17</v>
      </c>
      <c r="L19" s="22" t="s">
        <v>1445</v>
      </c>
      <c r="M19" s="22" t="s">
        <v>20</v>
      </c>
      <c r="N19" s="31">
        <v>500</v>
      </c>
      <c r="O19" s="31">
        <v>2700</v>
      </c>
      <c r="Q19" s="97"/>
    </row>
    <row r="20" spans="2:17" x14ac:dyDescent="0.4">
      <c r="B20" s="7" t="s">
        <v>628</v>
      </c>
      <c r="C20" s="38">
        <v>4000</v>
      </c>
      <c r="D20" s="38">
        <v>19300</v>
      </c>
      <c r="F20" s="97"/>
      <c r="H20" s="8"/>
      <c r="I20" s="8"/>
      <c r="K20" s="19">
        <v>18</v>
      </c>
      <c r="L20" s="22" t="s">
        <v>1446</v>
      </c>
      <c r="M20" s="22" t="s">
        <v>21</v>
      </c>
      <c r="N20" s="31">
        <v>100</v>
      </c>
      <c r="O20" s="31">
        <v>200</v>
      </c>
      <c r="Q20" s="97"/>
    </row>
    <row r="21" spans="2:17" x14ac:dyDescent="0.4">
      <c r="B21" s="7" t="s">
        <v>645</v>
      </c>
      <c r="C21" s="38">
        <v>4800</v>
      </c>
      <c r="D21" s="38">
        <v>19500</v>
      </c>
      <c r="F21" s="97"/>
      <c r="H21" s="8"/>
      <c r="I21" s="8"/>
      <c r="K21" s="19">
        <v>19</v>
      </c>
      <c r="L21" s="22" t="s">
        <v>1447</v>
      </c>
      <c r="M21" s="22" t="s">
        <v>22</v>
      </c>
      <c r="N21" s="31">
        <v>100</v>
      </c>
      <c r="O21" s="31">
        <v>400</v>
      </c>
      <c r="Q21" s="97"/>
    </row>
    <row r="22" spans="2:17" x14ac:dyDescent="0.4">
      <c r="B22" s="7" t="s">
        <v>667</v>
      </c>
      <c r="C22" s="38">
        <v>13100</v>
      </c>
      <c r="D22" s="38">
        <v>51500</v>
      </c>
      <c r="F22" s="97"/>
      <c r="H22" s="8"/>
      <c r="I22" s="8"/>
      <c r="K22" s="19">
        <v>20</v>
      </c>
      <c r="L22" s="22" t="s">
        <v>1448</v>
      </c>
      <c r="M22" s="22" t="s">
        <v>23</v>
      </c>
      <c r="N22" s="31">
        <v>100</v>
      </c>
      <c r="O22" s="31">
        <v>400</v>
      </c>
      <c r="Q22" s="97"/>
    </row>
    <row r="23" spans="2:17" x14ac:dyDescent="0.4">
      <c r="B23" s="7" t="s">
        <v>724</v>
      </c>
      <c r="C23" s="38">
        <v>10100</v>
      </c>
      <c r="D23" s="38">
        <v>50100</v>
      </c>
      <c r="F23" s="97"/>
      <c r="H23" s="8"/>
      <c r="I23" s="8"/>
      <c r="K23" s="19">
        <v>21</v>
      </c>
      <c r="L23" s="22" t="s">
        <v>1449</v>
      </c>
      <c r="M23" s="22" t="s">
        <v>24</v>
      </c>
      <c r="N23" s="31">
        <v>100</v>
      </c>
      <c r="O23" s="31">
        <v>600</v>
      </c>
      <c r="Q23" s="97"/>
    </row>
    <row r="24" spans="2:17" x14ac:dyDescent="0.4">
      <c r="B24" s="7" t="s">
        <v>764</v>
      </c>
      <c r="C24" s="38">
        <v>16500</v>
      </c>
      <c r="D24" s="38">
        <v>87200</v>
      </c>
      <c r="F24" s="97"/>
      <c r="H24" s="8"/>
      <c r="I24" s="8"/>
      <c r="K24" s="19">
        <v>22</v>
      </c>
      <c r="L24" s="22" t="s">
        <v>1450</v>
      </c>
      <c r="M24" s="22" t="s">
        <v>3236</v>
      </c>
      <c r="N24" s="31">
        <v>100</v>
      </c>
      <c r="O24" s="31">
        <v>200</v>
      </c>
      <c r="Q24" s="97"/>
    </row>
    <row r="25" spans="2:17" x14ac:dyDescent="0.4">
      <c r="B25" s="7" t="s">
        <v>797</v>
      </c>
      <c r="C25" s="38">
        <v>34500</v>
      </c>
      <c r="D25" s="38">
        <v>193100</v>
      </c>
      <c r="F25" s="97"/>
      <c r="H25" s="8"/>
      <c r="I25" s="8"/>
      <c r="K25" s="19">
        <v>23</v>
      </c>
      <c r="L25" s="22" t="s">
        <v>1451</v>
      </c>
      <c r="M25" s="22" t="s">
        <v>25</v>
      </c>
      <c r="N25" s="31">
        <v>100</v>
      </c>
      <c r="O25" s="31">
        <v>500</v>
      </c>
      <c r="Q25" s="97"/>
    </row>
    <row r="26" spans="2:17" x14ac:dyDescent="0.4">
      <c r="B26" s="7" t="s">
        <v>849</v>
      </c>
      <c r="C26" s="38">
        <v>8500</v>
      </c>
      <c r="D26" s="38">
        <v>43300</v>
      </c>
      <c r="F26" s="97"/>
      <c r="H26" s="8"/>
      <c r="I26" s="8"/>
      <c r="K26" s="19">
        <v>24</v>
      </c>
      <c r="L26" s="22" t="s">
        <v>1452</v>
      </c>
      <c r="M26" s="22" t="s">
        <v>26</v>
      </c>
      <c r="N26" s="31">
        <v>500</v>
      </c>
      <c r="O26" s="31">
        <v>2600</v>
      </c>
      <c r="Q26" s="97"/>
    </row>
    <row r="27" spans="2:17" x14ac:dyDescent="0.4">
      <c r="B27" s="7" t="s">
        <v>876</v>
      </c>
      <c r="C27" s="38">
        <v>7100</v>
      </c>
      <c r="D27" s="38">
        <v>38800</v>
      </c>
      <c r="F27" s="97"/>
      <c r="H27" s="8"/>
      <c r="I27" s="8"/>
      <c r="K27" s="19">
        <v>25</v>
      </c>
      <c r="L27" s="22" t="s">
        <v>1453</v>
      </c>
      <c r="M27" s="22" t="s">
        <v>27</v>
      </c>
      <c r="N27" s="31">
        <v>200</v>
      </c>
      <c r="O27" s="31">
        <v>800</v>
      </c>
      <c r="Q27" s="97"/>
    </row>
    <row r="28" spans="2:17" x14ac:dyDescent="0.4">
      <c r="B28" s="7" t="s">
        <v>895</v>
      </c>
      <c r="C28" s="38">
        <v>11100</v>
      </c>
      <c r="D28" s="38">
        <v>58900</v>
      </c>
      <c r="F28" s="97"/>
      <c r="H28" s="8"/>
      <c r="I28" s="8"/>
      <c r="K28" s="19">
        <v>26</v>
      </c>
      <c r="L28" s="22" t="s">
        <v>1454</v>
      </c>
      <c r="M28" s="22" t="s">
        <v>3237</v>
      </c>
      <c r="N28" s="31">
        <v>100</v>
      </c>
      <c r="O28" s="31">
        <v>300</v>
      </c>
      <c r="Q28" s="97"/>
    </row>
    <row r="29" spans="2:17" x14ac:dyDescent="0.4">
      <c r="B29" s="7" t="s">
        <v>918</v>
      </c>
      <c r="C29" s="38">
        <v>35700</v>
      </c>
      <c r="D29" s="38">
        <v>202700</v>
      </c>
      <c r="F29" s="97"/>
      <c r="H29" s="8"/>
      <c r="I29" s="8"/>
      <c r="K29" s="19">
        <v>27</v>
      </c>
      <c r="L29" s="22" t="s">
        <v>1455</v>
      </c>
      <c r="M29" s="22" t="s">
        <v>3238</v>
      </c>
      <c r="N29" s="31">
        <v>100</v>
      </c>
      <c r="O29" s="31">
        <v>100</v>
      </c>
      <c r="Q29" s="97"/>
    </row>
    <row r="30" spans="2:17" x14ac:dyDescent="0.4">
      <c r="B30" s="7" t="s">
        <v>961</v>
      </c>
      <c r="C30" s="38">
        <v>24100</v>
      </c>
      <c r="D30" s="38">
        <v>133800</v>
      </c>
      <c r="F30" s="97"/>
      <c r="H30" s="8"/>
      <c r="I30" s="8"/>
      <c r="K30" s="19">
        <v>28</v>
      </c>
      <c r="L30" s="22" t="s">
        <v>1456</v>
      </c>
      <c r="M30" s="22" t="s">
        <v>28</v>
      </c>
      <c r="N30" s="31">
        <v>100</v>
      </c>
      <c r="O30" s="31">
        <v>400</v>
      </c>
      <c r="Q30" s="97"/>
    </row>
    <row r="31" spans="2:17" x14ac:dyDescent="0.4">
      <c r="B31" s="7" t="s">
        <v>1003</v>
      </c>
      <c r="C31" s="38">
        <v>7700</v>
      </c>
      <c r="D31" s="38">
        <v>33100</v>
      </c>
      <c r="F31" s="97"/>
      <c r="H31" s="8"/>
      <c r="I31" s="8"/>
      <c r="K31" s="19">
        <v>29</v>
      </c>
      <c r="L31" s="22" t="s">
        <v>1457</v>
      </c>
      <c r="M31" s="22" t="s">
        <v>29</v>
      </c>
      <c r="N31" s="31">
        <v>100</v>
      </c>
      <c r="O31" s="31">
        <v>500</v>
      </c>
      <c r="Q31" s="97"/>
    </row>
    <row r="32" spans="2:17" x14ac:dyDescent="0.4">
      <c r="B32" s="7" t="s">
        <v>1029</v>
      </c>
      <c r="C32" s="38">
        <v>5300</v>
      </c>
      <c r="D32" s="38">
        <v>22300</v>
      </c>
      <c r="F32" s="97"/>
      <c r="H32" s="8"/>
      <c r="I32" s="8"/>
      <c r="K32" s="19">
        <v>30</v>
      </c>
      <c r="L32" s="22" t="s">
        <v>1458</v>
      </c>
      <c r="M32" s="22" t="s">
        <v>30</v>
      </c>
      <c r="N32" s="31">
        <v>200</v>
      </c>
      <c r="O32" s="31">
        <v>1000</v>
      </c>
      <c r="Q32" s="97"/>
    </row>
    <row r="33" spans="2:17" x14ac:dyDescent="0.4">
      <c r="B33" s="7" t="s">
        <v>1048</v>
      </c>
      <c r="C33" s="38">
        <v>3400</v>
      </c>
      <c r="D33" s="38">
        <v>14300</v>
      </c>
      <c r="F33" s="97"/>
      <c r="H33" s="8"/>
      <c r="I33" s="8"/>
      <c r="K33" s="19">
        <v>31</v>
      </c>
      <c r="L33" s="22" t="s">
        <v>1459</v>
      </c>
      <c r="M33" s="22" t="s">
        <v>31</v>
      </c>
      <c r="N33" s="31">
        <v>300</v>
      </c>
      <c r="O33" s="31">
        <v>1800</v>
      </c>
      <c r="Q33" s="97"/>
    </row>
    <row r="34" spans="2:17" x14ac:dyDescent="0.4">
      <c r="B34" s="7" t="s">
        <v>1063</v>
      </c>
      <c r="C34" s="38">
        <v>3900</v>
      </c>
      <c r="D34" s="38">
        <v>17100</v>
      </c>
      <c r="F34" s="97"/>
      <c r="H34" s="8"/>
      <c r="I34" s="8"/>
      <c r="K34" s="19">
        <v>32</v>
      </c>
      <c r="L34" s="22" t="s">
        <v>1460</v>
      </c>
      <c r="M34" s="22" t="s">
        <v>32</v>
      </c>
      <c r="N34" s="31">
        <v>200</v>
      </c>
      <c r="O34" s="31">
        <v>700</v>
      </c>
      <c r="Q34" s="97"/>
    </row>
    <row r="35" spans="2:17" x14ac:dyDescent="0.4">
      <c r="B35" s="7" t="s">
        <v>1075</v>
      </c>
      <c r="C35" s="38">
        <v>9000</v>
      </c>
      <c r="D35" s="38">
        <v>47200</v>
      </c>
      <c r="F35" s="97"/>
      <c r="H35" s="8"/>
      <c r="I35" s="8"/>
      <c r="K35" s="19">
        <v>33</v>
      </c>
      <c r="L35" s="22" t="s">
        <v>1461</v>
      </c>
      <c r="M35" s="22" t="s">
        <v>33</v>
      </c>
      <c r="N35" s="31">
        <v>300</v>
      </c>
      <c r="O35" s="31">
        <v>1300</v>
      </c>
      <c r="Q35" s="97"/>
    </row>
    <row r="36" spans="2:17" x14ac:dyDescent="0.4">
      <c r="B36" s="7" t="s">
        <v>1098</v>
      </c>
      <c r="C36" s="38">
        <v>12600</v>
      </c>
      <c r="D36" s="38">
        <v>70100</v>
      </c>
      <c r="F36" s="97"/>
      <c r="H36" s="8"/>
      <c r="I36" s="8"/>
      <c r="K36" s="19">
        <v>34</v>
      </c>
      <c r="L36" s="22" t="s">
        <v>1462</v>
      </c>
      <c r="M36" s="22" t="s">
        <v>34</v>
      </c>
      <c r="N36" s="31">
        <v>300</v>
      </c>
      <c r="O36" s="31">
        <v>1400</v>
      </c>
      <c r="Q36" s="97"/>
    </row>
    <row r="37" spans="2:17" x14ac:dyDescent="0.4">
      <c r="B37" s="7" t="s">
        <v>1120</v>
      </c>
      <c r="C37" s="38">
        <v>6100</v>
      </c>
      <c r="D37" s="38">
        <v>30900</v>
      </c>
      <c r="F37" s="97"/>
      <c r="H37" s="8"/>
      <c r="I37" s="8"/>
      <c r="K37" s="19">
        <v>35</v>
      </c>
      <c r="L37" s="22" t="s">
        <v>1463</v>
      </c>
      <c r="M37" s="22" t="s">
        <v>35</v>
      </c>
      <c r="N37" s="31">
        <v>200</v>
      </c>
      <c r="O37" s="31">
        <v>1100</v>
      </c>
      <c r="Q37" s="97"/>
    </row>
    <row r="38" spans="2:17" x14ac:dyDescent="0.4">
      <c r="B38" s="7" t="s">
        <v>1138</v>
      </c>
      <c r="C38" s="38">
        <v>4200</v>
      </c>
      <c r="D38" s="38">
        <v>17200</v>
      </c>
      <c r="F38" s="97"/>
      <c r="H38" s="8"/>
      <c r="I38" s="8"/>
      <c r="K38" s="19">
        <v>36</v>
      </c>
      <c r="L38" s="22" t="s">
        <v>1464</v>
      </c>
      <c r="M38" s="22" t="s">
        <v>36</v>
      </c>
      <c r="N38" s="31">
        <v>100</v>
      </c>
      <c r="O38" s="31">
        <v>300</v>
      </c>
      <c r="Q38" s="97"/>
    </row>
    <row r="39" spans="2:17" x14ac:dyDescent="0.4">
      <c r="B39" s="7" t="s">
        <v>1157</v>
      </c>
      <c r="C39" s="38">
        <v>4600</v>
      </c>
      <c r="D39" s="38">
        <v>23800</v>
      </c>
      <c r="F39" s="97"/>
      <c r="H39" s="8"/>
      <c r="I39" s="8"/>
      <c r="K39" s="19">
        <v>37</v>
      </c>
      <c r="L39" s="22" t="s">
        <v>1465</v>
      </c>
      <c r="M39" s="22" t="s">
        <v>3239</v>
      </c>
      <c r="N39" s="31">
        <v>100</v>
      </c>
      <c r="O39" s="31">
        <v>100</v>
      </c>
      <c r="Q39" s="97"/>
    </row>
    <row r="40" spans="2:17" x14ac:dyDescent="0.4">
      <c r="B40" s="7" t="s">
        <v>1174</v>
      </c>
      <c r="C40" s="38">
        <v>6300</v>
      </c>
      <c r="D40" s="38">
        <v>31700</v>
      </c>
      <c r="F40" s="97"/>
      <c r="H40" s="8"/>
      <c r="I40" s="8"/>
      <c r="K40" s="19">
        <v>38</v>
      </c>
      <c r="L40" s="22" t="s">
        <v>1466</v>
      </c>
      <c r="M40" s="22" t="s">
        <v>3240</v>
      </c>
      <c r="N40" s="31">
        <v>100</v>
      </c>
      <c r="O40" s="31">
        <v>100</v>
      </c>
      <c r="Q40" s="97"/>
    </row>
    <row r="41" spans="2:17" x14ac:dyDescent="0.4">
      <c r="B41" s="7" t="s">
        <v>1193</v>
      </c>
      <c r="C41" s="38">
        <v>4900</v>
      </c>
      <c r="D41" s="38">
        <v>16300</v>
      </c>
      <c r="F41" s="97"/>
      <c r="H41" s="8"/>
      <c r="I41" s="8"/>
      <c r="K41" s="19">
        <v>39</v>
      </c>
      <c r="L41" s="22" t="s">
        <v>1467</v>
      </c>
      <c r="M41" s="22" t="s">
        <v>3241</v>
      </c>
      <c r="N41" s="31">
        <v>100</v>
      </c>
      <c r="O41" s="31">
        <v>100</v>
      </c>
      <c r="Q41" s="97"/>
    </row>
    <row r="42" spans="2:17" x14ac:dyDescent="0.4">
      <c r="B42" s="7" t="s">
        <v>1209</v>
      </c>
      <c r="C42" s="38">
        <v>25000</v>
      </c>
      <c r="D42" s="38">
        <v>134700</v>
      </c>
      <c r="F42" s="97"/>
      <c r="H42" s="8"/>
      <c r="I42" s="8"/>
      <c r="K42" s="19">
        <v>40</v>
      </c>
      <c r="L42" s="22" t="s">
        <v>1468</v>
      </c>
      <c r="M42" s="22" t="s">
        <v>3242</v>
      </c>
      <c r="N42" s="31">
        <v>100</v>
      </c>
      <c r="O42" s="31">
        <v>100</v>
      </c>
      <c r="Q42" s="97"/>
    </row>
    <row r="43" spans="2:17" x14ac:dyDescent="0.4">
      <c r="B43" s="7" t="s">
        <v>1264</v>
      </c>
      <c r="C43" s="38">
        <v>4700</v>
      </c>
      <c r="D43" s="38">
        <v>22200</v>
      </c>
      <c r="F43" s="97"/>
      <c r="H43" s="8"/>
      <c r="I43" s="8"/>
      <c r="K43" s="19">
        <v>41</v>
      </c>
      <c r="L43" s="22" t="s">
        <v>1469</v>
      </c>
      <c r="M43" s="22" t="s">
        <v>3243</v>
      </c>
      <c r="N43" s="31">
        <v>100</v>
      </c>
      <c r="O43" s="31">
        <v>100</v>
      </c>
      <c r="Q43" s="97"/>
    </row>
    <row r="44" spans="2:17" x14ac:dyDescent="0.4">
      <c r="B44" s="7" t="s">
        <v>1283</v>
      </c>
      <c r="C44" s="38">
        <v>6400</v>
      </c>
      <c r="D44" s="38">
        <v>33200</v>
      </c>
      <c r="F44" s="97"/>
      <c r="H44" s="8"/>
      <c r="I44" s="8"/>
      <c r="K44" s="19">
        <v>42</v>
      </c>
      <c r="L44" s="22" t="s">
        <v>1470</v>
      </c>
      <c r="M44" s="22" t="s">
        <v>37</v>
      </c>
      <c r="N44" s="31">
        <v>200</v>
      </c>
      <c r="O44" s="31">
        <v>700</v>
      </c>
      <c r="Q44" s="97"/>
    </row>
    <row r="45" spans="2:17" x14ac:dyDescent="0.4">
      <c r="B45" s="7" t="s">
        <v>1302</v>
      </c>
      <c r="C45" s="38">
        <v>10000</v>
      </c>
      <c r="D45" s="38">
        <v>47500</v>
      </c>
      <c r="F45" s="97"/>
      <c r="H45" s="8"/>
      <c r="I45" s="8"/>
      <c r="K45" s="19">
        <v>43</v>
      </c>
      <c r="L45" s="22" t="s">
        <v>1471</v>
      </c>
      <c r="M45" s="22" t="s">
        <v>38</v>
      </c>
      <c r="N45" s="31">
        <v>100</v>
      </c>
      <c r="O45" s="31">
        <v>100</v>
      </c>
      <c r="Q45" s="97"/>
    </row>
    <row r="46" spans="2:17" x14ac:dyDescent="0.4">
      <c r="B46" s="7" t="s">
        <v>1338</v>
      </c>
      <c r="C46" s="38">
        <v>5400</v>
      </c>
      <c r="D46" s="38">
        <v>27500</v>
      </c>
      <c r="F46" s="97"/>
      <c r="H46" s="8"/>
      <c r="I46" s="8"/>
      <c r="K46" s="19">
        <v>44</v>
      </c>
      <c r="L46" s="22" t="s">
        <v>1472</v>
      </c>
      <c r="M46" s="22" t="s">
        <v>39</v>
      </c>
      <c r="N46" s="31">
        <v>100</v>
      </c>
      <c r="O46" s="31">
        <v>300</v>
      </c>
      <c r="Q46" s="97"/>
    </row>
    <row r="47" spans="2:17" x14ac:dyDescent="0.4">
      <c r="B47" s="7" t="s">
        <v>1355</v>
      </c>
      <c r="C47" s="38">
        <v>6000</v>
      </c>
      <c r="D47" s="38">
        <v>28800</v>
      </c>
      <c r="F47" s="97"/>
      <c r="H47" s="8"/>
      <c r="I47" s="8"/>
      <c r="K47" s="19">
        <v>45</v>
      </c>
      <c r="L47" s="22" t="s">
        <v>1473</v>
      </c>
      <c r="M47" s="22" t="s">
        <v>40</v>
      </c>
      <c r="N47" s="31">
        <v>100</v>
      </c>
      <c r="O47" s="31">
        <v>300</v>
      </c>
      <c r="Q47" s="97"/>
    </row>
    <row r="48" spans="2:17" x14ac:dyDescent="0.4">
      <c r="B48" s="7" t="s">
        <v>1372</v>
      </c>
      <c r="C48" s="38">
        <v>9500</v>
      </c>
      <c r="D48" s="38">
        <v>44100</v>
      </c>
      <c r="F48" s="97"/>
      <c r="H48" s="8"/>
      <c r="I48" s="8"/>
      <c r="K48" s="19">
        <v>46</v>
      </c>
      <c r="L48" s="22" t="s">
        <v>1474</v>
      </c>
      <c r="M48" s="22" t="s">
        <v>41</v>
      </c>
      <c r="N48" s="31">
        <v>100</v>
      </c>
      <c r="O48" s="31">
        <v>100</v>
      </c>
      <c r="Q48" s="97"/>
    </row>
    <row r="49" spans="2:17" x14ac:dyDescent="0.4">
      <c r="B49" s="7" t="s">
        <v>1401</v>
      </c>
      <c r="C49" s="38">
        <v>10600</v>
      </c>
      <c r="D49" s="38">
        <v>50200</v>
      </c>
      <c r="F49" s="97"/>
      <c r="H49" s="8"/>
      <c r="I49" s="8"/>
      <c r="K49" s="19">
        <v>47</v>
      </c>
      <c r="L49" s="22" t="s">
        <v>1475</v>
      </c>
      <c r="M49" s="22" t="s">
        <v>3244</v>
      </c>
      <c r="N49" s="31">
        <v>100</v>
      </c>
      <c r="O49" s="31">
        <v>200</v>
      </c>
      <c r="Q49" s="97"/>
    </row>
    <row r="50" spans="2:17" x14ac:dyDescent="0.4">
      <c r="K50" s="19">
        <v>48</v>
      </c>
      <c r="L50" s="22" t="s">
        <v>1476</v>
      </c>
      <c r="M50" s="22" t="s">
        <v>3245</v>
      </c>
      <c r="N50" s="31">
        <v>100</v>
      </c>
      <c r="O50" s="31">
        <v>100</v>
      </c>
      <c r="Q50" s="97"/>
    </row>
    <row r="51" spans="2:17" x14ac:dyDescent="0.4">
      <c r="K51" s="19">
        <v>49</v>
      </c>
      <c r="L51" s="22" t="s">
        <v>1477</v>
      </c>
      <c r="M51" s="22" t="s">
        <v>3246</v>
      </c>
      <c r="N51" s="31">
        <v>100</v>
      </c>
      <c r="O51" s="31">
        <v>100</v>
      </c>
      <c r="Q51" s="97"/>
    </row>
    <row r="52" spans="2:17" x14ac:dyDescent="0.4">
      <c r="K52" s="19">
        <v>50</v>
      </c>
      <c r="L52" s="22" t="s">
        <v>1478</v>
      </c>
      <c r="M52" s="22" t="s">
        <v>3247</v>
      </c>
      <c r="N52" s="31">
        <v>100</v>
      </c>
      <c r="O52" s="31">
        <v>100</v>
      </c>
      <c r="Q52" s="97"/>
    </row>
    <row r="53" spans="2:17" x14ac:dyDescent="0.4">
      <c r="K53" s="19">
        <v>51</v>
      </c>
      <c r="L53" s="22" t="s">
        <v>1479</v>
      </c>
      <c r="M53" s="22" t="s">
        <v>3248</v>
      </c>
      <c r="N53" s="31">
        <v>100</v>
      </c>
      <c r="O53" s="31">
        <v>100</v>
      </c>
      <c r="Q53" s="97"/>
    </row>
    <row r="54" spans="2:17" x14ac:dyDescent="0.4">
      <c r="K54" s="19">
        <v>52</v>
      </c>
      <c r="L54" s="22" t="s">
        <v>1480</v>
      </c>
      <c r="M54" s="22" t="s">
        <v>3249</v>
      </c>
      <c r="N54" s="31">
        <v>100</v>
      </c>
      <c r="O54" s="31">
        <v>100</v>
      </c>
      <c r="Q54" s="97"/>
    </row>
    <row r="55" spans="2:17" x14ac:dyDescent="0.4">
      <c r="K55" s="19">
        <v>53</v>
      </c>
      <c r="L55" s="22" t="s">
        <v>1481</v>
      </c>
      <c r="M55" s="22" t="s">
        <v>3250</v>
      </c>
      <c r="N55" s="31">
        <v>100</v>
      </c>
      <c r="O55" s="31">
        <v>200</v>
      </c>
      <c r="Q55" s="97"/>
    </row>
    <row r="56" spans="2:17" x14ac:dyDescent="0.4">
      <c r="K56" s="19">
        <v>54</v>
      </c>
      <c r="L56" s="22" t="s">
        <v>1482</v>
      </c>
      <c r="M56" s="22" t="s">
        <v>3251</v>
      </c>
      <c r="N56" s="31">
        <v>100</v>
      </c>
      <c r="O56" s="31">
        <v>100</v>
      </c>
      <c r="Q56" s="97"/>
    </row>
    <row r="57" spans="2:17" x14ac:dyDescent="0.4">
      <c r="K57" s="19">
        <v>55</v>
      </c>
      <c r="L57" s="22" t="s">
        <v>1483</v>
      </c>
      <c r="M57" s="22" t="s">
        <v>3252</v>
      </c>
      <c r="N57" s="31">
        <v>100</v>
      </c>
      <c r="O57" s="31">
        <v>100</v>
      </c>
      <c r="Q57" s="97"/>
    </row>
    <row r="58" spans="2:17" x14ac:dyDescent="0.4">
      <c r="K58" s="19">
        <v>56</v>
      </c>
      <c r="L58" s="22" t="s">
        <v>1484</v>
      </c>
      <c r="M58" s="22" t="s">
        <v>3253</v>
      </c>
      <c r="N58" s="31">
        <v>100</v>
      </c>
      <c r="O58" s="31">
        <v>100</v>
      </c>
      <c r="Q58" s="97"/>
    </row>
    <row r="59" spans="2:17" x14ac:dyDescent="0.4">
      <c r="K59" s="19">
        <v>57</v>
      </c>
      <c r="L59" s="22" t="s">
        <v>1485</v>
      </c>
      <c r="M59" s="22" t="s">
        <v>42</v>
      </c>
      <c r="N59" s="31">
        <v>100</v>
      </c>
      <c r="O59" s="31">
        <v>100</v>
      </c>
      <c r="Q59" s="97"/>
    </row>
    <row r="60" spans="2:17" x14ac:dyDescent="0.4">
      <c r="K60" s="19">
        <v>58</v>
      </c>
      <c r="L60" s="22" t="s">
        <v>1486</v>
      </c>
      <c r="M60" s="22" t="s">
        <v>43</v>
      </c>
      <c r="N60" s="31">
        <v>100</v>
      </c>
      <c r="O60" s="31">
        <v>200</v>
      </c>
      <c r="Q60" s="97"/>
    </row>
    <row r="61" spans="2:17" x14ac:dyDescent="0.4">
      <c r="K61" s="19">
        <v>59</v>
      </c>
      <c r="L61" s="22" t="s">
        <v>1487</v>
      </c>
      <c r="M61" s="22" t="s">
        <v>3254</v>
      </c>
      <c r="N61" s="31">
        <v>100</v>
      </c>
      <c r="O61" s="31">
        <v>100</v>
      </c>
      <c r="Q61" s="97"/>
    </row>
    <row r="62" spans="2:17" x14ac:dyDescent="0.4">
      <c r="K62" s="19">
        <v>60</v>
      </c>
      <c r="L62" s="22" t="s">
        <v>1488</v>
      </c>
      <c r="M62" s="22" t="s">
        <v>44</v>
      </c>
      <c r="N62" s="31">
        <v>100</v>
      </c>
      <c r="O62" s="31">
        <v>100</v>
      </c>
      <c r="Q62" s="97"/>
    </row>
    <row r="63" spans="2:17" x14ac:dyDescent="0.4">
      <c r="K63" s="19">
        <v>61</v>
      </c>
      <c r="L63" s="22" t="s">
        <v>1489</v>
      </c>
      <c r="M63" s="22" t="s">
        <v>45</v>
      </c>
      <c r="N63" s="31">
        <v>100</v>
      </c>
      <c r="O63" s="31">
        <v>100</v>
      </c>
      <c r="Q63" s="97"/>
    </row>
    <row r="64" spans="2:17" x14ac:dyDescent="0.4">
      <c r="K64" s="19">
        <v>62</v>
      </c>
      <c r="L64" s="22" t="s">
        <v>1490</v>
      </c>
      <c r="M64" s="22" t="s">
        <v>46</v>
      </c>
      <c r="N64" s="31">
        <v>100</v>
      </c>
      <c r="O64" s="31">
        <v>100</v>
      </c>
      <c r="Q64" s="97"/>
    </row>
    <row r="65" spans="11:17" x14ac:dyDescent="0.4">
      <c r="K65" s="19">
        <v>63</v>
      </c>
      <c r="L65" s="22" t="s">
        <v>1491</v>
      </c>
      <c r="M65" s="22" t="s">
        <v>47</v>
      </c>
      <c r="N65" s="31">
        <v>100</v>
      </c>
      <c r="O65" s="31">
        <v>400</v>
      </c>
      <c r="Q65" s="97"/>
    </row>
    <row r="66" spans="11:17" x14ac:dyDescent="0.4">
      <c r="K66" s="19">
        <v>64</v>
      </c>
      <c r="L66" s="22" t="s">
        <v>1492</v>
      </c>
      <c r="M66" s="22" t="s">
        <v>3255</v>
      </c>
      <c r="N66" s="31">
        <v>100</v>
      </c>
      <c r="O66" s="31">
        <v>200</v>
      </c>
      <c r="Q66" s="97"/>
    </row>
    <row r="67" spans="11:17" x14ac:dyDescent="0.4">
      <c r="K67" s="19">
        <v>65</v>
      </c>
      <c r="L67" s="22" t="s">
        <v>1493</v>
      </c>
      <c r="M67" s="22" t="s">
        <v>48</v>
      </c>
      <c r="N67" s="31">
        <v>100</v>
      </c>
      <c r="O67" s="31">
        <v>300</v>
      </c>
      <c r="Q67" s="97"/>
    </row>
    <row r="68" spans="11:17" x14ac:dyDescent="0.4">
      <c r="K68" s="19">
        <v>66</v>
      </c>
      <c r="L68" s="22" t="s">
        <v>1494</v>
      </c>
      <c r="M68" s="22" t="s">
        <v>3256</v>
      </c>
      <c r="N68" s="31">
        <v>100</v>
      </c>
      <c r="O68" s="31">
        <v>100</v>
      </c>
      <c r="Q68" s="97"/>
    </row>
    <row r="69" spans="11:17" x14ac:dyDescent="0.4">
      <c r="K69" s="19">
        <v>67</v>
      </c>
      <c r="L69" s="22" t="s">
        <v>1495</v>
      </c>
      <c r="M69" s="22" t="s">
        <v>3257</v>
      </c>
      <c r="N69" s="31">
        <v>100</v>
      </c>
      <c r="O69" s="31">
        <v>100</v>
      </c>
      <c r="Q69" s="97"/>
    </row>
    <row r="70" spans="11:17" x14ac:dyDescent="0.4">
      <c r="K70" s="19">
        <v>68</v>
      </c>
      <c r="L70" s="22" t="s">
        <v>1496</v>
      </c>
      <c r="M70" s="22" t="s">
        <v>3258</v>
      </c>
      <c r="N70" s="31">
        <v>100</v>
      </c>
      <c r="O70" s="31">
        <v>100</v>
      </c>
      <c r="Q70" s="97"/>
    </row>
    <row r="71" spans="11:17" x14ac:dyDescent="0.4">
      <c r="K71" s="19">
        <v>69</v>
      </c>
      <c r="L71" s="22" t="s">
        <v>1497</v>
      </c>
      <c r="M71" s="22" t="s">
        <v>3259</v>
      </c>
      <c r="N71" s="31">
        <v>100</v>
      </c>
      <c r="O71" s="31">
        <v>100</v>
      </c>
      <c r="Q71" s="97"/>
    </row>
    <row r="72" spans="11:17" x14ac:dyDescent="0.4">
      <c r="K72" s="19">
        <v>70</v>
      </c>
      <c r="L72" s="22" t="s">
        <v>1498</v>
      </c>
      <c r="M72" s="22" t="s">
        <v>3260</v>
      </c>
      <c r="N72" s="31">
        <v>100</v>
      </c>
      <c r="O72" s="31">
        <v>100</v>
      </c>
      <c r="Q72" s="97"/>
    </row>
    <row r="73" spans="11:17" x14ac:dyDescent="0.4">
      <c r="K73" s="19">
        <v>71</v>
      </c>
      <c r="L73" s="22" t="s">
        <v>1499</v>
      </c>
      <c r="M73" s="22" t="s">
        <v>49</v>
      </c>
      <c r="N73" s="31">
        <v>100</v>
      </c>
      <c r="O73" s="31">
        <v>400</v>
      </c>
      <c r="Q73" s="97"/>
    </row>
    <row r="74" spans="11:17" x14ac:dyDescent="0.4">
      <c r="K74" s="19">
        <v>72</v>
      </c>
      <c r="L74" s="22" t="s">
        <v>1500</v>
      </c>
      <c r="M74" s="22" t="s">
        <v>50</v>
      </c>
      <c r="N74" s="31">
        <v>100</v>
      </c>
      <c r="O74" s="31">
        <v>100</v>
      </c>
      <c r="Q74" s="97"/>
    </row>
    <row r="75" spans="11:17" x14ac:dyDescent="0.4">
      <c r="K75" s="19">
        <v>73</v>
      </c>
      <c r="L75" s="22" t="s">
        <v>1501</v>
      </c>
      <c r="M75" s="22" t="s">
        <v>51</v>
      </c>
      <c r="N75" s="31">
        <v>100</v>
      </c>
      <c r="O75" s="31">
        <v>200</v>
      </c>
      <c r="Q75" s="97"/>
    </row>
    <row r="76" spans="11:17" x14ac:dyDescent="0.4">
      <c r="K76" s="19">
        <v>74</v>
      </c>
      <c r="L76" s="22" t="s">
        <v>1502</v>
      </c>
      <c r="M76" s="22" t="s">
        <v>3261</v>
      </c>
      <c r="N76" s="31">
        <v>100</v>
      </c>
      <c r="O76" s="31">
        <v>100</v>
      </c>
      <c r="Q76" s="97"/>
    </row>
    <row r="77" spans="11:17" x14ac:dyDescent="0.4">
      <c r="K77" s="19">
        <v>75</v>
      </c>
      <c r="L77" s="22" t="s">
        <v>1503</v>
      </c>
      <c r="M77" s="22" t="s">
        <v>3262</v>
      </c>
      <c r="N77" s="31">
        <v>100</v>
      </c>
      <c r="O77" s="31">
        <v>100</v>
      </c>
      <c r="Q77" s="97"/>
    </row>
    <row r="78" spans="11:17" x14ac:dyDescent="0.4">
      <c r="K78" s="19">
        <v>76</v>
      </c>
      <c r="L78" s="22" t="s">
        <v>1504</v>
      </c>
      <c r="M78" s="22" t="s">
        <v>3263</v>
      </c>
      <c r="N78" s="31">
        <v>100</v>
      </c>
      <c r="O78" s="31">
        <v>100</v>
      </c>
      <c r="Q78" s="97"/>
    </row>
    <row r="79" spans="11:17" x14ac:dyDescent="0.4">
      <c r="K79" s="19">
        <v>77</v>
      </c>
      <c r="L79" s="22" t="s">
        <v>1505</v>
      </c>
      <c r="M79" s="22" t="s">
        <v>3264</v>
      </c>
      <c r="N79" s="31">
        <v>100</v>
      </c>
      <c r="O79" s="31">
        <v>200</v>
      </c>
      <c r="Q79" s="97"/>
    </row>
    <row r="80" spans="11:17" x14ac:dyDescent="0.4">
      <c r="K80" s="19">
        <v>78</v>
      </c>
      <c r="L80" s="22" t="s">
        <v>1506</v>
      </c>
      <c r="M80" s="22" t="s">
        <v>52</v>
      </c>
      <c r="N80" s="31">
        <v>100</v>
      </c>
      <c r="O80" s="31">
        <v>300</v>
      </c>
      <c r="Q80" s="97"/>
    </row>
    <row r="81" spans="11:17" x14ac:dyDescent="0.4">
      <c r="K81" s="19">
        <v>79</v>
      </c>
      <c r="L81" s="22" t="s">
        <v>1507</v>
      </c>
      <c r="M81" s="22" t="s">
        <v>3265</v>
      </c>
      <c r="N81" s="31">
        <v>100</v>
      </c>
      <c r="O81" s="31">
        <v>100</v>
      </c>
      <c r="Q81" s="97"/>
    </row>
    <row r="82" spans="11:17" x14ac:dyDescent="0.4">
      <c r="K82" s="19">
        <v>80</v>
      </c>
      <c r="L82" s="22" t="s">
        <v>1508</v>
      </c>
      <c r="M82" s="22" t="s">
        <v>3266</v>
      </c>
      <c r="N82" s="31">
        <v>100</v>
      </c>
      <c r="O82" s="31">
        <v>100</v>
      </c>
      <c r="Q82" s="97"/>
    </row>
    <row r="83" spans="11:17" x14ac:dyDescent="0.4">
      <c r="K83" s="19">
        <v>81</v>
      </c>
      <c r="L83" s="22" t="s">
        <v>1509</v>
      </c>
      <c r="M83" s="22" t="s">
        <v>3267</v>
      </c>
      <c r="N83" s="31">
        <v>100</v>
      </c>
      <c r="O83" s="31">
        <v>200</v>
      </c>
      <c r="Q83" s="97"/>
    </row>
    <row r="84" spans="11:17" x14ac:dyDescent="0.4">
      <c r="K84" s="19">
        <v>82</v>
      </c>
      <c r="L84" s="22" t="s">
        <v>1510</v>
      </c>
      <c r="M84" s="22" t="s">
        <v>3268</v>
      </c>
      <c r="N84" s="31">
        <v>100</v>
      </c>
      <c r="O84" s="31">
        <v>100</v>
      </c>
      <c r="Q84" s="97"/>
    </row>
    <row r="85" spans="11:17" x14ac:dyDescent="0.4">
      <c r="K85" s="19">
        <v>83</v>
      </c>
      <c r="L85" s="22" t="s">
        <v>1511</v>
      </c>
      <c r="M85" s="22" t="s">
        <v>3269</v>
      </c>
      <c r="N85" s="31">
        <v>100</v>
      </c>
      <c r="O85" s="31">
        <v>100</v>
      </c>
      <c r="Q85" s="97"/>
    </row>
    <row r="86" spans="11:17" x14ac:dyDescent="0.4">
      <c r="K86" s="19">
        <v>84</v>
      </c>
      <c r="L86" s="22" t="s">
        <v>1512</v>
      </c>
      <c r="M86" s="22" t="s">
        <v>3270</v>
      </c>
      <c r="N86" s="31">
        <v>100</v>
      </c>
      <c r="O86" s="31">
        <v>100</v>
      </c>
      <c r="Q86" s="97"/>
    </row>
    <row r="87" spans="11:17" x14ac:dyDescent="0.4">
      <c r="K87" s="19">
        <v>85</v>
      </c>
      <c r="L87" s="22" t="s">
        <v>1513</v>
      </c>
      <c r="M87" s="22" t="s">
        <v>3271</v>
      </c>
      <c r="N87" s="31">
        <v>100</v>
      </c>
      <c r="O87" s="31">
        <v>100</v>
      </c>
      <c r="Q87" s="97"/>
    </row>
    <row r="88" spans="11:17" x14ac:dyDescent="0.4">
      <c r="K88" s="19">
        <v>86</v>
      </c>
      <c r="L88" s="22" t="s">
        <v>1514</v>
      </c>
      <c r="M88" s="22" t="s">
        <v>3272</v>
      </c>
      <c r="N88" s="31">
        <v>100</v>
      </c>
      <c r="O88" s="31">
        <v>100</v>
      </c>
      <c r="Q88" s="97"/>
    </row>
    <row r="89" spans="11:17" x14ac:dyDescent="0.4">
      <c r="K89" s="19">
        <v>87</v>
      </c>
      <c r="L89" s="22" t="s">
        <v>1515</v>
      </c>
      <c r="M89" s="22" t="s">
        <v>3273</v>
      </c>
      <c r="N89" s="31">
        <v>100</v>
      </c>
      <c r="O89" s="31">
        <v>200</v>
      </c>
      <c r="Q89" s="97"/>
    </row>
    <row r="90" spans="11:17" x14ac:dyDescent="0.4">
      <c r="K90" s="19">
        <v>88</v>
      </c>
      <c r="L90" s="22" t="s">
        <v>1516</v>
      </c>
      <c r="M90" s="22" t="s">
        <v>3274</v>
      </c>
      <c r="N90" s="31">
        <v>100</v>
      </c>
      <c r="O90" s="31">
        <v>400</v>
      </c>
      <c r="Q90" s="97"/>
    </row>
    <row r="91" spans="11:17" x14ac:dyDescent="0.4">
      <c r="K91" s="19">
        <v>89</v>
      </c>
      <c r="L91" s="22" t="s">
        <v>1517</v>
      </c>
      <c r="M91" s="22" t="s">
        <v>3275</v>
      </c>
      <c r="N91" s="31">
        <v>100</v>
      </c>
      <c r="O91" s="31">
        <v>200</v>
      </c>
      <c r="Q91" s="97"/>
    </row>
    <row r="92" spans="11:17" x14ac:dyDescent="0.4">
      <c r="K92" s="19">
        <v>90</v>
      </c>
      <c r="L92" s="22" t="s">
        <v>1518</v>
      </c>
      <c r="M92" s="22" t="s">
        <v>3276</v>
      </c>
      <c r="N92" s="31">
        <v>100</v>
      </c>
      <c r="O92" s="31">
        <v>100</v>
      </c>
      <c r="Q92" s="97"/>
    </row>
    <row r="93" spans="11:17" x14ac:dyDescent="0.4">
      <c r="K93" s="19">
        <v>91</v>
      </c>
      <c r="L93" s="22" t="s">
        <v>1519</v>
      </c>
      <c r="M93" s="22" t="s">
        <v>3277</v>
      </c>
      <c r="N93" s="31">
        <v>100</v>
      </c>
      <c r="O93" s="31">
        <v>100</v>
      </c>
      <c r="Q93" s="97"/>
    </row>
    <row r="94" spans="11:17" x14ac:dyDescent="0.4">
      <c r="K94" s="19">
        <v>92</v>
      </c>
      <c r="L94" s="22" t="s">
        <v>1520</v>
      </c>
      <c r="M94" s="22" t="s">
        <v>53</v>
      </c>
      <c r="N94" s="31">
        <v>100</v>
      </c>
      <c r="O94" s="31">
        <v>100</v>
      </c>
      <c r="Q94" s="97"/>
    </row>
    <row r="95" spans="11:17" x14ac:dyDescent="0.4">
      <c r="K95" s="19">
        <v>93</v>
      </c>
      <c r="L95" s="22" t="s">
        <v>1521</v>
      </c>
      <c r="M95" s="22" t="s">
        <v>54</v>
      </c>
      <c r="N95" s="31">
        <v>100</v>
      </c>
      <c r="O95" s="31">
        <v>300</v>
      </c>
      <c r="Q95" s="97"/>
    </row>
    <row r="96" spans="11:17" x14ac:dyDescent="0.4">
      <c r="K96" s="19">
        <v>94</v>
      </c>
      <c r="L96" s="22" t="s">
        <v>1522</v>
      </c>
      <c r="M96" s="22" t="s">
        <v>55</v>
      </c>
      <c r="N96" s="31">
        <v>100</v>
      </c>
      <c r="O96" s="31">
        <v>200</v>
      </c>
      <c r="Q96" s="97"/>
    </row>
    <row r="97" spans="11:17" x14ac:dyDescent="0.4">
      <c r="K97" s="19">
        <v>95</v>
      </c>
      <c r="L97" s="22" t="s">
        <v>1523</v>
      </c>
      <c r="M97" s="22" t="s">
        <v>56</v>
      </c>
      <c r="N97" s="31">
        <v>100</v>
      </c>
      <c r="O97" s="31">
        <v>300</v>
      </c>
      <c r="Q97" s="97"/>
    </row>
    <row r="98" spans="11:17" x14ac:dyDescent="0.4">
      <c r="K98" s="19">
        <v>96</v>
      </c>
      <c r="L98" s="22" t="s">
        <v>1524</v>
      </c>
      <c r="M98" s="22" t="s">
        <v>3278</v>
      </c>
      <c r="N98" s="31">
        <v>100</v>
      </c>
      <c r="O98" s="31">
        <v>200</v>
      </c>
      <c r="Q98" s="97"/>
    </row>
    <row r="99" spans="11:17" x14ac:dyDescent="0.4">
      <c r="K99" s="19">
        <v>97</v>
      </c>
      <c r="L99" s="22" t="s">
        <v>1525</v>
      </c>
      <c r="M99" s="22" t="s">
        <v>3279</v>
      </c>
      <c r="N99" s="31">
        <v>100</v>
      </c>
      <c r="O99" s="31">
        <v>100</v>
      </c>
      <c r="Q99" s="97"/>
    </row>
    <row r="100" spans="11:17" x14ac:dyDescent="0.4">
      <c r="K100" s="19">
        <v>98</v>
      </c>
      <c r="L100" s="22" t="s">
        <v>1526</v>
      </c>
      <c r="M100" s="22" t="s">
        <v>57</v>
      </c>
      <c r="N100" s="31">
        <v>100</v>
      </c>
      <c r="O100" s="31">
        <v>100</v>
      </c>
      <c r="Q100" s="97"/>
    </row>
    <row r="101" spans="11:17" x14ac:dyDescent="0.4">
      <c r="K101" s="19">
        <v>99</v>
      </c>
      <c r="L101" s="22" t="s">
        <v>1527</v>
      </c>
      <c r="M101" s="22" t="s">
        <v>3280</v>
      </c>
      <c r="N101" s="31">
        <v>100</v>
      </c>
      <c r="O101" s="31">
        <v>100</v>
      </c>
      <c r="Q101" s="97"/>
    </row>
    <row r="102" spans="11:17" x14ac:dyDescent="0.4">
      <c r="K102" s="19">
        <v>100</v>
      </c>
      <c r="L102" s="22" t="s">
        <v>1528</v>
      </c>
      <c r="M102" s="22" t="s">
        <v>3281</v>
      </c>
      <c r="N102" s="31">
        <v>100</v>
      </c>
      <c r="O102" s="31">
        <v>100</v>
      </c>
      <c r="Q102" s="97"/>
    </row>
    <row r="103" spans="11:17" x14ac:dyDescent="0.4">
      <c r="K103" s="19">
        <v>101</v>
      </c>
      <c r="L103" s="22" t="s">
        <v>1529</v>
      </c>
      <c r="M103" s="22" t="s">
        <v>3282</v>
      </c>
      <c r="N103" s="31">
        <v>100</v>
      </c>
      <c r="O103" s="31">
        <v>100</v>
      </c>
      <c r="Q103" s="97"/>
    </row>
    <row r="104" spans="11:17" x14ac:dyDescent="0.4">
      <c r="K104" s="19">
        <v>102</v>
      </c>
      <c r="L104" s="22" t="s">
        <v>1530</v>
      </c>
      <c r="M104" s="22" t="s">
        <v>3283</v>
      </c>
      <c r="N104" s="31">
        <v>100</v>
      </c>
      <c r="O104" s="31">
        <v>100</v>
      </c>
      <c r="Q104" s="97"/>
    </row>
    <row r="105" spans="11:17" x14ac:dyDescent="0.4">
      <c r="K105" s="19">
        <v>103</v>
      </c>
      <c r="L105" s="22" t="s">
        <v>1531</v>
      </c>
      <c r="M105" s="22" t="s">
        <v>3284</v>
      </c>
      <c r="N105" s="31">
        <v>100</v>
      </c>
      <c r="O105" s="31">
        <v>100</v>
      </c>
      <c r="Q105" s="97"/>
    </row>
    <row r="106" spans="11:17" x14ac:dyDescent="0.4">
      <c r="K106" s="19">
        <v>104</v>
      </c>
      <c r="L106" s="22" t="s">
        <v>1532</v>
      </c>
      <c r="M106" s="22" t="s">
        <v>3285</v>
      </c>
      <c r="N106" s="31">
        <v>100</v>
      </c>
      <c r="O106" s="31">
        <v>100</v>
      </c>
      <c r="Q106" s="97"/>
    </row>
    <row r="107" spans="11:17" x14ac:dyDescent="0.4">
      <c r="K107" s="19">
        <v>105</v>
      </c>
      <c r="L107" s="22" t="s">
        <v>1533</v>
      </c>
      <c r="M107" s="22" t="s">
        <v>3286</v>
      </c>
      <c r="N107" s="31">
        <v>100</v>
      </c>
      <c r="O107" s="31">
        <v>100</v>
      </c>
      <c r="Q107" s="97"/>
    </row>
    <row r="108" spans="11:17" x14ac:dyDescent="0.4">
      <c r="K108" s="19">
        <v>106</v>
      </c>
      <c r="L108" s="22" t="s">
        <v>1534</v>
      </c>
      <c r="M108" s="22" t="s">
        <v>58</v>
      </c>
      <c r="N108" s="31">
        <v>100</v>
      </c>
      <c r="O108" s="31">
        <v>100</v>
      </c>
      <c r="Q108" s="97"/>
    </row>
    <row r="109" spans="11:17" x14ac:dyDescent="0.4">
      <c r="K109" s="19">
        <v>107</v>
      </c>
      <c r="L109" s="22" t="s">
        <v>1535</v>
      </c>
      <c r="M109" s="22" t="s">
        <v>59</v>
      </c>
      <c r="N109" s="31">
        <v>100</v>
      </c>
      <c r="O109" s="31">
        <v>100</v>
      </c>
      <c r="Q109" s="97"/>
    </row>
    <row r="110" spans="11:17" x14ac:dyDescent="0.4">
      <c r="K110" s="19">
        <v>108</v>
      </c>
      <c r="L110" s="22" t="s">
        <v>1536</v>
      </c>
      <c r="M110" s="22" t="s">
        <v>3287</v>
      </c>
      <c r="N110" s="31">
        <v>100</v>
      </c>
      <c r="O110" s="31">
        <v>100</v>
      </c>
      <c r="Q110" s="97"/>
    </row>
    <row r="111" spans="11:17" x14ac:dyDescent="0.4">
      <c r="K111" s="19">
        <v>109</v>
      </c>
      <c r="L111" s="22" t="s">
        <v>1537</v>
      </c>
      <c r="M111" s="22" t="s">
        <v>3288</v>
      </c>
      <c r="N111" s="31">
        <v>100</v>
      </c>
      <c r="O111" s="31">
        <v>200</v>
      </c>
      <c r="Q111" s="97"/>
    </row>
    <row r="112" spans="11:17" x14ac:dyDescent="0.4">
      <c r="K112" s="19">
        <v>110</v>
      </c>
      <c r="L112" s="22" t="s">
        <v>1538</v>
      </c>
      <c r="M112" s="22" t="s">
        <v>3289</v>
      </c>
      <c r="N112" s="31">
        <v>100</v>
      </c>
      <c r="O112" s="31">
        <v>100</v>
      </c>
      <c r="Q112" s="97"/>
    </row>
    <row r="113" spans="11:17" x14ac:dyDescent="0.4">
      <c r="K113" s="19">
        <v>111</v>
      </c>
      <c r="L113" s="22" t="s">
        <v>1539</v>
      </c>
      <c r="M113" s="22" t="s">
        <v>60</v>
      </c>
      <c r="N113" s="31">
        <v>100</v>
      </c>
      <c r="O113" s="31">
        <v>100</v>
      </c>
      <c r="Q113" s="97"/>
    </row>
    <row r="114" spans="11:17" x14ac:dyDescent="0.4">
      <c r="K114" s="19">
        <v>112</v>
      </c>
      <c r="L114" s="22" t="s">
        <v>1540</v>
      </c>
      <c r="M114" s="22" t="s">
        <v>3290</v>
      </c>
      <c r="N114" s="31">
        <v>100</v>
      </c>
      <c r="O114" s="31">
        <v>100</v>
      </c>
      <c r="Q114" s="97"/>
    </row>
    <row r="115" spans="11:17" x14ac:dyDescent="0.4">
      <c r="K115" s="19">
        <v>113</v>
      </c>
      <c r="L115" s="22" t="s">
        <v>1541</v>
      </c>
      <c r="M115" s="22" t="s">
        <v>61</v>
      </c>
      <c r="N115" s="31">
        <v>100</v>
      </c>
      <c r="O115" s="31">
        <v>100</v>
      </c>
      <c r="Q115" s="97"/>
    </row>
    <row r="116" spans="11:17" x14ac:dyDescent="0.4">
      <c r="K116" s="19">
        <v>114</v>
      </c>
      <c r="L116" s="22" t="s">
        <v>1542</v>
      </c>
      <c r="M116" s="22" t="s">
        <v>3291</v>
      </c>
      <c r="N116" s="31">
        <v>100</v>
      </c>
      <c r="O116" s="31">
        <v>100</v>
      </c>
      <c r="Q116" s="97"/>
    </row>
    <row r="117" spans="11:17" x14ac:dyDescent="0.4">
      <c r="K117" s="19">
        <v>115</v>
      </c>
      <c r="L117" s="22" t="s">
        <v>1543</v>
      </c>
      <c r="M117" s="22" t="s">
        <v>3292</v>
      </c>
      <c r="N117" s="31">
        <v>100</v>
      </c>
      <c r="O117" s="31">
        <v>100</v>
      </c>
      <c r="Q117" s="97"/>
    </row>
    <row r="118" spans="11:17" x14ac:dyDescent="0.4">
      <c r="K118" s="19">
        <v>116</v>
      </c>
      <c r="L118" s="22" t="s">
        <v>1544</v>
      </c>
      <c r="M118" s="22" t="s">
        <v>3293</v>
      </c>
      <c r="N118" s="31">
        <v>100</v>
      </c>
      <c r="O118" s="31">
        <v>200</v>
      </c>
      <c r="Q118" s="97"/>
    </row>
    <row r="119" spans="11:17" x14ac:dyDescent="0.4">
      <c r="K119" s="19">
        <v>117</v>
      </c>
      <c r="L119" s="22" t="s">
        <v>1545</v>
      </c>
      <c r="M119" s="22" t="s">
        <v>3294</v>
      </c>
      <c r="N119" s="31">
        <v>100</v>
      </c>
      <c r="O119" s="31">
        <v>100</v>
      </c>
      <c r="Q119" s="97"/>
    </row>
    <row r="120" spans="11:17" x14ac:dyDescent="0.4">
      <c r="K120" s="19">
        <v>118</v>
      </c>
      <c r="L120" s="22" t="s">
        <v>1546</v>
      </c>
      <c r="M120" s="22" t="s">
        <v>3295</v>
      </c>
      <c r="N120" s="31">
        <v>100</v>
      </c>
      <c r="O120" s="31">
        <v>100</v>
      </c>
      <c r="Q120" s="97"/>
    </row>
    <row r="121" spans="11:17" x14ac:dyDescent="0.4">
      <c r="K121" s="19">
        <v>119</v>
      </c>
      <c r="L121" s="22" t="s">
        <v>1547</v>
      </c>
      <c r="M121" s="22" t="s">
        <v>3296</v>
      </c>
      <c r="N121" s="31">
        <v>100</v>
      </c>
      <c r="O121" s="31">
        <v>100</v>
      </c>
      <c r="Q121" s="97"/>
    </row>
    <row r="122" spans="11:17" x14ac:dyDescent="0.4">
      <c r="K122" s="19">
        <v>120</v>
      </c>
      <c r="L122" s="22" t="s">
        <v>1548</v>
      </c>
      <c r="M122" s="22" t="s">
        <v>3297</v>
      </c>
      <c r="N122" s="31">
        <v>100</v>
      </c>
      <c r="O122" s="31">
        <v>100</v>
      </c>
      <c r="Q122" s="97"/>
    </row>
    <row r="123" spans="11:17" x14ac:dyDescent="0.4">
      <c r="K123" s="19">
        <v>121</v>
      </c>
      <c r="L123" s="22" t="s">
        <v>1549</v>
      </c>
      <c r="M123" s="22" t="s">
        <v>3298</v>
      </c>
      <c r="N123" s="31">
        <v>100</v>
      </c>
      <c r="O123" s="31">
        <v>100</v>
      </c>
      <c r="Q123" s="97"/>
    </row>
    <row r="124" spans="11:17" x14ac:dyDescent="0.4">
      <c r="K124" s="19">
        <v>122</v>
      </c>
      <c r="L124" s="22" t="s">
        <v>1550</v>
      </c>
      <c r="M124" s="22" t="s">
        <v>62</v>
      </c>
      <c r="N124" s="31">
        <v>100</v>
      </c>
      <c r="O124" s="31">
        <v>400</v>
      </c>
      <c r="Q124" s="97"/>
    </row>
    <row r="125" spans="11:17" x14ac:dyDescent="0.4">
      <c r="K125" s="19">
        <v>123</v>
      </c>
      <c r="L125" s="22" t="s">
        <v>1551</v>
      </c>
      <c r="M125" s="22" t="s">
        <v>3299</v>
      </c>
      <c r="N125" s="31">
        <v>100</v>
      </c>
      <c r="O125" s="31">
        <v>100</v>
      </c>
      <c r="Q125" s="97"/>
    </row>
    <row r="126" spans="11:17" x14ac:dyDescent="0.4">
      <c r="K126" s="19">
        <v>124</v>
      </c>
      <c r="L126" s="22" t="s">
        <v>1552</v>
      </c>
      <c r="M126" s="22" t="s">
        <v>63</v>
      </c>
      <c r="N126" s="31">
        <v>100</v>
      </c>
      <c r="O126" s="31">
        <v>300</v>
      </c>
      <c r="Q126" s="97"/>
    </row>
    <row r="127" spans="11:17" x14ac:dyDescent="0.4">
      <c r="K127" s="19">
        <v>125</v>
      </c>
      <c r="L127" s="22" t="s">
        <v>1553</v>
      </c>
      <c r="M127" s="22" t="s">
        <v>3300</v>
      </c>
      <c r="N127" s="31">
        <v>100</v>
      </c>
      <c r="O127" s="31">
        <v>100</v>
      </c>
      <c r="Q127" s="97"/>
    </row>
    <row r="128" spans="11:17" x14ac:dyDescent="0.4">
      <c r="K128" s="19">
        <v>126</v>
      </c>
      <c r="L128" s="22" t="s">
        <v>1554</v>
      </c>
      <c r="M128" s="22" t="s">
        <v>3301</v>
      </c>
      <c r="N128" s="31">
        <v>100</v>
      </c>
      <c r="O128" s="31">
        <v>200</v>
      </c>
      <c r="Q128" s="97"/>
    </row>
    <row r="129" spans="11:17" x14ac:dyDescent="0.4">
      <c r="K129" s="19">
        <v>127</v>
      </c>
      <c r="L129" s="22" t="s">
        <v>1555</v>
      </c>
      <c r="M129" s="22" t="s">
        <v>3302</v>
      </c>
      <c r="N129" s="31">
        <v>100</v>
      </c>
      <c r="O129" s="31">
        <v>200</v>
      </c>
      <c r="Q129" s="97"/>
    </row>
    <row r="130" spans="11:17" x14ac:dyDescent="0.4">
      <c r="K130" s="19">
        <v>128</v>
      </c>
      <c r="L130" s="22" t="s">
        <v>1556</v>
      </c>
      <c r="M130" s="22" t="s">
        <v>3303</v>
      </c>
      <c r="N130" s="31">
        <v>100</v>
      </c>
      <c r="O130" s="31">
        <v>100</v>
      </c>
      <c r="Q130" s="97"/>
    </row>
    <row r="131" spans="11:17" x14ac:dyDescent="0.4">
      <c r="K131" s="19">
        <v>129</v>
      </c>
      <c r="L131" s="22" t="s">
        <v>1557</v>
      </c>
      <c r="M131" s="22" t="s">
        <v>64</v>
      </c>
      <c r="N131" s="31">
        <v>100</v>
      </c>
      <c r="O131" s="31">
        <v>100</v>
      </c>
      <c r="Q131" s="97"/>
    </row>
    <row r="132" spans="11:17" x14ac:dyDescent="0.4">
      <c r="K132" s="19">
        <v>130</v>
      </c>
      <c r="L132" s="22" t="s">
        <v>1558</v>
      </c>
      <c r="M132" s="22" t="s">
        <v>65</v>
      </c>
      <c r="N132" s="31">
        <v>100</v>
      </c>
      <c r="O132" s="31">
        <v>400</v>
      </c>
      <c r="Q132" s="97"/>
    </row>
    <row r="133" spans="11:17" x14ac:dyDescent="0.4">
      <c r="K133" s="19">
        <v>131</v>
      </c>
      <c r="L133" s="22" t="s">
        <v>1559</v>
      </c>
      <c r="M133" s="22" t="s">
        <v>66</v>
      </c>
      <c r="N133" s="31">
        <v>100</v>
      </c>
      <c r="O133" s="31">
        <v>200</v>
      </c>
      <c r="Q133" s="97"/>
    </row>
    <row r="134" spans="11:17" x14ac:dyDescent="0.4">
      <c r="K134" s="19">
        <v>132</v>
      </c>
      <c r="L134" s="22" t="s">
        <v>1560</v>
      </c>
      <c r="M134" s="22" t="s">
        <v>3304</v>
      </c>
      <c r="N134" s="31">
        <v>100</v>
      </c>
      <c r="O134" s="31">
        <v>100</v>
      </c>
      <c r="Q134" s="97"/>
    </row>
    <row r="135" spans="11:17" x14ac:dyDescent="0.4">
      <c r="K135" s="19">
        <v>133</v>
      </c>
      <c r="L135" s="22" t="s">
        <v>1561</v>
      </c>
      <c r="M135" s="22" t="s">
        <v>67</v>
      </c>
      <c r="N135" s="31">
        <v>100</v>
      </c>
      <c r="O135" s="31">
        <v>100</v>
      </c>
      <c r="Q135" s="97"/>
    </row>
    <row r="136" spans="11:17" x14ac:dyDescent="0.4">
      <c r="K136" s="19">
        <v>134</v>
      </c>
      <c r="L136" s="22" t="s">
        <v>1562</v>
      </c>
      <c r="M136" s="22" t="s">
        <v>3305</v>
      </c>
      <c r="N136" s="31">
        <v>100</v>
      </c>
      <c r="O136" s="31">
        <v>100</v>
      </c>
      <c r="Q136" s="97"/>
    </row>
    <row r="137" spans="11:17" x14ac:dyDescent="0.4">
      <c r="K137" s="19">
        <v>135</v>
      </c>
      <c r="L137" s="22" t="s">
        <v>1563</v>
      </c>
      <c r="M137" s="22" t="s">
        <v>68</v>
      </c>
      <c r="N137" s="31">
        <v>100</v>
      </c>
      <c r="O137" s="31">
        <v>100</v>
      </c>
      <c r="Q137" s="97"/>
    </row>
    <row r="138" spans="11:17" x14ac:dyDescent="0.4">
      <c r="K138" s="19">
        <v>136</v>
      </c>
      <c r="L138" s="22" t="s">
        <v>1564</v>
      </c>
      <c r="M138" s="22" t="s">
        <v>3306</v>
      </c>
      <c r="N138" s="31">
        <v>100</v>
      </c>
      <c r="O138" s="31">
        <v>200</v>
      </c>
      <c r="Q138" s="97"/>
    </row>
    <row r="139" spans="11:17" x14ac:dyDescent="0.4">
      <c r="K139" s="19">
        <v>137</v>
      </c>
      <c r="L139" s="22" t="s">
        <v>1565</v>
      </c>
      <c r="M139" s="22" t="s">
        <v>69</v>
      </c>
      <c r="N139" s="31">
        <v>100</v>
      </c>
      <c r="O139" s="31">
        <v>100</v>
      </c>
      <c r="Q139" s="97"/>
    </row>
    <row r="140" spans="11:17" x14ac:dyDescent="0.4">
      <c r="K140" s="19">
        <v>138</v>
      </c>
      <c r="L140" s="22" t="s">
        <v>1566</v>
      </c>
      <c r="M140" s="22" t="s">
        <v>70</v>
      </c>
      <c r="N140" s="31">
        <v>100</v>
      </c>
      <c r="O140" s="31">
        <v>100</v>
      </c>
      <c r="Q140" s="97"/>
    </row>
    <row r="141" spans="11:17" x14ac:dyDescent="0.4">
      <c r="K141" s="19">
        <v>139</v>
      </c>
      <c r="L141" s="22" t="s">
        <v>1567</v>
      </c>
      <c r="M141" s="22" t="s">
        <v>71</v>
      </c>
      <c r="N141" s="31">
        <v>100</v>
      </c>
      <c r="O141" s="31">
        <v>300</v>
      </c>
      <c r="Q141" s="97"/>
    </row>
    <row r="142" spans="11:17" x14ac:dyDescent="0.4">
      <c r="K142" s="19">
        <v>140</v>
      </c>
      <c r="L142" s="22" t="s">
        <v>1568</v>
      </c>
      <c r="M142" s="22" t="s">
        <v>3307</v>
      </c>
      <c r="N142" s="31">
        <v>100</v>
      </c>
      <c r="O142" s="31">
        <v>200</v>
      </c>
      <c r="Q142" s="97"/>
    </row>
    <row r="143" spans="11:17" x14ac:dyDescent="0.4">
      <c r="K143" s="19">
        <v>141</v>
      </c>
      <c r="L143" s="22" t="s">
        <v>1569</v>
      </c>
      <c r="M143" s="22" t="s">
        <v>72</v>
      </c>
      <c r="N143" s="31">
        <v>100</v>
      </c>
      <c r="O143" s="31">
        <v>200</v>
      </c>
      <c r="Q143" s="97"/>
    </row>
    <row r="144" spans="11:17" x14ac:dyDescent="0.4">
      <c r="K144" s="19">
        <v>142</v>
      </c>
      <c r="L144" s="22" t="s">
        <v>1570</v>
      </c>
      <c r="M144" s="22" t="s">
        <v>73</v>
      </c>
      <c r="N144" s="31">
        <v>100</v>
      </c>
      <c r="O144" s="31">
        <v>200</v>
      </c>
      <c r="Q144" s="97"/>
    </row>
    <row r="145" spans="11:17" x14ac:dyDescent="0.4">
      <c r="K145" s="19">
        <v>143</v>
      </c>
      <c r="L145" s="22" t="s">
        <v>1571</v>
      </c>
      <c r="M145" s="22" t="s">
        <v>74</v>
      </c>
      <c r="N145" s="31">
        <v>100</v>
      </c>
      <c r="O145" s="31">
        <v>200</v>
      </c>
      <c r="Q145" s="97"/>
    </row>
    <row r="146" spans="11:17" x14ac:dyDescent="0.4">
      <c r="K146" s="19">
        <v>144</v>
      </c>
      <c r="L146" s="22" t="s">
        <v>1572</v>
      </c>
      <c r="M146" s="22" t="s">
        <v>75</v>
      </c>
      <c r="N146" s="31">
        <v>100</v>
      </c>
      <c r="O146" s="31">
        <v>300</v>
      </c>
      <c r="Q146" s="97"/>
    </row>
    <row r="147" spans="11:17" x14ac:dyDescent="0.4">
      <c r="K147" s="19">
        <v>145</v>
      </c>
      <c r="L147" s="22" t="s">
        <v>1573</v>
      </c>
      <c r="M147" s="22" t="s">
        <v>76</v>
      </c>
      <c r="N147" s="31">
        <v>100</v>
      </c>
      <c r="O147" s="31">
        <v>200</v>
      </c>
      <c r="Q147" s="97"/>
    </row>
    <row r="148" spans="11:17" x14ac:dyDescent="0.4">
      <c r="K148" s="19">
        <v>146</v>
      </c>
      <c r="L148" s="22" t="s">
        <v>1574</v>
      </c>
      <c r="M148" s="22" t="s">
        <v>77</v>
      </c>
      <c r="N148" s="31">
        <v>100</v>
      </c>
      <c r="O148" s="31">
        <v>200</v>
      </c>
      <c r="Q148" s="97"/>
    </row>
    <row r="149" spans="11:17" x14ac:dyDescent="0.4">
      <c r="K149" s="19">
        <v>147</v>
      </c>
      <c r="L149" s="22" t="s">
        <v>1575</v>
      </c>
      <c r="M149" s="22" t="s">
        <v>78</v>
      </c>
      <c r="N149" s="31">
        <v>100</v>
      </c>
      <c r="O149" s="31">
        <v>300</v>
      </c>
      <c r="Q149" s="97"/>
    </row>
    <row r="150" spans="11:17" x14ac:dyDescent="0.4">
      <c r="K150" s="19">
        <v>148</v>
      </c>
      <c r="L150" s="22" t="s">
        <v>1576</v>
      </c>
      <c r="M150" s="22" t="s">
        <v>3308</v>
      </c>
      <c r="N150" s="31">
        <v>100</v>
      </c>
      <c r="O150" s="31">
        <v>100</v>
      </c>
      <c r="Q150" s="97"/>
    </row>
    <row r="151" spans="11:17" x14ac:dyDescent="0.4">
      <c r="K151" s="19">
        <v>149</v>
      </c>
      <c r="L151" s="22" t="s">
        <v>1577</v>
      </c>
      <c r="M151" s="22" t="s">
        <v>3309</v>
      </c>
      <c r="N151" s="31">
        <v>100</v>
      </c>
      <c r="O151" s="31">
        <v>200</v>
      </c>
      <c r="Q151" s="97"/>
    </row>
    <row r="152" spans="11:17" x14ac:dyDescent="0.4">
      <c r="K152" s="19">
        <v>150</v>
      </c>
      <c r="L152" s="22" t="s">
        <v>1578</v>
      </c>
      <c r="M152" s="22" t="s">
        <v>79</v>
      </c>
      <c r="N152" s="31">
        <v>100</v>
      </c>
      <c r="O152" s="31">
        <v>500</v>
      </c>
      <c r="Q152" s="97"/>
    </row>
    <row r="153" spans="11:17" x14ac:dyDescent="0.4">
      <c r="K153" s="19">
        <v>151</v>
      </c>
      <c r="L153" s="22" t="s">
        <v>1579</v>
      </c>
      <c r="M153" s="22" t="s">
        <v>80</v>
      </c>
      <c r="N153" s="31">
        <v>200</v>
      </c>
      <c r="O153" s="31">
        <v>1100</v>
      </c>
      <c r="Q153" s="97"/>
    </row>
    <row r="154" spans="11:17" x14ac:dyDescent="0.4">
      <c r="K154" s="19">
        <v>152</v>
      </c>
      <c r="L154" s="22" t="s">
        <v>1580</v>
      </c>
      <c r="M154" s="22" t="s">
        <v>81</v>
      </c>
      <c r="N154" s="31">
        <v>100</v>
      </c>
      <c r="O154" s="31">
        <v>200</v>
      </c>
      <c r="Q154" s="97"/>
    </row>
    <row r="155" spans="11:17" x14ac:dyDescent="0.4">
      <c r="K155" s="19">
        <v>153</v>
      </c>
      <c r="L155" s="22" t="s">
        <v>1581</v>
      </c>
      <c r="M155" s="22" t="s">
        <v>82</v>
      </c>
      <c r="N155" s="31">
        <v>100</v>
      </c>
      <c r="O155" s="31">
        <v>200</v>
      </c>
      <c r="Q155" s="97"/>
    </row>
    <row r="156" spans="11:17" x14ac:dyDescent="0.4">
      <c r="K156" s="19">
        <v>154</v>
      </c>
      <c r="L156" s="22" t="s">
        <v>1582</v>
      </c>
      <c r="M156" s="22" t="s">
        <v>83</v>
      </c>
      <c r="N156" s="31">
        <v>100</v>
      </c>
      <c r="O156" s="31">
        <v>200</v>
      </c>
      <c r="Q156" s="97"/>
    </row>
    <row r="157" spans="11:17" x14ac:dyDescent="0.4">
      <c r="K157" s="19">
        <v>155</v>
      </c>
      <c r="L157" s="22" t="s">
        <v>1583</v>
      </c>
      <c r="M157" s="22" t="s">
        <v>84</v>
      </c>
      <c r="N157" s="31">
        <v>100</v>
      </c>
      <c r="O157" s="31">
        <v>200</v>
      </c>
      <c r="Q157" s="97"/>
    </row>
    <row r="158" spans="11:17" x14ac:dyDescent="0.4">
      <c r="K158" s="19">
        <v>156</v>
      </c>
      <c r="L158" s="22" t="s">
        <v>1584</v>
      </c>
      <c r="M158" s="22" t="s">
        <v>85</v>
      </c>
      <c r="N158" s="31">
        <v>100</v>
      </c>
      <c r="O158" s="31">
        <v>200</v>
      </c>
      <c r="Q158" s="97"/>
    </row>
    <row r="159" spans="11:17" x14ac:dyDescent="0.4">
      <c r="K159" s="19">
        <v>157</v>
      </c>
      <c r="L159" s="22" t="s">
        <v>1585</v>
      </c>
      <c r="M159" s="22" t="s">
        <v>86</v>
      </c>
      <c r="N159" s="31">
        <v>100</v>
      </c>
      <c r="O159" s="31">
        <v>500</v>
      </c>
      <c r="Q159" s="97"/>
    </row>
    <row r="160" spans="11:17" x14ac:dyDescent="0.4">
      <c r="K160" s="19">
        <v>158</v>
      </c>
      <c r="L160" s="22" t="s">
        <v>1586</v>
      </c>
      <c r="M160" s="22" t="s">
        <v>87</v>
      </c>
      <c r="N160" s="31">
        <v>100</v>
      </c>
      <c r="O160" s="31">
        <v>200</v>
      </c>
      <c r="Q160" s="97"/>
    </row>
    <row r="161" spans="11:17" x14ac:dyDescent="0.4">
      <c r="K161" s="19">
        <v>159</v>
      </c>
      <c r="L161" s="22" t="s">
        <v>1587</v>
      </c>
      <c r="M161" s="22" t="s">
        <v>3310</v>
      </c>
      <c r="N161" s="31">
        <v>100</v>
      </c>
      <c r="O161" s="31">
        <v>100</v>
      </c>
      <c r="Q161" s="97"/>
    </row>
    <row r="162" spans="11:17" x14ac:dyDescent="0.4">
      <c r="K162" s="19">
        <v>160</v>
      </c>
      <c r="L162" s="22" t="s">
        <v>1588</v>
      </c>
      <c r="M162" s="22" t="s">
        <v>88</v>
      </c>
      <c r="N162" s="31">
        <v>100</v>
      </c>
      <c r="O162" s="31">
        <v>200</v>
      </c>
      <c r="Q162" s="97"/>
    </row>
    <row r="163" spans="11:17" x14ac:dyDescent="0.4">
      <c r="K163" s="19">
        <v>161</v>
      </c>
      <c r="L163" s="22" t="s">
        <v>1589</v>
      </c>
      <c r="M163" s="22" t="s">
        <v>3311</v>
      </c>
      <c r="N163" s="31">
        <v>100</v>
      </c>
      <c r="O163" s="31">
        <v>200</v>
      </c>
      <c r="Q163" s="97"/>
    </row>
    <row r="164" spans="11:17" x14ac:dyDescent="0.4">
      <c r="K164" s="19">
        <v>162</v>
      </c>
      <c r="L164" s="22" t="s">
        <v>1590</v>
      </c>
      <c r="M164" s="22" t="s">
        <v>89</v>
      </c>
      <c r="N164" s="31">
        <v>200</v>
      </c>
      <c r="O164" s="31">
        <v>700</v>
      </c>
      <c r="Q164" s="97"/>
    </row>
    <row r="165" spans="11:17" x14ac:dyDescent="0.4">
      <c r="K165" s="19">
        <v>163</v>
      </c>
      <c r="L165" s="22" t="s">
        <v>1591</v>
      </c>
      <c r="M165" s="22" t="s">
        <v>3312</v>
      </c>
      <c r="N165" s="31">
        <v>100</v>
      </c>
      <c r="O165" s="31">
        <v>100</v>
      </c>
      <c r="Q165" s="97"/>
    </row>
    <row r="166" spans="11:17" x14ac:dyDescent="0.4">
      <c r="K166" s="19">
        <v>164</v>
      </c>
      <c r="L166" s="22" t="s">
        <v>1592</v>
      </c>
      <c r="M166" s="22" t="s">
        <v>3313</v>
      </c>
      <c r="N166" s="31">
        <v>100</v>
      </c>
      <c r="O166" s="31">
        <v>100</v>
      </c>
      <c r="Q166" s="97"/>
    </row>
    <row r="167" spans="11:17" x14ac:dyDescent="0.4">
      <c r="K167" s="19">
        <v>165</v>
      </c>
      <c r="L167" s="22" t="s">
        <v>1593</v>
      </c>
      <c r="M167" s="22" t="s">
        <v>3314</v>
      </c>
      <c r="N167" s="31">
        <v>100</v>
      </c>
      <c r="O167" s="31">
        <v>200</v>
      </c>
      <c r="Q167" s="97"/>
    </row>
    <row r="168" spans="11:17" x14ac:dyDescent="0.4">
      <c r="K168" s="19">
        <v>166</v>
      </c>
      <c r="L168" s="22" t="s">
        <v>1594</v>
      </c>
      <c r="M168" s="22" t="s">
        <v>3315</v>
      </c>
      <c r="N168" s="31">
        <v>100</v>
      </c>
      <c r="O168" s="31">
        <v>200</v>
      </c>
      <c r="Q168" s="97"/>
    </row>
    <row r="169" spans="11:17" x14ac:dyDescent="0.4">
      <c r="K169" s="19">
        <v>167</v>
      </c>
      <c r="L169" s="22" t="s">
        <v>1595</v>
      </c>
      <c r="M169" s="22" t="s">
        <v>3316</v>
      </c>
      <c r="N169" s="31">
        <v>100</v>
      </c>
      <c r="O169" s="31">
        <v>100</v>
      </c>
      <c r="Q169" s="97"/>
    </row>
    <row r="170" spans="11:17" x14ac:dyDescent="0.4">
      <c r="K170" s="19">
        <v>168</v>
      </c>
      <c r="L170" s="22" t="s">
        <v>1596</v>
      </c>
      <c r="M170" s="22" t="s">
        <v>3317</v>
      </c>
      <c r="N170" s="31">
        <v>100</v>
      </c>
      <c r="O170" s="31">
        <v>100</v>
      </c>
      <c r="Q170" s="97"/>
    </row>
    <row r="171" spans="11:17" x14ac:dyDescent="0.4">
      <c r="K171" s="19">
        <v>169</v>
      </c>
      <c r="L171" s="22" t="s">
        <v>1597</v>
      </c>
      <c r="M171" s="22" t="s">
        <v>90</v>
      </c>
      <c r="N171" s="31">
        <v>100</v>
      </c>
      <c r="O171" s="31">
        <v>400</v>
      </c>
      <c r="Q171" s="97"/>
    </row>
    <row r="172" spans="11:17" x14ac:dyDescent="0.4">
      <c r="K172" s="19">
        <v>170</v>
      </c>
      <c r="L172" s="22" t="s">
        <v>1598</v>
      </c>
      <c r="M172" s="22" t="s">
        <v>91</v>
      </c>
      <c r="N172" s="31">
        <v>100</v>
      </c>
      <c r="O172" s="31">
        <v>200</v>
      </c>
      <c r="Q172" s="97"/>
    </row>
    <row r="173" spans="11:17" x14ac:dyDescent="0.4">
      <c r="K173" s="19">
        <v>171</v>
      </c>
      <c r="L173" s="22" t="s">
        <v>1599</v>
      </c>
      <c r="M173" s="22" t="s">
        <v>92</v>
      </c>
      <c r="N173" s="31">
        <v>100</v>
      </c>
      <c r="O173" s="31">
        <v>200</v>
      </c>
      <c r="Q173" s="97"/>
    </row>
    <row r="174" spans="11:17" x14ac:dyDescent="0.4">
      <c r="K174" s="19">
        <v>172</v>
      </c>
      <c r="L174" s="22" t="s">
        <v>1600</v>
      </c>
      <c r="M174" s="22" t="s">
        <v>93</v>
      </c>
      <c r="N174" s="31">
        <v>100</v>
      </c>
      <c r="O174" s="31">
        <v>200</v>
      </c>
      <c r="Q174" s="97"/>
    </row>
    <row r="175" spans="11:17" x14ac:dyDescent="0.4">
      <c r="K175" s="19">
        <v>173</v>
      </c>
      <c r="L175" s="22" t="s">
        <v>1601</v>
      </c>
      <c r="M175" s="22" t="s">
        <v>94</v>
      </c>
      <c r="N175" s="31">
        <v>100</v>
      </c>
      <c r="O175" s="31">
        <v>200</v>
      </c>
      <c r="Q175" s="97"/>
    </row>
    <row r="176" spans="11:17" x14ac:dyDescent="0.4">
      <c r="K176" s="19">
        <v>174</v>
      </c>
      <c r="L176" s="22" t="s">
        <v>1602</v>
      </c>
      <c r="M176" s="22" t="s">
        <v>3318</v>
      </c>
      <c r="N176" s="31">
        <v>100</v>
      </c>
      <c r="O176" s="31">
        <v>100</v>
      </c>
      <c r="Q176" s="97"/>
    </row>
    <row r="177" spans="11:17" x14ac:dyDescent="0.4">
      <c r="K177" s="19">
        <v>175</v>
      </c>
      <c r="L177" s="22" t="s">
        <v>1603</v>
      </c>
      <c r="M177" s="22" t="s">
        <v>95</v>
      </c>
      <c r="N177" s="31">
        <v>100</v>
      </c>
      <c r="O177" s="31">
        <v>200</v>
      </c>
      <c r="Q177" s="97"/>
    </row>
    <row r="178" spans="11:17" x14ac:dyDescent="0.4">
      <c r="K178" s="19">
        <v>176</v>
      </c>
      <c r="L178" s="22" t="s">
        <v>1604</v>
      </c>
      <c r="M178" s="22" t="s">
        <v>96</v>
      </c>
      <c r="N178" s="31">
        <v>100</v>
      </c>
      <c r="O178" s="31">
        <v>400</v>
      </c>
      <c r="Q178" s="97"/>
    </row>
    <row r="179" spans="11:17" x14ac:dyDescent="0.4">
      <c r="K179" s="19">
        <v>177</v>
      </c>
      <c r="L179" s="22" t="s">
        <v>1605</v>
      </c>
      <c r="M179" s="22" t="s">
        <v>97</v>
      </c>
      <c r="N179" s="31">
        <v>100</v>
      </c>
      <c r="O179" s="31">
        <v>600</v>
      </c>
      <c r="Q179" s="97"/>
    </row>
    <row r="180" spans="11:17" x14ac:dyDescent="0.4">
      <c r="K180" s="19">
        <v>178</v>
      </c>
      <c r="L180" s="22" t="s">
        <v>1606</v>
      </c>
      <c r="M180" s="22" t="s">
        <v>98</v>
      </c>
      <c r="N180" s="31">
        <v>100</v>
      </c>
      <c r="O180" s="31">
        <v>200</v>
      </c>
      <c r="Q180" s="97"/>
    </row>
    <row r="181" spans="11:17" x14ac:dyDescent="0.4">
      <c r="K181" s="19">
        <v>179</v>
      </c>
      <c r="L181" s="22" t="s">
        <v>1607</v>
      </c>
      <c r="M181" s="22" t="s">
        <v>3319</v>
      </c>
      <c r="N181" s="31">
        <v>100</v>
      </c>
      <c r="O181" s="31">
        <v>100</v>
      </c>
      <c r="Q181" s="97"/>
    </row>
    <row r="182" spans="11:17" x14ac:dyDescent="0.4">
      <c r="K182" s="19">
        <v>180</v>
      </c>
      <c r="L182" s="22" t="s">
        <v>1608</v>
      </c>
      <c r="M182" s="22" t="s">
        <v>99</v>
      </c>
      <c r="N182" s="31">
        <v>0</v>
      </c>
      <c r="O182" s="31">
        <v>0</v>
      </c>
      <c r="Q182" s="97"/>
    </row>
    <row r="183" spans="11:17" x14ac:dyDescent="0.4">
      <c r="K183" s="19">
        <v>181</v>
      </c>
      <c r="L183" s="22" t="s">
        <v>1609</v>
      </c>
      <c r="M183" s="22" t="s">
        <v>100</v>
      </c>
      <c r="N183" s="31">
        <v>0</v>
      </c>
      <c r="O183" s="31">
        <v>0</v>
      </c>
      <c r="Q183" s="97"/>
    </row>
    <row r="184" spans="11:17" x14ac:dyDescent="0.4">
      <c r="K184" s="19">
        <v>182</v>
      </c>
      <c r="L184" s="22" t="s">
        <v>1610</v>
      </c>
      <c r="M184" s="22" t="s">
        <v>101</v>
      </c>
      <c r="N184" s="31">
        <v>0</v>
      </c>
      <c r="O184" s="31">
        <v>0</v>
      </c>
      <c r="Q184" s="97"/>
    </row>
    <row r="185" spans="11:17" x14ac:dyDescent="0.4">
      <c r="K185" s="19">
        <v>183</v>
      </c>
      <c r="L185" s="22" t="s">
        <v>1611</v>
      </c>
      <c r="M185" s="22" t="s">
        <v>102</v>
      </c>
      <c r="N185" s="31">
        <v>0</v>
      </c>
      <c r="O185" s="31">
        <v>0</v>
      </c>
      <c r="Q185" s="97"/>
    </row>
    <row r="186" spans="11:17" x14ac:dyDescent="0.4">
      <c r="K186" s="19">
        <v>184</v>
      </c>
      <c r="L186" s="22" t="s">
        <v>1612</v>
      </c>
      <c r="M186" s="22" t="s">
        <v>103</v>
      </c>
      <c r="N186" s="31">
        <v>0</v>
      </c>
      <c r="O186" s="31">
        <v>0</v>
      </c>
      <c r="Q186" s="97"/>
    </row>
    <row r="187" spans="11:17" x14ac:dyDescent="0.4">
      <c r="K187" s="19">
        <v>185</v>
      </c>
      <c r="L187" s="22" t="s">
        <v>1613</v>
      </c>
      <c r="M187" s="22" t="s">
        <v>104</v>
      </c>
      <c r="N187" s="31">
        <v>0</v>
      </c>
      <c r="O187" s="31">
        <v>0</v>
      </c>
      <c r="Q187" s="97"/>
    </row>
    <row r="188" spans="11:17" x14ac:dyDescent="0.4">
      <c r="K188" s="19">
        <v>186</v>
      </c>
      <c r="L188" s="22" t="s">
        <v>1614</v>
      </c>
      <c r="M188" s="22" t="s">
        <v>106</v>
      </c>
      <c r="N188" s="31">
        <v>1000</v>
      </c>
      <c r="O188" s="31">
        <v>5800</v>
      </c>
      <c r="Q188" s="97"/>
    </row>
    <row r="189" spans="11:17" x14ac:dyDescent="0.4">
      <c r="K189" s="19">
        <v>187</v>
      </c>
      <c r="L189" s="22" t="s">
        <v>1615</v>
      </c>
      <c r="M189" s="22" t="s">
        <v>107</v>
      </c>
      <c r="N189" s="31">
        <v>600</v>
      </c>
      <c r="O189" s="31">
        <v>3500</v>
      </c>
      <c r="Q189" s="97"/>
    </row>
    <row r="190" spans="11:17" x14ac:dyDescent="0.4">
      <c r="K190" s="19">
        <v>188</v>
      </c>
      <c r="L190" s="22" t="s">
        <v>1616</v>
      </c>
      <c r="M190" s="22" t="s">
        <v>108</v>
      </c>
      <c r="N190" s="31">
        <v>900</v>
      </c>
      <c r="O190" s="31">
        <v>5100</v>
      </c>
      <c r="Q190" s="97"/>
    </row>
    <row r="191" spans="11:17" x14ac:dyDescent="0.4">
      <c r="K191" s="19">
        <v>189</v>
      </c>
      <c r="L191" s="22" t="s">
        <v>1617</v>
      </c>
      <c r="M191" s="22" t="s">
        <v>109</v>
      </c>
      <c r="N191" s="31">
        <v>200</v>
      </c>
      <c r="O191" s="31">
        <v>700</v>
      </c>
      <c r="Q191" s="97"/>
    </row>
    <row r="192" spans="11:17" x14ac:dyDescent="0.4">
      <c r="K192" s="19">
        <v>190</v>
      </c>
      <c r="L192" s="22" t="s">
        <v>1618</v>
      </c>
      <c r="M192" s="22" t="s">
        <v>110</v>
      </c>
      <c r="N192" s="31">
        <v>200</v>
      </c>
      <c r="O192" s="31">
        <v>1000</v>
      </c>
      <c r="Q192" s="97"/>
    </row>
    <row r="193" spans="11:17" x14ac:dyDescent="0.4">
      <c r="K193" s="19">
        <v>191</v>
      </c>
      <c r="L193" s="22" t="s">
        <v>1619</v>
      </c>
      <c r="M193" s="22" t="s">
        <v>111</v>
      </c>
      <c r="N193" s="31">
        <v>300</v>
      </c>
      <c r="O193" s="31">
        <v>1300</v>
      </c>
      <c r="Q193" s="97"/>
    </row>
    <row r="194" spans="11:17" x14ac:dyDescent="0.4">
      <c r="K194" s="19">
        <v>192</v>
      </c>
      <c r="L194" s="22" t="s">
        <v>1620</v>
      </c>
      <c r="M194" s="22" t="s">
        <v>112</v>
      </c>
      <c r="N194" s="31">
        <v>200</v>
      </c>
      <c r="O194" s="31">
        <v>1000</v>
      </c>
      <c r="Q194" s="97"/>
    </row>
    <row r="195" spans="11:17" x14ac:dyDescent="0.4">
      <c r="K195" s="19">
        <v>193</v>
      </c>
      <c r="L195" s="22" t="s">
        <v>1621</v>
      </c>
      <c r="M195" s="22" t="s">
        <v>113</v>
      </c>
      <c r="N195" s="31">
        <v>200</v>
      </c>
      <c r="O195" s="31">
        <v>1200</v>
      </c>
      <c r="Q195" s="97"/>
    </row>
    <row r="196" spans="11:17" x14ac:dyDescent="0.4">
      <c r="K196" s="19">
        <v>194</v>
      </c>
      <c r="L196" s="22" t="s">
        <v>1622</v>
      </c>
      <c r="M196" s="22" t="s">
        <v>114</v>
      </c>
      <c r="N196" s="31">
        <v>100</v>
      </c>
      <c r="O196" s="31">
        <v>600</v>
      </c>
      <c r="Q196" s="97"/>
    </row>
    <row r="197" spans="11:17" x14ac:dyDescent="0.4">
      <c r="K197" s="19">
        <v>195</v>
      </c>
      <c r="L197" s="22" t="s">
        <v>1623</v>
      </c>
      <c r="M197" s="22" t="s">
        <v>115</v>
      </c>
      <c r="N197" s="31">
        <v>200</v>
      </c>
      <c r="O197" s="31">
        <v>700</v>
      </c>
      <c r="Q197" s="97"/>
    </row>
    <row r="198" spans="11:17" x14ac:dyDescent="0.4">
      <c r="K198" s="19">
        <v>196</v>
      </c>
      <c r="L198" s="22" t="s">
        <v>1624</v>
      </c>
      <c r="M198" s="22" t="s">
        <v>3320</v>
      </c>
      <c r="N198" s="31">
        <v>100</v>
      </c>
      <c r="O198" s="31">
        <v>200</v>
      </c>
      <c r="Q198" s="97"/>
    </row>
    <row r="199" spans="11:17" x14ac:dyDescent="0.4">
      <c r="K199" s="19">
        <v>197</v>
      </c>
      <c r="L199" s="22" t="s">
        <v>1625</v>
      </c>
      <c r="M199" s="22" t="s">
        <v>3321</v>
      </c>
      <c r="N199" s="31">
        <v>100</v>
      </c>
      <c r="O199" s="31">
        <v>100</v>
      </c>
      <c r="Q199" s="97"/>
    </row>
    <row r="200" spans="11:17" x14ac:dyDescent="0.4">
      <c r="K200" s="19">
        <v>198</v>
      </c>
      <c r="L200" s="22" t="s">
        <v>1626</v>
      </c>
      <c r="M200" s="22" t="s">
        <v>3322</v>
      </c>
      <c r="N200" s="31">
        <v>100</v>
      </c>
      <c r="O200" s="31">
        <v>100</v>
      </c>
      <c r="Q200" s="97"/>
    </row>
    <row r="201" spans="11:17" x14ac:dyDescent="0.4">
      <c r="K201" s="19">
        <v>199</v>
      </c>
      <c r="L201" s="22" t="s">
        <v>1627</v>
      </c>
      <c r="M201" s="22" t="s">
        <v>3323</v>
      </c>
      <c r="N201" s="31">
        <v>100</v>
      </c>
      <c r="O201" s="31">
        <v>100</v>
      </c>
      <c r="Q201" s="97"/>
    </row>
    <row r="202" spans="11:17" x14ac:dyDescent="0.4">
      <c r="K202" s="19">
        <v>200</v>
      </c>
      <c r="L202" s="22" t="s">
        <v>1628</v>
      </c>
      <c r="M202" s="22" t="s">
        <v>3324</v>
      </c>
      <c r="N202" s="31">
        <v>100</v>
      </c>
      <c r="O202" s="31">
        <v>200</v>
      </c>
      <c r="Q202" s="97"/>
    </row>
    <row r="203" spans="11:17" x14ac:dyDescent="0.4">
      <c r="K203" s="19">
        <v>201</v>
      </c>
      <c r="L203" s="22" t="s">
        <v>1629</v>
      </c>
      <c r="M203" s="22" t="s">
        <v>3325</v>
      </c>
      <c r="N203" s="31">
        <v>100</v>
      </c>
      <c r="O203" s="31">
        <v>100</v>
      </c>
      <c r="Q203" s="97"/>
    </row>
    <row r="204" spans="11:17" x14ac:dyDescent="0.4">
      <c r="K204" s="19">
        <v>202</v>
      </c>
      <c r="L204" s="22" t="s">
        <v>1630</v>
      </c>
      <c r="M204" s="22" t="s">
        <v>116</v>
      </c>
      <c r="N204" s="31">
        <v>100</v>
      </c>
      <c r="O204" s="31">
        <v>100</v>
      </c>
      <c r="Q204" s="97"/>
    </row>
    <row r="205" spans="11:17" x14ac:dyDescent="0.4">
      <c r="K205" s="19">
        <v>203</v>
      </c>
      <c r="L205" s="22" t="s">
        <v>1631</v>
      </c>
      <c r="M205" s="22" t="s">
        <v>3326</v>
      </c>
      <c r="N205" s="31">
        <v>100</v>
      </c>
      <c r="O205" s="31">
        <v>400</v>
      </c>
      <c r="Q205" s="97"/>
    </row>
    <row r="206" spans="11:17" x14ac:dyDescent="0.4">
      <c r="K206" s="19">
        <v>204</v>
      </c>
      <c r="L206" s="22" t="s">
        <v>1632</v>
      </c>
      <c r="M206" s="22" t="s">
        <v>3327</v>
      </c>
      <c r="N206" s="31">
        <v>100</v>
      </c>
      <c r="O206" s="31">
        <v>200</v>
      </c>
      <c r="Q206" s="97"/>
    </row>
    <row r="207" spans="11:17" x14ac:dyDescent="0.4">
      <c r="K207" s="19">
        <v>205</v>
      </c>
      <c r="L207" s="22" t="s">
        <v>1633</v>
      </c>
      <c r="M207" s="22" t="s">
        <v>3328</v>
      </c>
      <c r="N207" s="31">
        <v>100</v>
      </c>
      <c r="O207" s="31">
        <v>200</v>
      </c>
      <c r="Q207" s="97"/>
    </row>
    <row r="208" spans="11:17" x14ac:dyDescent="0.4">
      <c r="K208" s="19">
        <v>206</v>
      </c>
      <c r="L208" s="22" t="s">
        <v>1634</v>
      </c>
      <c r="M208" s="22" t="s">
        <v>3329</v>
      </c>
      <c r="N208" s="31">
        <v>100</v>
      </c>
      <c r="O208" s="31">
        <v>300</v>
      </c>
      <c r="Q208" s="97"/>
    </row>
    <row r="209" spans="11:17" x14ac:dyDescent="0.4">
      <c r="K209" s="19">
        <v>207</v>
      </c>
      <c r="L209" s="22" t="s">
        <v>1635</v>
      </c>
      <c r="M209" s="22" t="s">
        <v>3330</v>
      </c>
      <c r="N209" s="31">
        <v>100</v>
      </c>
      <c r="O209" s="31">
        <v>300</v>
      </c>
      <c r="Q209" s="97"/>
    </row>
    <row r="210" spans="11:17" x14ac:dyDescent="0.4">
      <c r="K210" s="19">
        <v>208</v>
      </c>
      <c r="L210" s="22" t="s">
        <v>1636</v>
      </c>
      <c r="M210" s="22" t="s">
        <v>117</v>
      </c>
      <c r="N210" s="31">
        <v>100</v>
      </c>
      <c r="O210" s="31">
        <v>200</v>
      </c>
      <c r="Q210" s="97"/>
    </row>
    <row r="211" spans="11:17" x14ac:dyDescent="0.4">
      <c r="K211" s="19">
        <v>209</v>
      </c>
      <c r="L211" s="22" t="s">
        <v>1637</v>
      </c>
      <c r="M211" s="22" t="s">
        <v>118</v>
      </c>
      <c r="N211" s="31">
        <v>100</v>
      </c>
      <c r="O211" s="31">
        <v>300</v>
      </c>
      <c r="Q211" s="97"/>
    </row>
    <row r="212" spans="11:17" x14ac:dyDescent="0.4">
      <c r="K212" s="19">
        <v>210</v>
      </c>
      <c r="L212" s="22" t="s">
        <v>1638</v>
      </c>
      <c r="M212" s="22" t="s">
        <v>119</v>
      </c>
      <c r="N212" s="31">
        <v>100</v>
      </c>
      <c r="O212" s="31">
        <v>300</v>
      </c>
      <c r="Q212" s="97"/>
    </row>
    <row r="213" spans="11:17" x14ac:dyDescent="0.4">
      <c r="K213" s="19">
        <v>211</v>
      </c>
      <c r="L213" s="22" t="s">
        <v>1639</v>
      </c>
      <c r="M213" s="22" t="s">
        <v>120</v>
      </c>
      <c r="N213" s="31">
        <v>100</v>
      </c>
      <c r="O213" s="31">
        <v>300</v>
      </c>
      <c r="Q213" s="97"/>
    </row>
    <row r="214" spans="11:17" x14ac:dyDescent="0.4">
      <c r="K214" s="19">
        <v>212</v>
      </c>
      <c r="L214" s="22" t="s">
        <v>1640</v>
      </c>
      <c r="M214" s="22" t="s">
        <v>3331</v>
      </c>
      <c r="N214" s="31">
        <v>100</v>
      </c>
      <c r="O214" s="31">
        <v>100</v>
      </c>
      <c r="Q214" s="97"/>
    </row>
    <row r="215" spans="11:17" x14ac:dyDescent="0.4">
      <c r="K215" s="19">
        <v>213</v>
      </c>
      <c r="L215" s="22" t="s">
        <v>1641</v>
      </c>
      <c r="M215" s="22" t="s">
        <v>121</v>
      </c>
      <c r="N215" s="31">
        <v>100</v>
      </c>
      <c r="O215" s="31">
        <v>400</v>
      </c>
      <c r="Q215" s="97"/>
    </row>
    <row r="216" spans="11:17" x14ac:dyDescent="0.4">
      <c r="K216" s="19">
        <v>214</v>
      </c>
      <c r="L216" s="22" t="s">
        <v>1642</v>
      </c>
      <c r="M216" s="22" t="s">
        <v>122</v>
      </c>
      <c r="N216" s="31">
        <v>100</v>
      </c>
      <c r="O216" s="31">
        <v>300</v>
      </c>
      <c r="Q216" s="97"/>
    </row>
    <row r="217" spans="11:17" x14ac:dyDescent="0.4">
      <c r="K217" s="19">
        <v>215</v>
      </c>
      <c r="L217" s="22" t="s">
        <v>1643</v>
      </c>
      <c r="M217" s="22" t="s">
        <v>123</v>
      </c>
      <c r="N217" s="31">
        <v>200</v>
      </c>
      <c r="O217" s="31">
        <v>700</v>
      </c>
      <c r="Q217" s="97"/>
    </row>
    <row r="218" spans="11:17" x14ac:dyDescent="0.4">
      <c r="K218" s="19">
        <v>216</v>
      </c>
      <c r="L218" s="22" t="s">
        <v>1644</v>
      </c>
      <c r="M218" s="22" t="s">
        <v>3332</v>
      </c>
      <c r="N218" s="31">
        <v>100</v>
      </c>
      <c r="O218" s="31">
        <v>100</v>
      </c>
      <c r="Q218" s="97"/>
    </row>
    <row r="219" spans="11:17" x14ac:dyDescent="0.4">
      <c r="K219" s="19">
        <v>217</v>
      </c>
      <c r="L219" s="22" t="s">
        <v>1645</v>
      </c>
      <c r="M219" s="22" t="s">
        <v>3333</v>
      </c>
      <c r="N219" s="31">
        <v>100</v>
      </c>
      <c r="O219" s="31">
        <v>200</v>
      </c>
      <c r="Q219" s="97"/>
    </row>
    <row r="220" spans="11:17" x14ac:dyDescent="0.4">
      <c r="K220" s="19">
        <v>218</v>
      </c>
      <c r="L220" s="22" t="s">
        <v>1646</v>
      </c>
      <c r="M220" s="22" t="s">
        <v>3334</v>
      </c>
      <c r="N220" s="31">
        <v>100</v>
      </c>
      <c r="O220" s="31">
        <v>100</v>
      </c>
      <c r="Q220" s="97"/>
    </row>
    <row r="221" spans="11:17" x14ac:dyDescent="0.4">
      <c r="K221" s="19">
        <v>219</v>
      </c>
      <c r="L221" s="22" t="s">
        <v>1647</v>
      </c>
      <c r="M221" s="22" t="s">
        <v>3335</v>
      </c>
      <c r="N221" s="31">
        <v>100</v>
      </c>
      <c r="O221" s="31">
        <v>100</v>
      </c>
      <c r="Q221" s="97"/>
    </row>
    <row r="222" spans="11:17" x14ac:dyDescent="0.4">
      <c r="K222" s="19">
        <v>220</v>
      </c>
      <c r="L222" s="22" t="s">
        <v>1648</v>
      </c>
      <c r="M222" s="22" t="s">
        <v>124</v>
      </c>
      <c r="N222" s="31">
        <v>100</v>
      </c>
      <c r="O222" s="31">
        <v>200</v>
      </c>
      <c r="Q222" s="97"/>
    </row>
    <row r="223" spans="11:17" x14ac:dyDescent="0.4">
      <c r="K223" s="19">
        <v>221</v>
      </c>
      <c r="L223" s="22" t="s">
        <v>1649</v>
      </c>
      <c r="M223" s="22" t="s">
        <v>125</v>
      </c>
      <c r="N223" s="31">
        <v>100</v>
      </c>
      <c r="O223" s="31">
        <v>300</v>
      </c>
      <c r="Q223" s="97"/>
    </row>
    <row r="224" spans="11:17" x14ac:dyDescent="0.4">
      <c r="K224" s="19">
        <v>222</v>
      </c>
      <c r="L224" s="22" t="s">
        <v>1650</v>
      </c>
      <c r="M224" s="22" t="s">
        <v>3336</v>
      </c>
      <c r="N224" s="31">
        <v>100</v>
      </c>
      <c r="O224" s="31">
        <v>100</v>
      </c>
      <c r="Q224" s="97"/>
    </row>
    <row r="225" spans="11:17" x14ac:dyDescent="0.4">
      <c r="K225" s="19">
        <v>223</v>
      </c>
      <c r="L225" s="22" t="s">
        <v>1651</v>
      </c>
      <c r="M225" s="22" t="s">
        <v>3337</v>
      </c>
      <c r="N225" s="31">
        <v>100</v>
      </c>
      <c r="O225" s="31">
        <v>300</v>
      </c>
      <c r="Q225" s="97"/>
    </row>
    <row r="226" spans="11:17" x14ac:dyDescent="0.4">
      <c r="K226" s="19">
        <v>224</v>
      </c>
      <c r="L226" s="22" t="s">
        <v>1652</v>
      </c>
      <c r="M226" s="22" t="s">
        <v>126</v>
      </c>
      <c r="N226" s="31">
        <v>100</v>
      </c>
      <c r="O226" s="31">
        <v>300</v>
      </c>
      <c r="Q226" s="97"/>
    </row>
    <row r="227" spans="11:17" x14ac:dyDescent="0.4">
      <c r="K227" s="19">
        <v>225</v>
      </c>
      <c r="L227" s="22" t="s">
        <v>1653</v>
      </c>
      <c r="M227" s="22" t="s">
        <v>3338</v>
      </c>
      <c r="N227" s="31">
        <v>100</v>
      </c>
      <c r="O227" s="31">
        <v>100</v>
      </c>
      <c r="Q227" s="97"/>
    </row>
    <row r="228" spans="11:17" x14ac:dyDescent="0.4">
      <c r="K228" s="19">
        <v>226</v>
      </c>
      <c r="L228" s="22" t="s">
        <v>1654</v>
      </c>
      <c r="M228" s="22" t="s">
        <v>128</v>
      </c>
      <c r="N228" s="31">
        <v>1200</v>
      </c>
      <c r="O228" s="31">
        <v>6700</v>
      </c>
      <c r="Q228" s="97"/>
    </row>
    <row r="229" spans="11:17" x14ac:dyDescent="0.4">
      <c r="K229" s="19">
        <v>227</v>
      </c>
      <c r="L229" s="22" t="s">
        <v>1655</v>
      </c>
      <c r="M229" s="22" t="s">
        <v>129</v>
      </c>
      <c r="N229" s="31">
        <v>200</v>
      </c>
      <c r="O229" s="31">
        <v>1000</v>
      </c>
      <c r="Q229" s="97"/>
    </row>
    <row r="230" spans="11:17" x14ac:dyDescent="0.4">
      <c r="K230" s="19">
        <v>228</v>
      </c>
      <c r="L230" s="22" t="s">
        <v>1656</v>
      </c>
      <c r="M230" s="22" t="s">
        <v>130</v>
      </c>
      <c r="N230" s="31">
        <v>200</v>
      </c>
      <c r="O230" s="31">
        <v>700</v>
      </c>
      <c r="Q230" s="97"/>
    </row>
    <row r="231" spans="11:17" x14ac:dyDescent="0.4">
      <c r="K231" s="19">
        <v>229</v>
      </c>
      <c r="L231" s="22" t="s">
        <v>1657</v>
      </c>
      <c r="M231" s="22" t="s">
        <v>131</v>
      </c>
      <c r="N231" s="31">
        <v>400</v>
      </c>
      <c r="O231" s="31">
        <v>2100</v>
      </c>
      <c r="Q231" s="97"/>
    </row>
    <row r="232" spans="11:17" x14ac:dyDescent="0.4">
      <c r="K232" s="19">
        <v>230</v>
      </c>
      <c r="L232" s="22" t="s">
        <v>1658</v>
      </c>
      <c r="M232" s="22" t="s">
        <v>132</v>
      </c>
      <c r="N232" s="31">
        <v>400</v>
      </c>
      <c r="O232" s="31">
        <v>2300</v>
      </c>
      <c r="Q232" s="97"/>
    </row>
    <row r="233" spans="11:17" x14ac:dyDescent="0.4">
      <c r="K233" s="19">
        <v>231</v>
      </c>
      <c r="L233" s="22" t="s">
        <v>1659</v>
      </c>
      <c r="M233" s="22" t="s">
        <v>133</v>
      </c>
      <c r="N233" s="31">
        <v>200</v>
      </c>
      <c r="O233" s="31">
        <v>800</v>
      </c>
      <c r="Q233" s="97"/>
    </row>
    <row r="234" spans="11:17" x14ac:dyDescent="0.4">
      <c r="K234" s="19">
        <v>232</v>
      </c>
      <c r="L234" s="22" t="s">
        <v>1660</v>
      </c>
      <c r="M234" s="22" t="s">
        <v>134</v>
      </c>
      <c r="N234" s="31">
        <v>100</v>
      </c>
      <c r="O234" s="31">
        <v>500</v>
      </c>
      <c r="Q234" s="97"/>
    </row>
    <row r="235" spans="11:17" x14ac:dyDescent="0.4">
      <c r="K235" s="19">
        <v>233</v>
      </c>
      <c r="L235" s="22" t="s">
        <v>1661</v>
      </c>
      <c r="M235" s="22" t="s">
        <v>135</v>
      </c>
      <c r="N235" s="31">
        <v>400</v>
      </c>
      <c r="O235" s="31">
        <v>2300</v>
      </c>
      <c r="Q235" s="97"/>
    </row>
    <row r="236" spans="11:17" x14ac:dyDescent="0.4">
      <c r="K236" s="19">
        <v>234</v>
      </c>
      <c r="L236" s="22" t="s">
        <v>1662</v>
      </c>
      <c r="M236" s="22" t="s">
        <v>136</v>
      </c>
      <c r="N236" s="31">
        <v>100</v>
      </c>
      <c r="O236" s="31">
        <v>400</v>
      </c>
      <c r="Q236" s="97"/>
    </row>
    <row r="237" spans="11:17" x14ac:dyDescent="0.4">
      <c r="K237" s="19">
        <v>235</v>
      </c>
      <c r="L237" s="22" t="s">
        <v>1663</v>
      </c>
      <c r="M237" s="22" t="s">
        <v>137</v>
      </c>
      <c r="N237" s="31">
        <v>100</v>
      </c>
      <c r="O237" s="31">
        <v>600</v>
      </c>
      <c r="Q237" s="97"/>
    </row>
    <row r="238" spans="11:17" x14ac:dyDescent="0.4">
      <c r="K238" s="19">
        <v>236</v>
      </c>
      <c r="L238" s="22" t="s">
        <v>1664</v>
      </c>
      <c r="M238" s="22" t="s">
        <v>138</v>
      </c>
      <c r="N238" s="31">
        <v>100</v>
      </c>
      <c r="O238" s="31">
        <v>500</v>
      </c>
      <c r="Q238" s="97"/>
    </row>
    <row r="239" spans="11:17" x14ac:dyDescent="0.4">
      <c r="K239" s="19">
        <v>237</v>
      </c>
      <c r="L239" s="22" t="s">
        <v>1665</v>
      </c>
      <c r="M239" s="22" t="s">
        <v>139</v>
      </c>
      <c r="N239" s="31">
        <v>100</v>
      </c>
      <c r="O239" s="31">
        <v>500</v>
      </c>
      <c r="Q239" s="97"/>
    </row>
    <row r="240" spans="11:17" x14ac:dyDescent="0.4">
      <c r="K240" s="19">
        <v>238</v>
      </c>
      <c r="L240" s="22" t="s">
        <v>1666</v>
      </c>
      <c r="M240" s="22" t="s">
        <v>140</v>
      </c>
      <c r="N240" s="31">
        <v>500</v>
      </c>
      <c r="O240" s="31">
        <v>2500</v>
      </c>
      <c r="Q240" s="97"/>
    </row>
    <row r="241" spans="11:17" x14ac:dyDescent="0.4">
      <c r="K241" s="19">
        <v>239</v>
      </c>
      <c r="L241" s="22" t="s">
        <v>1667</v>
      </c>
      <c r="M241" s="22" t="s">
        <v>141</v>
      </c>
      <c r="N241" s="31">
        <v>300</v>
      </c>
      <c r="O241" s="31">
        <v>1600</v>
      </c>
      <c r="Q241" s="97"/>
    </row>
    <row r="242" spans="11:17" x14ac:dyDescent="0.4">
      <c r="K242" s="19">
        <v>240</v>
      </c>
      <c r="L242" s="22" t="s">
        <v>1668</v>
      </c>
      <c r="M242" s="22" t="s">
        <v>142</v>
      </c>
      <c r="N242" s="31">
        <v>100</v>
      </c>
      <c r="O242" s="31">
        <v>400</v>
      </c>
      <c r="Q242" s="97"/>
    </row>
    <row r="243" spans="11:17" x14ac:dyDescent="0.4">
      <c r="K243" s="19">
        <v>241</v>
      </c>
      <c r="L243" s="22" t="s">
        <v>1669</v>
      </c>
      <c r="M243" s="22" t="s">
        <v>3339</v>
      </c>
      <c r="N243" s="31">
        <v>100</v>
      </c>
      <c r="O243" s="31">
        <v>100</v>
      </c>
      <c r="Q243" s="97"/>
    </row>
    <row r="244" spans="11:17" x14ac:dyDescent="0.4">
      <c r="K244" s="19">
        <v>242</v>
      </c>
      <c r="L244" s="22" t="s">
        <v>1670</v>
      </c>
      <c r="M244" s="22" t="s">
        <v>143</v>
      </c>
      <c r="N244" s="31">
        <v>100</v>
      </c>
      <c r="O244" s="31">
        <v>300</v>
      </c>
      <c r="Q244" s="97"/>
    </row>
    <row r="245" spans="11:17" x14ac:dyDescent="0.4">
      <c r="K245" s="19">
        <v>243</v>
      </c>
      <c r="L245" s="22" t="s">
        <v>1671</v>
      </c>
      <c r="M245" s="22" t="s">
        <v>144</v>
      </c>
      <c r="N245" s="31">
        <v>200</v>
      </c>
      <c r="O245" s="31">
        <v>800</v>
      </c>
      <c r="Q245" s="97"/>
    </row>
    <row r="246" spans="11:17" x14ac:dyDescent="0.4">
      <c r="K246" s="19">
        <v>244</v>
      </c>
      <c r="L246" s="22" t="s">
        <v>1672</v>
      </c>
      <c r="M246" s="22" t="s">
        <v>145</v>
      </c>
      <c r="N246" s="31">
        <v>200</v>
      </c>
      <c r="O246" s="31">
        <v>700</v>
      </c>
      <c r="Q246" s="97"/>
    </row>
    <row r="247" spans="11:17" x14ac:dyDescent="0.4">
      <c r="K247" s="19">
        <v>245</v>
      </c>
      <c r="L247" s="22" t="s">
        <v>1673</v>
      </c>
      <c r="M247" s="22" t="s">
        <v>3340</v>
      </c>
      <c r="N247" s="31">
        <v>100</v>
      </c>
      <c r="O247" s="31">
        <v>100</v>
      </c>
      <c r="Q247" s="97"/>
    </row>
    <row r="248" spans="11:17" x14ac:dyDescent="0.4">
      <c r="K248" s="19">
        <v>246</v>
      </c>
      <c r="L248" s="22" t="s">
        <v>1674</v>
      </c>
      <c r="M248" s="22" t="s">
        <v>146</v>
      </c>
      <c r="N248" s="31">
        <v>100</v>
      </c>
      <c r="O248" s="31">
        <v>400</v>
      </c>
      <c r="Q248" s="97"/>
    </row>
    <row r="249" spans="11:17" x14ac:dyDescent="0.4">
      <c r="K249" s="19">
        <v>247</v>
      </c>
      <c r="L249" s="22" t="s">
        <v>1675</v>
      </c>
      <c r="M249" s="22" t="s">
        <v>3341</v>
      </c>
      <c r="N249" s="31">
        <v>100</v>
      </c>
      <c r="O249" s="31">
        <v>200</v>
      </c>
      <c r="Q249" s="97"/>
    </row>
    <row r="250" spans="11:17" x14ac:dyDescent="0.4">
      <c r="K250" s="19">
        <v>248</v>
      </c>
      <c r="L250" s="22" t="s">
        <v>1676</v>
      </c>
      <c r="M250" s="22" t="s">
        <v>147</v>
      </c>
      <c r="N250" s="31">
        <v>100</v>
      </c>
      <c r="O250" s="31">
        <v>100</v>
      </c>
      <c r="Q250" s="97"/>
    </row>
    <row r="251" spans="11:17" x14ac:dyDescent="0.4">
      <c r="K251" s="19">
        <v>249</v>
      </c>
      <c r="L251" s="22" t="s">
        <v>1677</v>
      </c>
      <c r="M251" s="22" t="s">
        <v>3342</v>
      </c>
      <c r="N251" s="31">
        <v>100</v>
      </c>
      <c r="O251" s="31">
        <v>300</v>
      </c>
      <c r="Q251" s="97"/>
    </row>
    <row r="252" spans="11:17" x14ac:dyDescent="0.4">
      <c r="K252" s="19">
        <v>250</v>
      </c>
      <c r="L252" s="22" t="s">
        <v>1678</v>
      </c>
      <c r="M252" s="22" t="s">
        <v>148</v>
      </c>
      <c r="N252" s="31">
        <v>100</v>
      </c>
      <c r="O252" s="31">
        <v>300</v>
      </c>
      <c r="Q252" s="97"/>
    </row>
    <row r="253" spans="11:17" x14ac:dyDescent="0.4">
      <c r="K253" s="19">
        <v>251</v>
      </c>
      <c r="L253" s="22" t="s">
        <v>1679</v>
      </c>
      <c r="M253" s="22" t="s">
        <v>149</v>
      </c>
      <c r="N253" s="31">
        <v>100</v>
      </c>
      <c r="O253" s="31">
        <v>200</v>
      </c>
      <c r="Q253" s="97"/>
    </row>
    <row r="254" spans="11:17" x14ac:dyDescent="0.4">
      <c r="K254" s="19">
        <v>252</v>
      </c>
      <c r="L254" s="22" t="s">
        <v>1680</v>
      </c>
      <c r="M254" s="22" t="s">
        <v>3343</v>
      </c>
      <c r="N254" s="31">
        <v>100</v>
      </c>
      <c r="O254" s="31">
        <v>100</v>
      </c>
      <c r="Q254" s="97"/>
    </row>
    <row r="255" spans="11:17" x14ac:dyDescent="0.4">
      <c r="K255" s="19">
        <v>253</v>
      </c>
      <c r="L255" s="22" t="s">
        <v>1681</v>
      </c>
      <c r="M255" s="22" t="s">
        <v>3344</v>
      </c>
      <c r="N255" s="31">
        <v>100</v>
      </c>
      <c r="O255" s="31">
        <v>100</v>
      </c>
      <c r="Q255" s="97"/>
    </row>
    <row r="256" spans="11:17" x14ac:dyDescent="0.4">
      <c r="K256" s="19">
        <v>254</v>
      </c>
      <c r="L256" s="22" t="s">
        <v>1682</v>
      </c>
      <c r="M256" s="22" t="s">
        <v>3345</v>
      </c>
      <c r="N256" s="31">
        <v>100</v>
      </c>
      <c r="O256" s="31">
        <v>200</v>
      </c>
      <c r="Q256" s="97"/>
    </row>
    <row r="257" spans="11:17" x14ac:dyDescent="0.4">
      <c r="K257" s="19">
        <v>255</v>
      </c>
      <c r="L257" s="22" t="s">
        <v>1683</v>
      </c>
      <c r="M257" s="22" t="s">
        <v>3346</v>
      </c>
      <c r="N257" s="31">
        <v>100</v>
      </c>
      <c r="O257" s="31">
        <v>100</v>
      </c>
      <c r="Q257" s="97"/>
    </row>
    <row r="258" spans="11:17" x14ac:dyDescent="0.4">
      <c r="K258" s="19">
        <v>256</v>
      </c>
      <c r="L258" s="22" t="s">
        <v>1684</v>
      </c>
      <c r="M258" s="22" t="s">
        <v>3347</v>
      </c>
      <c r="N258" s="31">
        <v>100</v>
      </c>
      <c r="O258" s="31">
        <v>200</v>
      </c>
      <c r="Q258" s="97"/>
    </row>
    <row r="259" spans="11:17" x14ac:dyDescent="0.4">
      <c r="K259" s="19">
        <v>257</v>
      </c>
      <c r="L259" s="22" t="s">
        <v>1685</v>
      </c>
      <c r="M259" s="22" t="s">
        <v>150</v>
      </c>
      <c r="N259" s="31">
        <v>100</v>
      </c>
      <c r="O259" s="31">
        <v>300</v>
      </c>
      <c r="Q259" s="97"/>
    </row>
    <row r="260" spans="11:17" x14ac:dyDescent="0.4">
      <c r="K260" s="19">
        <v>258</v>
      </c>
      <c r="L260" s="22" t="s">
        <v>1686</v>
      </c>
      <c r="M260" s="22" t="s">
        <v>151</v>
      </c>
      <c r="N260" s="31">
        <v>100</v>
      </c>
      <c r="O260" s="31">
        <v>200</v>
      </c>
      <c r="Q260" s="97"/>
    </row>
    <row r="261" spans="11:17" x14ac:dyDescent="0.4">
      <c r="K261" s="19">
        <v>259</v>
      </c>
      <c r="L261" s="22" t="s">
        <v>1687</v>
      </c>
      <c r="M261" s="22" t="s">
        <v>153</v>
      </c>
      <c r="N261" s="31">
        <v>4200</v>
      </c>
      <c r="O261" s="31">
        <v>25200</v>
      </c>
      <c r="Q261" s="97"/>
    </row>
    <row r="262" spans="11:17" x14ac:dyDescent="0.4">
      <c r="K262" s="19">
        <v>260</v>
      </c>
      <c r="L262" s="22" t="s">
        <v>1688</v>
      </c>
      <c r="M262" s="22" t="s">
        <v>154</v>
      </c>
      <c r="N262" s="31">
        <v>500</v>
      </c>
      <c r="O262" s="31">
        <v>2900</v>
      </c>
      <c r="Q262" s="97"/>
    </row>
    <row r="263" spans="11:17" x14ac:dyDescent="0.4">
      <c r="K263" s="19">
        <v>261</v>
      </c>
      <c r="L263" s="22" t="s">
        <v>1689</v>
      </c>
      <c r="M263" s="22" t="s">
        <v>155</v>
      </c>
      <c r="N263" s="31">
        <v>200</v>
      </c>
      <c r="O263" s="31">
        <v>1100</v>
      </c>
      <c r="Q263" s="97"/>
    </row>
    <row r="264" spans="11:17" x14ac:dyDescent="0.4">
      <c r="K264" s="19">
        <v>262</v>
      </c>
      <c r="L264" s="22" t="s">
        <v>1690</v>
      </c>
      <c r="M264" s="22" t="s">
        <v>156</v>
      </c>
      <c r="N264" s="31">
        <v>200</v>
      </c>
      <c r="O264" s="31">
        <v>1100</v>
      </c>
      <c r="Q264" s="97"/>
    </row>
    <row r="265" spans="11:17" x14ac:dyDescent="0.4">
      <c r="K265" s="19">
        <v>263</v>
      </c>
      <c r="L265" s="22" t="s">
        <v>1691</v>
      </c>
      <c r="M265" s="22" t="s">
        <v>157</v>
      </c>
      <c r="N265" s="31">
        <v>200</v>
      </c>
      <c r="O265" s="31">
        <v>700</v>
      </c>
      <c r="Q265" s="97"/>
    </row>
    <row r="266" spans="11:17" x14ac:dyDescent="0.4">
      <c r="K266" s="19">
        <v>264</v>
      </c>
      <c r="L266" s="22" t="s">
        <v>1692</v>
      </c>
      <c r="M266" s="22" t="s">
        <v>158</v>
      </c>
      <c r="N266" s="31">
        <v>500</v>
      </c>
      <c r="O266" s="31">
        <v>2500</v>
      </c>
      <c r="Q266" s="97"/>
    </row>
    <row r="267" spans="11:17" x14ac:dyDescent="0.4">
      <c r="K267" s="19">
        <v>265</v>
      </c>
      <c r="L267" s="22" t="s">
        <v>1693</v>
      </c>
      <c r="M267" s="22" t="s">
        <v>159</v>
      </c>
      <c r="N267" s="31">
        <v>100</v>
      </c>
      <c r="O267" s="31">
        <v>600</v>
      </c>
      <c r="Q267" s="97"/>
    </row>
    <row r="268" spans="11:17" x14ac:dyDescent="0.4">
      <c r="K268" s="19">
        <v>266</v>
      </c>
      <c r="L268" s="22" t="s">
        <v>1694</v>
      </c>
      <c r="M268" s="22" t="s">
        <v>160</v>
      </c>
      <c r="N268" s="31">
        <v>300</v>
      </c>
      <c r="O268" s="31">
        <v>1600</v>
      </c>
      <c r="Q268" s="97"/>
    </row>
    <row r="269" spans="11:17" x14ac:dyDescent="0.4">
      <c r="K269" s="19">
        <v>267</v>
      </c>
      <c r="L269" s="22" t="s">
        <v>1695</v>
      </c>
      <c r="M269" s="22" t="s">
        <v>161</v>
      </c>
      <c r="N269" s="31">
        <v>200</v>
      </c>
      <c r="O269" s="31">
        <v>1200</v>
      </c>
      <c r="Q269" s="97"/>
    </row>
    <row r="270" spans="11:17" x14ac:dyDescent="0.4">
      <c r="K270" s="19">
        <v>268</v>
      </c>
      <c r="L270" s="22" t="s">
        <v>1696</v>
      </c>
      <c r="M270" s="22" t="s">
        <v>162</v>
      </c>
      <c r="N270" s="31">
        <v>300</v>
      </c>
      <c r="O270" s="31">
        <v>1700</v>
      </c>
      <c r="Q270" s="97"/>
    </row>
    <row r="271" spans="11:17" x14ac:dyDescent="0.4">
      <c r="K271" s="19">
        <v>269</v>
      </c>
      <c r="L271" s="22" t="s">
        <v>1697</v>
      </c>
      <c r="M271" s="22" t="s">
        <v>163</v>
      </c>
      <c r="N271" s="31">
        <v>300</v>
      </c>
      <c r="O271" s="31">
        <v>1300</v>
      </c>
      <c r="Q271" s="97"/>
    </row>
    <row r="272" spans="11:17" x14ac:dyDescent="0.4">
      <c r="K272" s="19">
        <v>270</v>
      </c>
      <c r="L272" s="22" t="s">
        <v>1698</v>
      </c>
      <c r="M272" s="22" t="s">
        <v>164</v>
      </c>
      <c r="N272" s="31">
        <v>200</v>
      </c>
      <c r="O272" s="31">
        <v>1000</v>
      </c>
      <c r="Q272" s="97"/>
    </row>
    <row r="273" spans="11:17" x14ac:dyDescent="0.4">
      <c r="K273" s="19">
        <v>271</v>
      </c>
      <c r="L273" s="22" t="s">
        <v>1699</v>
      </c>
      <c r="M273" s="22" t="s">
        <v>165</v>
      </c>
      <c r="N273" s="31">
        <v>500</v>
      </c>
      <c r="O273" s="31">
        <v>3000</v>
      </c>
      <c r="Q273" s="97"/>
    </row>
    <row r="274" spans="11:17" x14ac:dyDescent="0.4">
      <c r="K274" s="19">
        <v>272</v>
      </c>
      <c r="L274" s="22" t="s">
        <v>1700</v>
      </c>
      <c r="M274" s="22" t="s">
        <v>166</v>
      </c>
      <c r="N274" s="31">
        <v>300</v>
      </c>
      <c r="O274" s="31">
        <v>1700</v>
      </c>
      <c r="Q274" s="97"/>
    </row>
    <row r="275" spans="11:17" x14ac:dyDescent="0.4">
      <c r="K275" s="19">
        <v>273</v>
      </c>
      <c r="L275" s="22" t="s">
        <v>1701</v>
      </c>
      <c r="M275" s="22" t="s">
        <v>167</v>
      </c>
      <c r="N275" s="31">
        <v>100</v>
      </c>
      <c r="O275" s="31">
        <v>300</v>
      </c>
      <c r="Q275" s="97"/>
    </row>
    <row r="276" spans="11:17" x14ac:dyDescent="0.4">
      <c r="K276" s="19">
        <v>274</v>
      </c>
      <c r="L276" s="22" t="s">
        <v>1702</v>
      </c>
      <c r="M276" s="22" t="s">
        <v>3348</v>
      </c>
      <c r="N276" s="31">
        <v>100</v>
      </c>
      <c r="O276" s="31">
        <v>100</v>
      </c>
      <c r="Q276" s="97"/>
    </row>
    <row r="277" spans="11:17" x14ac:dyDescent="0.4">
      <c r="K277" s="19">
        <v>275</v>
      </c>
      <c r="L277" s="22" t="s">
        <v>1703</v>
      </c>
      <c r="M277" s="22" t="s">
        <v>168</v>
      </c>
      <c r="N277" s="31">
        <v>200</v>
      </c>
      <c r="O277" s="31">
        <v>700</v>
      </c>
      <c r="Q277" s="97"/>
    </row>
    <row r="278" spans="11:17" x14ac:dyDescent="0.4">
      <c r="K278" s="19">
        <v>276</v>
      </c>
      <c r="L278" s="22" t="s">
        <v>1704</v>
      </c>
      <c r="M278" s="22" t="s">
        <v>3349</v>
      </c>
      <c r="N278" s="31">
        <v>100</v>
      </c>
      <c r="O278" s="31">
        <v>300</v>
      </c>
      <c r="Q278" s="97"/>
    </row>
    <row r="279" spans="11:17" x14ac:dyDescent="0.4">
      <c r="K279" s="19">
        <v>277</v>
      </c>
      <c r="L279" s="22" t="s">
        <v>1705</v>
      </c>
      <c r="M279" s="22" t="s">
        <v>169</v>
      </c>
      <c r="N279" s="31">
        <v>200</v>
      </c>
      <c r="O279" s="31">
        <v>900</v>
      </c>
      <c r="Q279" s="97"/>
    </row>
    <row r="280" spans="11:17" x14ac:dyDescent="0.4">
      <c r="K280" s="19">
        <v>278</v>
      </c>
      <c r="L280" s="22" t="s">
        <v>1706</v>
      </c>
      <c r="M280" s="22" t="s">
        <v>170</v>
      </c>
      <c r="N280" s="31">
        <v>100</v>
      </c>
      <c r="O280" s="31">
        <v>200</v>
      </c>
      <c r="Q280" s="97"/>
    </row>
    <row r="281" spans="11:17" x14ac:dyDescent="0.4">
      <c r="K281" s="19">
        <v>279</v>
      </c>
      <c r="L281" s="22" t="s">
        <v>1707</v>
      </c>
      <c r="M281" s="22" t="s">
        <v>171</v>
      </c>
      <c r="N281" s="31">
        <v>100</v>
      </c>
      <c r="O281" s="31">
        <v>300</v>
      </c>
      <c r="Q281" s="97"/>
    </row>
    <row r="282" spans="11:17" x14ac:dyDescent="0.4">
      <c r="K282" s="19">
        <v>280</v>
      </c>
      <c r="L282" s="22" t="s">
        <v>1708</v>
      </c>
      <c r="M282" s="22" t="s">
        <v>172</v>
      </c>
      <c r="N282" s="31">
        <v>200</v>
      </c>
      <c r="O282" s="31">
        <v>800</v>
      </c>
      <c r="Q282" s="97"/>
    </row>
    <row r="283" spans="11:17" x14ac:dyDescent="0.4">
      <c r="K283" s="19">
        <v>281</v>
      </c>
      <c r="L283" s="22" t="s">
        <v>1709</v>
      </c>
      <c r="M283" s="22" t="s">
        <v>173</v>
      </c>
      <c r="N283" s="31">
        <v>100</v>
      </c>
      <c r="O283" s="31">
        <v>300</v>
      </c>
      <c r="Q283" s="97"/>
    </row>
    <row r="284" spans="11:17" x14ac:dyDescent="0.4">
      <c r="K284" s="19">
        <v>282</v>
      </c>
      <c r="L284" s="22" t="s">
        <v>1710</v>
      </c>
      <c r="M284" s="22" t="s">
        <v>174</v>
      </c>
      <c r="N284" s="31">
        <v>100</v>
      </c>
      <c r="O284" s="31">
        <v>300</v>
      </c>
      <c r="Q284" s="97"/>
    </row>
    <row r="285" spans="11:17" x14ac:dyDescent="0.4">
      <c r="K285" s="19">
        <v>283</v>
      </c>
      <c r="L285" s="22" t="s">
        <v>1711</v>
      </c>
      <c r="M285" s="22" t="s">
        <v>175</v>
      </c>
      <c r="N285" s="31">
        <v>100</v>
      </c>
      <c r="O285" s="31">
        <v>400</v>
      </c>
      <c r="Q285" s="97"/>
    </row>
    <row r="286" spans="11:17" x14ac:dyDescent="0.4">
      <c r="K286" s="19">
        <v>284</v>
      </c>
      <c r="L286" s="22" t="s">
        <v>1712</v>
      </c>
      <c r="M286" s="22" t="s">
        <v>176</v>
      </c>
      <c r="N286" s="31">
        <v>200</v>
      </c>
      <c r="O286" s="31">
        <v>1000</v>
      </c>
      <c r="Q286" s="97"/>
    </row>
    <row r="287" spans="11:17" x14ac:dyDescent="0.4">
      <c r="K287" s="19">
        <v>285</v>
      </c>
      <c r="L287" s="22" t="s">
        <v>1713</v>
      </c>
      <c r="M287" s="22" t="s">
        <v>177</v>
      </c>
      <c r="N287" s="31">
        <v>200</v>
      </c>
      <c r="O287" s="31">
        <v>900</v>
      </c>
      <c r="Q287" s="97"/>
    </row>
    <row r="288" spans="11:17" x14ac:dyDescent="0.4">
      <c r="K288" s="19">
        <v>286</v>
      </c>
      <c r="L288" s="22" t="s">
        <v>1714</v>
      </c>
      <c r="M288" s="22" t="s">
        <v>178</v>
      </c>
      <c r="N288" s="31">
        <v>100</v>
      </c>
      <c r="O288" s="31">
        <v>200</v>
      </c>
      <c r="Q288" s="97"/>
    </row>
    <row r="289" spans="11:17" x14ac:dyDescent="0.4">
      <c r="K289" s="19">
        <v>287</v>
      </c>
      <c r="L289" s="22" t="s">
        <v>1715</v>
      </c>
      <c r="M289" s="22" t="s">
        <v>179</v>
      </c>
      <c r="N289" s="31">
        <v>100</v>
      </c>
      <c r="O289" s="31">
        <v>200</v>
      </c>
      <c r="Q289" s="97"/>
    </row>
    <row r="290" spans="11:17" x14ac:dyDescent="0.4">
      <c r="K290" s="19">
        <v>288</v>
      </c>
      <c r="L290" s="22" t="s">
        <v>1716</v>
      </c>
      <c r="M290" s="22" t="s">
        <v>180</v>
      </c>
      <c r="N290" s="31">
        <v>100</v>
      </c>
      <c r="O290" s="31">
        <v>200</v>
      </c>
      <c r="Q290" s="97"/>
    </row>
    <row r="291" spans="11:17" x14ac:dyDescent="0.4">
      <c r="K291" s="19">
        <v>289</v>
      </c>
      <c r="L291" s="22" t="s">
        <v>1717</v>
      </c>
      <c r="M291" s="22" t="s">
        <v>181</v>
      </c>
      <c r="N291" s="31">
        <v>100</v>
      </c>
      <c r="O291" s="31">
        <v>500</v>
      </c>
      <c r="Q291" s="97"/>
    </row>
    <row r="292" spans="11:17" x14ac:dyDescent="0.4">
      <c r="K292" s="19">
        <v>290</v>
      </c>
      <c r="L292" s="22" t="s">
        <v>1718</v>
      </c>
      <c r="M292" s="22" t="s">
        <v>182</v>
      </c>
      <c r="N292" s="31">
        <v>100</v>
      </c>
      <c r="O292" s="31">
        <v>300</v>
      </c>
      <c r="Q292" s="97"/>
    </row>
    <row r="293" spans="11:17" x14ac:dyDescent="0.4">
      <c r="K293" s="19">
        <v>291</v>
      </c>
      <c r="L293" s="22" t="s">
        <v>1719</v>
      </c>
      <c r="M293" s="22" t="s">
        <v>183</v>
      </c>
      <c r="N293" s="31">
        <v>100</v>
      </c>
      <c r="O293" s="31">
        <v>600</v>
      </c>
      <c r="Q293" s="97"/>
    </row>
    <row r="294" spans="11:17" x14ac:dyDescent="0.4">
      <c r="K294" s="19">
        <v>292</v>
      </c>
      <c r="L294" s="22" t="s">
        <v>1720</v>
      </c>
      <c r="M294" s="22" t="s">
        <v>184</v>
      </c>
      <c r="N294" s="31">
        <v>100</v>
      </c>
      <c r="O294" s="31">
        <v>200</v>
      </c>
      <c r="Q294" s="97"/>
    </row>
    <row r="295" spans="11:17" x14ac:dyDescent="0.4">
      <c r="K295" s="19">
        <v>293</v>
      </c>
      <c r="L295" s="22" t="s">
        <v>1721</v>
      </c>
      <c r="M295" s="22" t="s">
        <v>185</v>
      </c>
      <c r="N295" s="31">
        <v>100</v>
      </c>
      <c r="O295" s="31">
        <v>300</v>
      </c>
      <c r="Q295" s="97"/>
    </row>
    <row r="296" spans="11:17" x14ac:dyDescent="0.4">
      <c r="K296" s="19">
        <v>294</v>
      </c>
      <c r="L296" s="22" t="s">
        <v>1722</v>
      </c>
      <c r="M296" s="22" t="s">
        <v>187</v>
      </c>
      <c r="N296" s="31">
        <v>1100</v>
      </c>
      <c r="O296" s="31">
        <v>6500</v>
      </c>
      <c r="Q296" s="97"/>
    </row>
    <row r="297" spans="11:17" x14ac:dyDescent="0.4">
      <c r="K297" s="19">
        <v>295</v>
      </c>
      <c r="L297" s="22" t="s">
        <v>1723</v>
      </c>
      <c r="M297" s="22" t="s">
        <v>188</v>
      </c>
      <c r="N297" s="31">
        <v>200</v>
      </c>
      <c r="O297" s="31">
        <v>900</v>
      </c>
      <c r="Q297" s="97"/>
    </row>
    <row r="298" spans="11:17" x14ac:dyDescent="0.4">
      <c r="K298" s="19">
        <v>296</v>
      </c>
      <c r="L298" s="22" t="s">
        <v>1724</v>
      </c>
      <c r="M298" s="22" t="s">
        <v>189</v>
      </c>
      <c r="N298" s="31">
        <v>300</v>
      </c>
      <c r="O298" s="31">
        <v>1700</v>
      </c>
      <c r="Q298" s="97"/>
    </row>
    <row r="299" spans="11:17" x14ac:dyDescent="0.4">
      <c r="K299" s="19">
        <v>297</v>
      </c>
      <c r="L299" s="22" t="s">
        <v>1725</v>
      </c>
      <c r="M299" s="22" t="s">
        <v>190</v>
      </c>
      <c r="N299" s="31">
        <v>300</v>
      </c>
      <c r="O299" s="31">
        <v>1300</v>
      </c>
      <c r="Q299" s="97"/>
    </row>
    <row r="300" spans="11:17" x14ac:dyDescent="0.4">
      <c r="K300" s="19">
        <v>298</v>
      </c>
      <c r="L300" s="22" t="s">
        <v>1726</v>
      </c>
      <c r="M300" s="22" t="s">
        <v>191</v>
      </c>
      <c r="N300" s="31">
        <v>100</v>
      </c>
      <c r="O300" s="31">
        <v>400</v>
      </c>
      <c r="Q300" s="97"/>
    </row>
    <row r="301" spans="11:17" x14ac:dyDescent="0.4">
      <c r="K301" s="19">
        <v>299</v>
      </c>
      <c r="L301" s="22" t="s">
        <v>1727</v>
      </c>
      <c r="M301" s="22" t="s">
        <v>192</v>
      </c>
      <c r="N301" s="31">
        <v>200</v>
      </c>
      <c r="O301" s="31">
        <v>800</v>
      </c>
      <c r="Q301" s="97"/>
    </row>
    <row r="302" spans="11:17" x14ac:dyDescent="0.4">
      <c r="K302" s="19">
        <v>300</v>
      </c>
      <c r="L302" s="22" t="s">
        <v>1728</v>
      </c>
      <c r="M302" s="22" t="s">
        <v>193</v>
      </c>
      <c r="N302" s="31">
        <v>100</v>
      </c>
      <c r="O302" s="31">
        <v>600</v>
      </c>
      <c r="Q302" s="97"/>
    </row>
    <row r="303" spans="11:17" x14ac:dyDescent="0.4">
      <c r="K303" s="19">
        <v>301</v>
      </c>
      <c r="L303" s="22" t="s">
        <v>1729</v>
      </c>
      <c r="M303" s="22" t="s">
        <v>194</v>
      </c>
      <c r="N303" s="31">
        <v>300</v>
      </c>
      <c r="O303" s="31">
        <v>1500</v>
      </c>
      <c r="Q303" s="97"/>
    </row>
    <row r="304" spans="11:17" x14ac:dyDescent="0.4">
      <c r="K304" s="19">
        <v>302</v>
      </c>
      <c r="L304" s="22" t="s">
        <v>1730</v>
      </c>
      <c r="M304" s="22" t="s">
        <v>195</v>
      </c>
      <c r="N304" s="31">
        <v>200</v>
      </c>
      <c r="O304" s="31">
        <v>700</v>
      </c>
      <c r="Q304" s="97"/>
    </row>
    <row r="305" spans="11:17" x14ac:dyDescent="0.4">
      <c r="K305" s="19">
        <v>303</v>
      </c>
      <c r="L305" s="22" t="s">
        <v>1731</v>
      </c>
      <c r="M305" s="22" t="s">
        <v>196</v>
      </c>
      <c r="N305" s="31">
        <v>300</v>
      </c>
      <c r="O305" s="31">
        <v>1500</v>
      </c>
      <c r="Q305" s="97"/>
    </row>
    <row r="306" spans="11:17" x14ac:dyDescent="0.4">
      <c r="K306" s="19">
        <v>304</v>
      </c>
      <c r="L306" s="22" t="s">
        <v>1732</v>
      </c>
      <c r="M306" s="22" t="s">
        <v>197</v>
      </c>
      <c r="N306" s="31">
        <v>100</v>
      </c>
      <c r="O306" s="31">
        <v>500</v>
      </c>
      <c r="Q306" s="97"/>
    </row>
    <row r="307" spans="11:17" x14ac:dyDescent="0.4">
      <c r="K307" s="19">
        <v>305</v>
      </c>
      <c r="L307" s="22" t="s">
        <v>1733</v>
      </c>
      <c r="M307" s="22" t="s">
        <v>198</v>
      </c>
      <c r="N307" s="31">
        <v>100</v>
      </c>
      <c r="O307" s="31">
        <v>500</v>
      </c>
      <c r="Q307" s="97"/>
    </row>
    <row r="308" spans="11:17" x14ac:dyDescent="0.4">
      <c r="K308" s="19">
        <v>306</v>
      </c>
      <c r="L308" s="22" t="s">
        <v>1734</v>
      </c>
      <c r="M308" s="22" t="s">
        <v>199</v>
      </c>
      <c r="N308" s="31">
        <v>100</v>
      </c>
      <c r="O308" s="31">
        <v>500</v>
      </c>
      <c r="Q308" s="97"/>
    </row>
    <row r="309" spans="11:17" x14ac:dyDescent="0.4">
      <c r="K309" s="19">
        <v>307</v>
      </c>
      <c r="L309" s="22" t="s">
        <v>1735</v>
      </c>
      <c r="M309" s="22" t="s">
        <v>3350</v>
      </c>
      <c r="N309" s="31">
        <v>100</v>
      </c>
      <c r="O309" s="31">
        <v>100</v>
      </c>
      <c r="Q309" s="97"/>
    </row>
    <row r="310" spans="11:17" x14ac:dyDescent="0.4">
      <c r="K310" s="19">
        <v>308</v>
      </c>
      <c r="L310" s="22" t="s">
        <v>1736</v>
      </c>
      <c r="M310" s="22" t="s">
        <v>3351</v>
      </c>
      <c r="N310" s="31">
        <v>100</v>
      </c>
      <c r="O310" s="31">
        <v>100</v>
      </c>
      <c r="Q310" s="97"/>
    </row>
    <row r="311" spans="11:17" x14ac:dyDescent="0.4">
      <c r="K311" s="19">
        <v>309</v>
      </c>
      <c r="L311" s="22" t="s">
        <v>1737</v>
      </c>
      <c r="M311" s="22" t="s">
        <v>3352</v>
      </c>
      <c r="N311" s="31">
        <v>100</v>
      </c>
      <c r="O311" s="31">
        <v>100</v>
      </c>
      <c r="Q311" s="97"/>
    </row>
    <row r="312" spans="11:17" x14ac:dyDescent="0.4">
      <c r="K312" s="19">
        <v>310</v>
      </c>
      <c r="L312" s="22" t="s">
        <v>1738</v>
      </c>
      <c r="M312" s="22" t="s">
        <v>3353</v>
      </c>
      <c r="N312" s="31">
        <v>100</v>
      </c>
      <c r="O312" s="31">
        <v>300</v>
      </c>
      <c r="Q312" s="97"/>
    </row>
    <row r="313" spans="11:17" x14ac:dyDescent="0.4">
      <c r="K313" s="19">
        <v>311</v>
      </c>
      <c r="L313" s="22" t="s">
        <v>1739</v>
      </c>
      <c r="M313" s="22" t="s">
        <v>3354</v>
      </c>
      <c r="N313" s="31">
        <v>100</v>
      </c>
      <c r="O313" s="31">
        <v>100</v>
      </c>
      <c r="Q313" s="97"/>
    </row>
    <row r="314" spans="11:17" x14ac:dyDescent="0.4">
      <c r="K314" s="19">
        <v>312</v>
      </c>
      <c r="L314" s="22" t="s">
        <v>1740</v>
      </c>
      <c r="M314" s="22" t="s">
        <v>3355</v>
      </c>
      <c r="N314" s="31">
        <v>100</v>
      </c>
      <c r="O314" s="31">
        <v>200</v>
      </c>
      <c r="Q314" s="97"/>
    </row>
    <row r="315" spans="11:17" x14ac:dyDescent="0.4">
      <c r="K315" s="19">
        <v>313</v>
      </c>
      <c r="L315" s="22" t="s">
        <v>1741</v>
      </c>
      <c r="M315" s="22" t="s">
        <v>3356</v>
      </c>
      <c r="N315" s="31">
        <v>100</v>
      </c>
      <c r="O315" s="31">
        <v>100</v>
      </c>
      <c r="Q315" s="97"/>
    </row>
    <row r="316" spans="11:17" x14ac:dyDescent="0.4">
      <c r="K316" s="19">
        <v>314</v>
      </c>
      <c r="L316" s="22" t="s">
        <v>1742</v>
      </c>
      <c r="M316" s="22" t="s">
        <v>3357</v>
      </c>
      <c r="N316" s="31">
        <v>100</v>
      </c>
      <c r="O316" s="31">
        <v>100</v>
      </c>
      <c r="Q316" s="97"/>
    </row>
    <row r="317" spans="11:17" x14ac:dyDescent="0.4">
      <c r="K317" s="19">
        <v>315</v>
      </c>
      <c r="L317" s="22" t="s">
        <v>1743</v>
      </c>
      <c r="M317" s="22" t="s">
        <v>3358</v>
      </c>
      <c r="N317" s="31">
        <v>100</v>
      </c>
      <c r="O317" s="31">
        <v>100</v>
      </c>
      <c r="Q317" s="97"/>
    </row>
    <row r="318" spans="11:17" x14ac:dyDescent="0.4">
      <c r="K318" s="19">
        <v>316</v>
      </c>
      <c r="L318" s="22" t="s">
        <v>1744</v>
      </c>
      <c r="M318" s="22" t="s">
        <v>3359</v>
      </c>
      <c r="N318" s="31">
        <v>100</v>
      </c>
      <c r="O318" s="31">
        <v>400</v>
      </c>
      <c r="Q318" s="97"/>
    </row>
    <row r="319" spans="11:17" x14ac:dyDescent="0.4">
      <c r="K319" s="19">
        <v>317</v>
      </c>
      <c r="L319" s="22" t="s">
        <v>1745</v>
      </c>
      <c r="M319" s="22" t="s">
        <v>200</v>
      </c>
      <c r="N319" s="31">
        <v>100</v>
      </c>
      <c r="O319" s="31">
        <v>300</v>
      </c>
      <c r="Q319" s="97"/>
    </row>
    <row r="320" spans="11:17" x14ac:dyDescent="0.4">
      <c r="K320" s="19">
        <v>318</v>
      </c>
      <c r="L320" s="22" t="s">
        <v>1746</v>
      </c>
      <c r="M320" s="22" t="s">
        <v>3360</v>
      </c>
      <c r="N320" s="31">
        <v>100</v>
      </c>
      <c r="O320" s="31">
        <v>100</v>
      </c>
      <c r="Q320" s="97"/>
    </row>
    <row r="321" spans="11:17" x14ac:dyDescent="0.4">
      <c r="K321" s="19">
        <v>319</v>
      </c>
      <c r="L321" s="22" t="s">
        <v>1747</v>
      </c>
      <c r="M321" s="22" t="s">
        <v>202</v>
      </c>
      <c r="N321" s="31">
        <v>1000</v>
      </c>
      <c r="O321" s="31">
        <v>5800</v>
      </c>
      <c r="Q321" s="97"/>
    </row>
    <row r="322" spans="11:17" x14ac:dyDescent="0.4">
      <c r="K322" s="19">
        <v>320</v>
      </c>
      <c r="L322" s="22" t="s">
        <v>1748</v>
      </c>
      <c r="M322" s="22" t="s">
        <v>203</v>
      </c>
      <c r="N322" s="31">
        <v>300</v>
      </c>
      <c r="O322" s="31">
        <v>1700</v>
      </c>
      <c r="Q322" s="97"/>
    </row>
    <row r="323" spans="11:17" x14ac:dyDescent="0.4">
      <c r="K323" s="19">
        <v>321</v>
      </c>
      <c r="L323" s="22" t="s">
        <v>1749</v>
      </c>
      <c r="M323" s="22" t="s">
        <v>204</v>
      </c>
      <c r="N323" s="31">
        <v>500</v>
      </c>
      <c r="O323" s="31">
        <v>2600</v>
      </c>
      <c r="Q323" s="97"/>
    </row>
    <row r="324" spans="11:17" x14ac:dyDescent="0.4">
      <c r="K324" s="19">
        <v>322</v>
      </c>
      <c r="L324" s="22" t="s">
        <v>1750</v>
      </c>
      <c r="M324" s="22" t="s">
        <v>205</v>
      </c>
      <c r="N324" s="31">
        <v>400</v>
      </c>
      <c r="O324" s="31">
        <v>2000</v>
      </c>
      <c r="Q324" s="97"/>
    </row>
    <row r="325" spans="11:17" x14ac:dyDescent="0.4">
      <c r="K325" s="19">
        <v>323</v>
      </c>
      <c r="L325" s="22" t="s">
        <v>1751</v>
      </c>
      <c r="M325" s="22" t="s">
        <v>206</v>
      </c>
      <c r="N325" s="31">
        <v>200</v>
      </c>
      <c r="O325" s="31">
        <v>800</v>
      </c>
      <c r="Q325" s="97"/>
    </row>
    <row r="326" spans="11:17" x14ac:dyDescent="0.4">
      <c r="K326" s="19">
        <v>324</v>
      </c>
      <c r="L326" s="22" t="s">
        <v>1752</v>
      </c>
      <c r="M326" s="22" t="s">
        <v>207</v>
      </c>
      <c r="N326" s="31">
        <v>200</v>
      </c>
      <c r="O326" s="31">
        <v>1000</v>
      </c>
      <c r="Q326" s="97"/>
    </row>
    <row r="327" spans="11:17" x14ac:dyDescent="0.4">
      <c r="K327" s="19">
        <v>325</v>
      </c>
      <c r="L327" s="22" t="s">
        <v>1753</v>
      </c>
      <c r="M327" s="22" t="s">
        <v>208</v>
      </c>
      <c r="N327" s="31">
        <v>100</v>
      </c>
      <c r="O327" s="31">
        <v>600</v>
      </c>
      <c r="Q327" s="97"/>
    </row>
    <row r="328" spans="11:17" x14ac:dyDescent="0.4">
      <c r="K328" s="19">
        <v>326</v>
      </c>
      <c r="L328" s="22" t="s">
        <v>1754</v>
      </c>
      <c r="M328" s="22" t="s">
        <v>209</v>
      </c>
      <c r="N328" s="31">
        <v>100</v>
      </c>
      <c r="O328" s="31">
        <v>500</v>
      </c>
      <c r="Q328" s="97"/>
    </row>
    <row r="329" spans="11:17" x14ac:dyDescent="0.4">
      <c r="K329" s="19">
        <v>327</v>
      </c>
      <c r="L329" s="22" t="s">
        <v>1755</v>
      </c>
      <c r="M329" s="22" t="s">
        <v>210</v>
      </c>
      <c r="N329" s="31">
        <v>100</v>
      </c>
      <c r="O329" s="31">
        <v>600</v>
      </c>
      <c r="Q329" s="97"/>
    </row>
    <row r="330" spans="11:17" x14ac:dyDescent="0.4">
      <c r="K330" s="19">
        <v>328</v>
      </c>
      <c r="L330" s="22" t="s">
        <v>1756</v>
      </c>
      <c r="M330" s="22" t="s">
        <v>211</v>
      </c>
      <c r="N330" s="31">
        <v>300</v>
      </c>
      <c r="O330" s="31">
        <v>1600</v>
      </c>
      <c r="Q330" s="97"/>
    </row>
    <row r="331" spans="11:17" x14ac:dyDescent="0.4">
      <c r="K331" s="19">
        <v>329</v>
      </c>
      <c r="L331" s="22" t="s">
        <v>1757</v>
      </c>
      <c r="M331" s="22" t="s">
        <v>212</v>
      </c>
      <c r="N331" s="31">
        <v>300</v>
      </c>
      <c r="O331" s="31">
        <v>1300</v>
      </c>
      <c r="Q331" s="97"/>
    </row>
    <row r="332" spans="11:17" x14ac:dyDescent="0.4">
      <c r="K332" s="19">
        <v>330</v>
      </c>
      <c r="L332" s="22" t="s">
        <v>1758</v>
      </c>
      <c r="M332" s="22" t="s">
        <v>213</v>
      </c>
      <c r="N332" s="31">
        <v>100</v>
      </c>
      <c r="O332" s="31">
        <v>300</v>
      </c>
      <c r="Q332" s="97"/>
    </row>
    <row r="333" spans="11:17" x14ac:dyDescent="0.4">
      <c r="K333" s="19">
        <v>331</v>
      </c>
      <c r="L333" s="22" t="s">
        <v>1759</v>
      </c>
      <c r="M333" s="22" t="s">
        <v>214</v>
      </c>
      <c r="N333" s="31">
        <v>200</v>
      </c>
      <c r="O333" s="31">
        <v>700</v>
      </c>
      <c r="Q333" s="97"/>
    </row>
    <row r="334" spans="11:17" x14ac:dyDescent="0.4">
      <c r="K334" s="19">
        <v>332</v>
      </c>
      <c r="L334" s="22" t="s">
        <v>1760</v>
      </c>
      <c r="M334" s="22" t="s">
        <v>215</v>
      </c>
      <c r="N334" s="31">
        <v>100</v>
      </c>
      <c r="O334" s="31">
        <v>400</v>
      </c>
      <c r="Q334" s="97"/>
    </row>
    <row r="335" spans="11:17" x14ac:dyDescent="0.4">
      <c r="K335" s="19">
        <v>333</v>
      </c>
      <c r="L335" s="22" t="s">
        <v>1761</v>
      </c>
      <c r="M335" s="22" t="s">
        <v>216</v>
      </c>
      <c r="N335" s="31">
        <v>100</v>
      </c>
      <c r="O335" s="31">
        <v>300</v>
      </c>
      <c r="Q335" s="97"/>
    </row>
    <row r="336" spans="11:17" x14ac:dyDescent="0.4">
      <c r="K336" s="19">
        <v>334</v>
      </c>
      <c r="L336" s="22" t="s">
        <v>1762</v>
      </c>
      <c r="M336" s="22" t="s">
        <v>217</v>
      </c>
      <c r="N336" s="31">
        <v>100</v>
      </c>
      <c r="O336" s="31">
        <v>400</v>
      </c>
      <c r="Q336" s="97"/>
    </row>
    <row r="337" spans="11:17" x14ac:dyDescent="0.4">
      <c r="K337" s="19">
        <v>335</v>
      </c>
      <c r="L337" s="22" t="s">
        <v>1763</v>
      </c>
      <c r="M337" s="22" t="s">
        <v>3361</v>
      </c>
      <c r="N337" s="31">
        <v>100</v>
      </c>
      <c r="O337" s="31">
        <v>100</v>
      </c>
      <c r="Q337" s="97"/>
    </row>
    <row r="338" spans="11:17" x14ac:dyDescent="0.4">
      <c r="K338" s="19">
        <v>336</v>
      </c>
      <c r="L338" s="22" t="s">
        <v>1764</v>
      </c>
      <c r="M338" s="22" t="s">
        <v>218</v>
      </c>
      <c r="N338" s="31">
        <v>100</v>
      </c>
      <c r="O338" s="31">
        <v>200</v>
      </c>
      <c r="Q338" s="97"/>
    </row>
    <row r="339" spans="11:17" x14ac:dyDescent="0.4">
      <c r="K339" s="19">
        <v>337</v>
      </c>
      <c r="L339" s="22" t="s">
        <v>1765</v>
      </c>
      <c r="M339" s="22" t="s">
        <v>219</v>
      </c>
      <c r="N339" s="31">
        <v>100</v>
      </c>
      <c r="O339" s="31">
        <v>200</v>
      </c>
      <c r="Q339" s="97"/>
    </row>
    <row r="340" spans="11:17" x14ac:dyDescent="0.4">
      <c r="K340" s="19">
        <v>338</v>
      </c>
      <c r="L340" s="22" t="s">
        <v>1766</v>
      </c>
      <c r="M340" s="22" t="s">
        <v>3362</v>
      </c>
      <c r="N340" s="31">
        <v>100</v>
      </c>
      <c r="O340" s="31">
        <v>200</v>
      </c>
      <c r="Q340" s="97"/>
    </row>
    <row r="341" spans="11:17" x14ac:dyDescent="0.4">
      <c r="K341" s="19">
        <v>339</v>
      </c>
      <c r="L341" s="22" t="s">
        <v>1767</v>
      </c>
      <c r="M341" s="22" t="s">
        <v>3363</v>
      </c>
      <c r="N341" s="31">
        <v>100</v>
      </c>
      <c r="O341" s="31">
        <v>200</v>
      </c>
      <c r="Q341" s="97"/>
    </row>
    <row r="342" spans="11:17" x14ac:dyDescent="0.4">
      <c r="K342" s="19">
        <v>340</v>
      </c>
      <c r="L342" s="22" t="s">
        <v>1768</v>
      </c>
      <c r="M342" s="22" t="s">
        <v>3364</v>
      </c>
      <c r="N342" s="31">
        <v>100</v>
      </c>
      <c r="O342" s="31">
        <v>200</v>
      </c>
      <c r="Q342" s="97"/>
    </row>
    <row r="343" spans="11:17" x14ac:dyDescent="0.4">
      <c r="K343" s="19">
        <v>341</v>
      </c>
      <c r="L343" s="22" t="s">
        <v>1769</v>
      </c>
      <c r="M343" s="22" t="s">
        <v>3365</v>
      </c>
      <c r="N343" s="31">
        <v>100</v>
      </c>
      <c r="O343" s="31">
        <v>100</v>
      </c>
      <c r="Q343" s="97"/>
    </row>
    <row r="344" spans="11:17" x14ac:dyDescent="0.4">
      <c r="K344" s="19">
        <v>342</v>
      </c>
      <c r="L344" s="22" t="s">
        <v>1770</v>
      </c>
      <c r="M344" s="22" t="s">
        <v>3366</v>
      </c>
      <c r="N344" s="31">
        <v>100</v>
      </c>
      <c r="O344" s="31">
        <v>200</v>
      </c>
      <c r="Q344" s="97"/>
    </row>
    <row r="345" spans="11:17" x14ac:dyDescent="0.4">
      <c r="K345" s="19">
        <v>343</v>
      </c>
      <c r="L345" s="22" t="s">
        <v>1771</v>
      </c>
      <c r="M345" s="22" t="s">
        <v>3367</v>
      </c>
      <c r="N345" s="31">
        <v>100</v>
      </c>
      <c r="O345" s="31">
        <v>100</v>
      </c>
      <c r="Q345" s="97"/>
    </row>
    <row r="346" spans="11:17" x14ac:dyDescent="0.4">
      <c r="K346" s="19">
        <v>344</v>
      </c>
      <c r="L346" s="22" t="s">
        <v>1772</v>
      </c>
      <c r="M346" s="22" t="s">
        <v>3368</v>
      </c>
      <c r="N346" s="31">
        <v>100</v>
      </c>
      <c r="O346" s="31">
        <v>100</v>
      </c>
      <c r="Q346" s="97"/>
    </row>
    <row r="347" spans="11:17" x14ac:dyDescent="0.4">
      <c r="K347" s="19">
        <v>345</v>
      </c>
      <c r="L347" s="22" t="s">
        <v>1773</v>
      </c>
      <c r="M347" s="22" t="s">
        <v>3369</v>
      </c>
      <c r="N347" s="31">
        <v>100</v>
      </c>
      <c r="O347" s="31">
        <v>100</v>
      </c>
      <c r="Q347" s="97"/>
    </row>
    <row r="348" spans="11:17" x14ac:dyDescent="0.4">
      <c r="K348" s="19">
        <v>346</v>
      </c>
      <c r="L348" s="22" t="s">
        <v>1774</v>
      </c>
      <c r="M348" s="22" t="s">
        <v>220</v>
      </c>
      <c r="N348" s="31">
        <v>100</v>
      </c>
      <c r="O348" s="31">
        <v>600</v>
      </c>
      <c r="Q348" s="97"/>
    </row>
    <row r="349" spans="11:17" x14ac:dyDescent="0.4">
      <c r="K349" s="19">
        <v>347</v>
      </c>
      <c r="L349" s="22" t="s">
        <v>1775</v>
      </c>
      <c r="M349" s="22" t="s">
        <v>221</v>
      </c>
      <c r="N349" s="31">
        <v>100</v>
      </c>
      <c r="O349" s="31">
        <v>300</v>
      </c>
      <c r="Q349" s="97"/>
    </row>
    <row r="350" spans="11:17" x14ac:dyDescent="0.4">
      <c r="K350" s="19">
        <v>348</v>
      </c>
      <c r="L350" s="22" t="s">
        <v>1776</v>
      </c>
      <c r="M350" s="22" t="s">
        <v>222</v>
      </c>
      <c r="N350" s="31">
        <v>100</v>
      </c>
      <c r="O350" s="31">
        <v>200</v>
      </c>
      <c r="Q350" s="97"/>
    </row>
    <row r="351" spans="11:17" x14ac:dyDescent="0.4">
      <c r="K351" s="19">
        <v>349</v>
      </c>
      <c r="L351" s="22" t="s">
        <v>1777</v>
      </c>
      <c r="M351" s="22" t="s">
        <v>223</v>
      </c>
      <c r="N351" s="31">
        <v>100</v>
      </c>
      <c r="O351" s="31">
        <v>300</v>
      </c>
      <c r="Q351" s="97"/>
    </row>
    <row r="352" spans="11:17" x14ac:dyDescent="0.4">
      <c r="K352" s="19">
        <v>350</v>
      </c>
      <c r="L352" s="22" t="s">
        <v>1778</v>
      </c>
      <c r="M352" s="22" t="s">
        <v>224</v>
      </c>
      <c r="N352" s="31">
        <v>100</v>
      </c>
      <c r="O352" s="31">
        <v>200</v>
      </c>
      <c r="Q352" s="97"/>
    </row>
    <row r="353" spans="11:17" x14ac:dyDescent="0.4">
      <c r="K353" s="19">
        <v>351</v>
      </c>
      <c r="L353" s="22" t="s">
        <v>1779</v>
      </c>
      <c r="M353" s="22" t="s">
        <v>3370</v>
      </c>
      <c r="N353" s="31">
        <v>100</v>
      </c>
      <c r="O353" s="31">
        <v>200</v>
      </c>
      <c r="Q353" s="97"/>
    </row>
    <row r="354" spans="11:17" x14ac:dyDescent="0.4">
      <c r="K354" s="19">
        <v>352</v>
      </c>
      <c r="L354" s="22" t="s">
        <v>1780</v>
      </c>
      <c r="M354" s="22" t="s">
        <v>225</v>
      </c>
      <c r="N354" s="31">
        <v>100</v>
      </c>
      <c r="O354" s="31">
        <v>500</v>
      </c>
      <c r="Q354" s="97"/>
    </row>
    <row r="355" spans="11:17" x14ac:dyDescent="0.4">
      <c r="K355" s="19">
        <v>353</v>
      </c>
      <c r="L355" s="22" t="s">
        <v>1781</v>
      </c>
      <c r="M355" s="22" t="s">
        <v>226</v>
      </c>
      <c r="N355" s="31">
        <v>100</v>
      </c>
      <c r="O355" s="31">
        <v>300</v>
      </c>
      <c r="Q355" s="97"/>
    </row>
    <row r="356" spans="11:17" x14ac:dyDescent="0.4">
      <c r="K356" s="19">
        <v>354</v>
      </c>
      <c r="L356" s="22" t="s">
        <v>1782</v>
      </c>
      <c r="M356" s="22" t="s">
        <v>228</v>
      </c>
      <c r="N356" s="31">
        <v>1100</v>
      </c>
      <c r="O356" s="31">
        <v>6100</v>
      </c>
      <c r="Q356" s="97"/>
    </row>
    <row r="357" spans="11:17" x14ac:dyDescent="0.4">
      <c r="K357" s="19">
        <v>355</v>
      </c>
      <c r="L357" s="22" t="s">
        <v>1783</v>
      </c>
      <c r="M357" s="22" t="s">
        <v>229</v>
      </c>
      <c r="N357" s="31">
        <v>500</v>
      </c>
      <c r="O357" s="31">
        <v>2700</v>
      </c>
      <c r="Q357" s="97"/>
    </row>
    <row r="358" spans="11:17" x14ac:dyDescent="0.4">
      <c r="K358" s="19">
        <v>356</v>
      </c>
      <c r="L358" s="22" t="s">
        <v>1784</v>
      </c>
      <c r="M358" s="22" t="s">
        <v>230</v>
      </c>
      <c r="N358" s="31">
        <v>1300</v>
      </c>
      <c r="O358" s="31">
        <v>7700</v>
      </c>
      <c r="Q358" s="97"/>
    </row>
    <row r="359" spans="11:17" x14ac:dyDescent="0.4">
      <c r="K359" s="19">
        <v>357</v>
      </c>
      <c r="L359" s="22" t="s">
        <v>1785</v>
      </c>
      <c r="M359" s="22" t="s">
        <v>231</v>
      </c>
      <c r="N359" s="31">
        <v>1200</v>
      </c>
      <c r="O359" s="31">
        <v>7100</v>
      </c>
      <c r="Q359" s="97"/>
    </row>
    <row r="360" spans="11:17" x14ac:dyDescent="0.4">
      <c r="K360" s="19">
        <v>358</v>
      </c>
      <c r="L360" s="22" t="s">
        <v>1786</v>
      </c>
      <c r="M360" s="22" t="s">
        <v>232</v>
      </c>
      <c r="N360" s="31">
        <v>300</v>
      </c>
      <c r="O360" s="31">
        <v>1400</v>
      </c>
      <c r="Q360" s="97"/>
    </row>
    <row r="361" spans="11:17" x14ac:dyDescent="0.4">
      <c r="K361" s="19">
        <v>359</v>
      </c>
      <c r="L361" s="22" t="s">
        <v>1787</v>
      </c>
      <c r="M361" s="22" t="s">
        <v>233</v>
      </c>
      <c r="N361" s="31">
        <v>400</v>
      </c>
      <c r="O361" s="31">
        <v>1900</v>
      </c>
      <c r="Q361" s="97"/>
    </row>
    <row r="362" spans="11:17" x14ac:dyDescent="0.4">
      <c r="K362" s="19">
        <v>360</v>
      </c>
      <c r="L362" s="22" t="s">
        <v>1788</v>
      </c>
      <c r="M362" s="22" t="s">
        <v>234</v>
      </c>
      <c r="N362" s="31">
        <v>200</v>
      </c>
      <c r="O362" s="31">
        <v>1100</v>
      </c>
      <c r="Q362" s="97"/>
    </row>
    <row r="363" spans="11:17" x14ac:dyDescent="0.4">
      <c r="K363" s="19">
        <v>361</v>
      </c>
      <c r="L363" s="22" t="s">
        <v>1789</v>
      </c>
      <c r="M363" s="22" t="s">
        <v>235</v>
      </c>
      <c r="N363" s="31">
        <v>200</v>
      </c>
      <c r="O363" s="31">
        <v>900</v>
      </c>
      <c r="Q363" s="97"/>
    </row>
    <row r="364" spans="11:17" x14ac:dyDescent="0.4">
      <c r="K364" s="19">
        <v>362</v>
      </c>
      <c r="L364" s="22" t="s">
        <v>1790</v>
      </c>
      <c r="M364" s="22" t="s">
        <v>236</v>
      </c>
      <c r="N364" s="31">
        <v>200</v>
      </c>
      <c r="O364" s="31">
        <v>1200</v>
      </c>
      <c r="Q364" s="97"/>
    </row>
    <row r="365" spans="11:17" x14ac:dyDescent="0.4">
      <c r="K365" s="19">
        <v>363</v>
      </c>
      <c r="L365" s="22" t="s">
        <v>1791</v>
      </c>
      <c r="M365" s="22" t="s">
        <v>237</v>
      </c>
      <c r="N365" s="31">
        <v>200</v>
      </c>
      <c r="O365" s="31">
        <v>800</v>
      </c>
      <c r="Q365" s="97"/>
    </row>
    <row r="366" spans="11:17" x14ac:dyDescent="0.4">
      <c r="K366" s="19">
        <v>364</v>
      </c>
      <c r="L366" s="22" t="s">
        <v>1792</v>
      </c>
      <c r="M366" s="22" t="s">
        <v>238</v>
      </c>
      <c r="N366" s="31">
        <v>200</v>
      </c>
      <c r="O366" s="31">
        <v>1100</v>
      </c>
      <c r="Q366" s="97"/>
    </row>
    <row r="367" spans="11:17" x14ac:dyDescent="0.4">
      <c r="K367" s="19">
        <v>365</v>
      </c>
      <c r="L367" s="22" t="s">
        <v>1793</v>
      </c>
      <c r="M367" s="22" t="s">
        <v>32</v>
      </c>
      <c r="N367" s="31">
        <v>200</v>
      </c>
      <c r="O367" s="31">
        <v>1200</v>
      </c>
      <c r="Q367" s="97"/>
    </row>
    <row r="368" spans="11:17" x14ac:dyDescent="0.4">
      <c r="K368" s="19">
        <v>366</v>
      </c>
      <c r="L368" s="22" t="s">
        <v>1794</v>
      </c>
      <c r="M368" s="22" t="s">
        <v>239</v>
      </c>
      <c r="N368" s="31">
        <v>200</v>
      </c>
      <c r="O368" s="31">
        <v>800</v>
      </c>
      <c r="Q368" s="97"/>
    </row>
    <row r="369" spans="11:17" x14ac:dyDescent="0.4">
      <c r="K369" s="19">
        <v>367</v>
      </c>
      <c r="L369" s="22" t="s">
        <v>1795</v>
      </c>
      <c r="M369" s="22" t="s">
        <v>3371</v>
      </c>
      <c r="N369" s="31">
        <v>100</v>
      </c>
      <c r="O369" s="31">
        <v>300</v>
      </c>
      <c r="Q369" s="97"/>
    </row>
    <row r="370" spans="11:17" x14ac:dyDescent="0.4">
      <c r="K370" s="19">
        <v>368</v>
      </c>
      <c r="L370" s="22" t="s">
        <v>1796</v>
      </c>
      <c r="M370" s="22" t="s">
        <v>240</v>
      </c>
      <c r="N370" s="31">
        <v>100</v>
      </c>
      <c r="O370" s="31">
        <v>200</v>
      </c>
      <c r="Q370" s="97"/>
    </row>
    <row r="371" spans="11:17" x14ac:dyDescent="0.4">
      <c r="K371" s="19">
        <v>369</v>
      </c>
      <c r="L371" s="22" t="s">
        <v>1797</v>
      </c>
      <c r="M371" s="22" t="s">
        <v>241</v>
      </c>
      <c r="N371" s="31">
        <v>100</v>
      </c>
      <c r="O371" s="31">
        <v>200</v>
      </c>
      <c r="Q371" s="97"/>
    </row>
    <row r="372" spans="11:17" x14ac:dyDescent="0.4">
      <c r="K372" s="19">
        <v>370</v>
      </c>
      <c r="L372" s="22" t="s">
        <v>1798</v>
      </c>
      <c r="M372" s="22" t="s">
        <v>3372</v>
      </c>
      <c r="N372" s="31">
        <v>100</v>
      </c>
      <c r="O372" s="31">
        <v>300</v>
      </c>
      <c r="Q372" s="97"/>
    </row>
    <row r="373" spans="11:17" x14ac:dyDescent="0.4">
      <c r="K373" s="19">
        <v>371</v>
      </c>
      <c r="L373" s="22" t="s">
        <v>1799</v>
      </c>
      <c r="M373" s="22" t="s">
        <v>242</v>
      </c>
      <c r="N373" s="31">
        <v>100</v>
      </c>
      <c r="O373" s="31">
        <v>400</v>
      </c>
      <c r="Q373" s="97"/>
    </row>
    <row r="374" spans="11:17" x14ac:dyDescent="0.4">
      <c r="K374" s="19">
        <v>372</v>
      </c>
      <c r="L374" s="22" t="s">
        <v>1800</v>
      </c>
      <c r="M374" s="22" t="s">
        <v>243</v>
      </c>
      <c r="N374" s="31">
        <v>100</v>
      </c>
      <c r="O374" s="31">
        <v>100</v>
      </c>
      <c r="Q374" s="97"/>
    </row>
    <row r="375" spans="11:17" x14ac:dyDescent="0.4">
      <c r="K375" s="19">
        <v>373</v>
      </c>
      <c r="L375" s="22" t="s">
        <v>1801</v>
      </c>
      <c r="M375" s="22" t="s">
        <v>3373</v>
      </c>
      <c r="N375" s="31">
        <v>100</v>
      </c>
      <c r="O375" s="31">
        <v>100</v>
      </c>
      <c r="Q375" s="97"/>
    </row>
    <row r="376" spans="11:17" x14ac:dyDescent="0.4">
      <c r="K376" s="19">
        <v>374</v>
      </c>
      <c r="L376" s="22" t="s">
        <v>1802</v>
      </c>
      <c r="M376" s="22" t="s">
        <v>3374</v>
      </c>
      <c r="N376" s="31">
        <v>100</v>
      </c>
      <c r="O376" s="31">
        <v>100</v>
      </c>
      <c r="Q376" s="97"/>
    </row>
    <row r="377" spans="11:17" x14ac:dyDescent="0.4">
      <c r="K377" s="19">
        <v>375</v>
      </c>
      <c r="L377" s="22" t="s">
        <v>1803</v>
      </c>
      <c r="M377" s="22" t="s">
        <v>3375</v>
      </c>
      <c r="N377" s="31">
        <v>100</v>
      </c>
      <c r="O377" s="31">
        <v>100</v>
      </c>
      <c r="Q377" s="97"/>
    </row>
    <row r="378" spans="11:17" x14ac:dyDescent="0.4">
      <c r="K378" s="19">
        <v>376</v>
      </c>
      <c r="L378" s="22" t="s">
        <v>1804</v>
      </c>
      <c r="M378" s="22" t="s">
        <v>244</v>
      </c>
      <c r="N378" s="31">
        <v>100</v>
      </c>
      <c r="O378" s="31">
        <v>300</v>
      </c>
      <c r="Q378" s="97"/>
    </row>
    <row r="379" spans="11:17" x14ac:dyDescent="0.4">
      <c r="K379" s="19">
        <v>377</v>
      </c>
      <c r="L379" s="22" t="s">
        <v>1805</v>
      </c>
      <c r="M379" s="22" t="s">
        <v>3376</v>
      </c>
      <c r="N379" s="31">
        <v>100</v>
      </c>
      <c r="O379" s="31">
        <v>100</v>
      </c>
      <c r="Q379" s="97"/>
    </row>
    <row r="380" spans="11:17" x14ac:dyDescent="0.4">
      <c r="K380" s="19">
        <v>378</v>
      </c>
      <c r="L380" s="22" t="s">
        <v>1806</v>
      </c>
      <c r="M380" s="22" t="s">
        <v>3377</v>
      </c>
      <c r="N380" s="31">
        <v>100</v>
      </c>
      <c r="O380" s="31">
        <v>100</v>
      </c>
      <c r="Q380" s="97"/>
    </row>
    <row r="381" spans="11:17" x14ac:dyDescent="0.4">
      <c r="K381" s="19">
        <v>379</v>
      </c>
      <c r="L381" s="22" t="s">
        <v>1807</v>
      </c>
      <c r="M381" s="22" t="s">
        <v>3378</v>
      </c>
      <c r="N381" s="31">
        <v>100</v>
      </c>
      <c r="O381" s="31">
        <v>100</v>
      </c>
      <c r="Q381" s="97"/>
    </row>
    <row r="382" spans="11:17" x14ac:dyDescent="0.4">
      <c r="K382" s="19">
        <v>380</v>
      </c>
      <c r="L382" s="22" t="s">
        <v>1808</v>
      </c>
      <c r="M382" s="22" t="s">
        <v>245</v>
      </c>
      <c r="N382" s="31">
        <v>100</v>
      </c>
      <c r="O382" s="31">
        <v>300</v>
      </c>
      <c r="Q382" s="97"/>
    </row>
    <row r="383" spans="11:17" x14ac:dyDescent="0.4">
      <c r="K383" s="19">
        <v>381</v>
      </c>
      <c r="L383" s="22" t="s">
        <v>1809</v>
      </c>
      <c r="M383" s="22" t="s">
        <v>246</v>
      </c>
      <c r="N383" s="31">
        <v>100</v>
      </c>
      <c r="O383" s="31">
        <v>400</v>
      </c>
      <c r="Q383" s="97"/>
    </row>
    <row r="384" spans="11:17" x14ac:dyDescent="0.4">
      <c r="K384" s="19">
        <v>382</v>
      </c>
      <c r="L384" s="22" t="s">
        <v>1810</v>
      </c>
      <c r="M384" s="22" t="s">
        <v>3379</v>
      </c>
      <c r="N384" s="31">
        <v>100</v>
      </c>
      <c r="O384" s="31">
        <v>100</v>
      </c>
      <c r="Q384" s="97"/>
    </row>
    <row r="385" spans="11:17" x14ac:dyDescent="0.4">
      <c r="K385" s="19">
        <v>383</v>
      </c>
      <c r="L385" s="22" t="s">
        <v>1811</v>
      </c>
      <c r="M385" s="22" t="s">
        <v>3380</v>
      </c>
      <c r="N385" s="31">
        <v>100</v>
      </c>
      <c r="O385" s="31">
        <v>100</v>
      </c>
      <c r="Q385" s="97"/>
    </row>
    <row r="386" spans="11:17" x14ac:dyDescent="0.4">
      <c r="K386" s="19">
        <v>384</v>
      </c>
      <c r="L386" s="22" t="s">
        <v>1812</v>
      </c>
      <c r="M386" s="22" t="s">
        <v>3381</v>
      </c>
      <c r="N386" s="31">
        <v>100</v>
      </c>
      <c r="O386" s="31">
        <v>100</v>
      </c>
      <c r="Q386" s="97"/>
    </row>
    <row r="387" spans="11:17" x14ac:dyDescent="0.4">
      <c r="K387" s="19">
        <v>385</v>
      </c>
      <c r="L387" s="22" t="s">
        <v>1813</v>
      </c>
      <c r="M387" s="22" t="s">
        <v>3382</v>
      </c>
      <c r="N387" s="31">
        <v>100</v>
      </c>
      <c r="O387" s="31">
        <v>100</v>
      </c>
      <c r="Q387" s="97"/>
    </row>
    <row r="388" spans="11:17" x14ac:dyDescent="0.4">
      <c r="K388" s="19">
        <v>386</v>
      </c>
      <c r="L388" s="22" t="s">
        <v>1814</v>
      </c>
      <c r="M388" s="22" t="s">
        <v>3383</v>
      </c>
      <c r="N388" s="31">
        <v>100</v>
      </c>
      <c r="O388" s="31">
        <v>100</v>
      </c>
      <c r="Q388" s="97"/>
    </row>
    <row r="389" spans="11:17" x14ac:dyDescent="0.4">
      <c r="K389" s="19">
        <v>387</v>
      </c>
      <c r="L389" s="22" t="s">
        <v>1815</v>
      </c>
      <c r="M389" s="22" t="s">
        <v>3384</v>
      </c>
      <c r="N389" s="31">
        <v>100</v>
      </c>
      <c r="O389" s="31">
        <v>400</v>
      </c>
      <c r="Q389" s="97"/>
    </row>
    <row r="390" spans="11:17" x14ac:dyDescent="0.4">
      <c r="K390" s="19">
        <v>388</v>
      </c>
      <c r="L390" s="22" t="s">
        <v>1816</v>
      </c>
      <c r="M390" s="22" t="s">
        <v>247</v>
      </c>
      <c r="N390" s="31">
        <v>100</v>
      </c>
      <c r="O390" s="31">
        <v>600</v>
      </c>
      <c r="Q390" s="97"/>
    </row>
    <row r="391" spans="11:17" x14ac:dyDescent="0.4">
      <c r="K391" s="19">
        <v>389</v>
      </c>
      <c r="L391" s="22" t="s">
        <v>1817</v>
      </c>
      <c r="M391" s="22" t="s">
        <v>248</v>
      </c>
      <c r="N391" s="31">
        <v>100</v>
      </c>
      <c r="O391" s="31">
        <v>200</v>
      </c>
      <c r="Q391" s="97"/>
    </row>
    <row r="392" spans="11:17" x14ac:dyDescent="0.4">
      <c r="K392" s="19">
        <v>390</v>
      </c>
      <c r="L392" s="22" t="s">
        <v>1818</v>
      </c>
      <c r="M392" s="22" t="s">
        <v>3385</v>
      </c>
      <c r="N392" s="31">
        <v>100</v>
      </c>
      <c r="O392" s="31">
        <v>200</v>
      </c>
      <c r="Q392" s="97"/>
    </row>
    <row r="393" spans="11:17" x14ac:dyDescent="0.4">
      <c r="K393" s="19">
        <v>391</v>
      </c>
      <c r="L393" s="22" t="s">
        <v>1819</v>
      </c>
      <c r="M393" s="22" t="s">
        <v>249</v>
      </c>
      <c r="N393" s="31">
        <v>100</v>
      </c>
      <c r="O393" s="31">
        <v>500</v>
      </c>
      <c r="Q393" s="97"/>
    </row>
    <row r="394" spans="11:17" x14ac:dyDescent="0.4">
      <c r="K394" s="19">
        <v>392</v>
      </c>
      <c r="L394" s="22" t="s">
        <v>1820</v>
      </c>
      <c r="M394" s="22" t="s">
        <v>250</v>
      </c>
      <c r="N394" s="31">
        <v>100</v>
      </c>
      <c r="O394" s="31">
        <v>400</v>
      </c>
      <c r="Q394" s="97"/>
    </row>
    <row r="395" spans="11:17" x14ac:dyDescent="0.4">
      <c r="K395" s="19">
        <v>393</v>
      </c>
      <c r="L395" s="22" t="s">
        <v>1821</v>
      </c>
      <c r="M395" s="22" t="s">
        <v>3386</v>
      </c>
      <c r="N395" s="31">
        <v>100</v>
      </c>
      <c r="O395" s="31">
        <v>200</v>
      </c>
      <c r="Q395" s="97"/>
    </row>
    <row r="396" spans="11:17" x14ac:dyDescent="0.4">
      <c r="K396" s="19">
        <v>394</v>
      </c>
      <c r="L396" s="22" t="s">
        <v>1822</v>
      </c>
      <c r="M396" s="22" t="s">
        <v>251</v>
      </c>
      <c r="N396" s="31">
        <v>100</v>
      </c>
      <c r="O396" s="31">
        <v>200</v>
      </c>
      <c r="Q396" s="97"/>
    </row>
    <row r="397" spans="11:17" x14ac:dyDescent="0.4">
      <c r="K397" s="19">
        <v>395</v>
      </c>
      <c r="L397" s="22" t="s">
        <v>1823</v>
      </c>
      <c r="M397" s="22" t="s">
        <v>3387</v>
      </c>
      <c r="N397" s="31">
        <v>100</v>
      </c>
      <c r="O397" s="31">
        <v>100</v>
      </c>
      <c r="Q397" s="97"/>
    </row>
    <row r="398" spans="11:17" x14ac:dyDescent="0.4">
      <c r="K398" s="19">
        <v>396</v>
      </c>
      <c r="L398" s="22" t="s">
        <v>1824</v>
      </c>
      <c r="M398" s="22" t="s">
        <v>252</v>
      </c>
      <c r="N398" s="31">
        <v>100</v>
      </c>
      <c r="O398" s="31">
        <v>300</v>
      </c>
      <c r="Q398" s="97"/>
    </row>
    <row r="399" spans="11:17" x14ac:dyDescent="0.4">
      <c r="K399" s="19">
        <v>397</v>
      </c>
      <c r="L399" s="22" t="s">
        <v>1825</v>
      </c>
      <c r="M399" s="22" t="s">
        <v>253</v>
      </c>
      <c r="N399" s="31">
        <v>100</v>
      </c>
      <c r="O399" s="31">
        <v>200</v>
      </c>
      <c r="Q399" s="97"/>
    </row>
    <row r="400" spans="11:17" x14ac:dyDescent="0.4">
      <c r="K400" s="19">
        <v>398</v>
      </c>
      <c r="L400" s="22" t="s">
        <v>1826</v>
      </c>
      <c r="M400" s="22" t="s">
        <v>254</v>
      </c>
      <c r="N400" s="31">
        <v>100</v>
      </c>
      <c r="O400" s="31">
        <v>200</v>
      </c>
      <c r="Q400" s="97"/>
    </row>
    <row r="401" spans="11:17" x14ac:dyDescent="0.4">
      <c r="K401" s="19">
        <v>399</v>
      </c>
      <c r="L401" s="22" t="s">
        <v>1827</v>
      </c>
      <c r="M401" s="22" t="s">
        <v>3388</v>
      </c>
      <c r="N401" s="31">
        <v>100</v>
      </c>
      <c r="O401" s="31">
        <v>200</v>
      </c>
      <c r="Q401" s="97"/>
    </row>
    <row r="402" spans="11:17" x14ac:dyDescent="0.4">
      <c r="K402" s="19">
        <v>400</v>
      </c>
      <c r="L402" s="22" t="s">
        <v>1828</v>
      </c>
      <c r="M402" s="22" t="s">
        <v>3389</v>
      </c>
      <c r="N402" s="31">
        <v>100</v>
      </c>
      <c r="O402" s="31">
        <v>100</v>
      </c>
      <c r="Q402" s="97"/>
    </row>
    <row r="403" spans="11:17" x14ac:dyDescent="0.4">
      <c r="K403" s="19">
        <v>401</v>
      </c>
      <c r="L403" s="22" t="s">
        <v>1829</v>
      </c>
      <c r="M403" s="22" t="s">
        <v>255</v>
      </c>
      <c r="N403" s="31">
        <v>100</v>
      </c>
      <c r="O403" s="31">
        <v>400</v>
      </c>
      <c r="Q403" s="97"/>
    </row>
    <row r="404" spans="11:17" x14ac:dyDescent="0.4">
      <c r="K404" s="19">
        <v>402</v>
      </c>
      <c r="L404" s="22" t="s">
        <v>1830</v>
      </c>
      <c r="M404" s="22" t="s">
        <v>256</v>
      </c>
      <c r="N404" s="31">
        <v>100</v>
      </c>
      <c r="O404" s="31">
        <v>200</v>
      </c>
      <c r="Q404" s="97"/>
    </row>
    <row r="405" spans="11:17" x14ac:dyDescent="0.4">
      <c r="K405" s="19">
        <v>403</v>
      </c>
      <c r="L405" s="22" t="s">
        <v>1831</v>
      </c>
      <c r="M405" s="22" t="s">
        <v>257</v>
      </c>
      <c r="N405" s="31">
        <v>100</v>
      </c>
      <c r="O405" s="31">
        <v>100</v>
      </c>
      <c r="Q405" s="97"/>
    </row>
    <row r="406" spans="11:17" x14ac:dyDescent="0.4">
      <c r="K406" s="19">
        <v>404</v>
      </c>
      <c r="L406" s="22" t="s">
        <v>1832</v>
      </c>
      <c r="M406" s="22" t="s">
        <v>3390</v>
      </c>
      <c r="N406" s="31">
        <v>100</v>
      </c>
      <c r="O406" s="31">
        <v>200</v>
      </c>
      <c r="Q406" s="97"/>
    </row>
    <row r="407" spans="11:17" x14ac:dyDescent="0.4">
      <c r="K407" s="19">
        <v>405</v>
      </c>
      <c r="L407" s="22" t="s">
        <v>1833</v>
      </c>
      <c r="M407" s="22" t="s">
        <v>258</v>
      </c>
      <c r="N407" s="31">
        <v>100</v>
      </c>
      <c r="O407" s="31">
        <v>300</v>
      </c>
      <c r="Q407" s="97"/>
    </row>
    <row r="408" spans="11:17" x14ac:dyDescent="0.4">
      <c r="K408" s="19">
        <v>406</v>
      </c>
      <c r="L408" s="22" t="s">
        <v>1834</v>
      </c>
      <c r="M408" s="22" t="s">
        <v>3391</v>
      </c>
      <c r="N408" s="31">
        <v>100</v>
      </c>
      <c r="O408" s="31">
        <v>100</v>
      </c>
      <c r="Q408" s="97"/>
    </row>
    <row r="409" spans="11:17" x14ac:dyDescent="0.4">
      <c r="K409" s="19">
        <v>407</v>
      </c>
      <c r="L409" s="22" t="s">
        <v>1835</v>
      </c>
      <c r="M409" s="22" t="s">
        <v>3392</v>
      </c>
      <c r="N409" s="31">
        <v>100</v>
      </c>
      <c r="O409" s="31">
        <v>300</v>
      </c>
      <c r="Q409" s="97"/>
    </row>
    <row r="410" spans="11:17" x14ac:dyDescent="0.4">
      <c r="K410" s="19">
        <v>408</v>
      </c>
      <c r="L410" s="22" t="s">
        <v>1836</v>
      </c>
      <c r="M410" s="22" t="s">
        <v>3393</v>
      </c>
      <c r="N410" s="31">
        <v>100</v>
      </c>
      <c r="O410" s="31">
        <v>200</v>
      </c>
      <c r="Q410" s="97"/>
    </row>
    <row r="411" spans="11:17" x14ac:dyDescent="0.4">
      <c r="K411" s="19">
        <v>409</v>
      </c>
      <c r="L411" s="22" t="s">
        <v>1837</v>
      </c>
      <c r="M411" s="22" t="s">
        <v>3394</v>
      </c>
      <c r="N411" s="31">
        <v>100</v>
      </c>
      <c r="O411" s="31">
        <v>300</v>
      </c>
      <c r="Q411" s="97"/>
    </row>
    <row r="412" spans="11:17" x14ac:dyDescent="0.4">
      <c r="K412" s="19">
        <v>410</v>
      </c>
      <c r="L412" s="22" t="s">
        <v>1838</v>
      </c>
      <c r="M412" s="22" t="s">
        <v>3395</v>
      </c>
      <c r="N412" s="31">
        <v>100</v>
      </c>
      <c r="O412" s="31">
        <v>100</v>
      </c>
      <c r="Q412" s="97"/>
    </row>
    <row r="413" spans="11:17" x14ac:dyDescent="0.4">
      <c r="K413" s="19">
        <v>411</v>
      </c>
      <c r="L413" s="22" t="s">
        <v>1839</v>
      </c>
      <c r="M413" s="22" t="s">
        <v>259</v>
      </c>
      <c r="N413" s="31">
        <v>100</v>
      </c>
      <c r="O413" s="31">
        <v>200</v>
      </c>
      <c r="Q413" s="97"/>
    </row>
    <row r="414" spans="11:17" x14ac:dyDescent="0.4">
      <c r="K414" s="19">
        <v>412</v>
      </c>
      <c r="L414" s="22" t="s">
        <v>1840</v>
      </c>
      <c r="M414" s="22" t="s">
        <v>3396</v>
      </c>
      <c r="N414" s="31">
        <v>100</v>
      </c>
      <c r="O414" s="31">
        <v>100</v>
      </c>
      <c r="Q414" s="97"/>
    </row>
    <row r="415" spans="11:17" x14ac:dyDescent="0.4">
      <c r="K415" s="19">
        <v>413</v>
      </c>
      <c r="L415" s="22" t="s">
        <v>1841</v>
      </c>
      <c r="M415" s="22" t="s">
        <v>261</v>
      </c>
      <c r="N415" s="31">
        <v>1100</v>
      </c>
      <c r="O415" s="31">
        <v>6600</v>
      </c>
      <c r="Q415" s="97"/>
    </row>
    <row r="416" spans="11:17" x14ac:dyDescent="0.4">
      <c r="K416" s="19">
        <v>414</v>
      </c>
      <c r="L416" s="22" t="s">
        <v>1842</v>
      </c>
      <c r="M416" s="22" t="s">
        <v>262</v>
      </c>
      <c r="N416" s="31">
        <v>600</v>
      </c>
      <c r="O416" s="31">
        <v>3400</v>
      </c>
      <c r="Q416" s="97"/>
    </row>
    <row r="417" spans="11:17" x14ac:dyDescent="0.4">
      <c r="K417" s="19">
        <v>415</v>
      </c>
      <c r="L417" s="22" t="s">
        <v>1843</v>
      </c>
      <c r="M417" s="22" t="s">
        <v>263</v>
      </c>
      <c r="N417" s="31">
        <v>600</v>
      </c>
      <c r="O417" s="31">
        <v>3100</v>
      </c>
      <c r="Q417" s="97"/>
    </row>
    <row r="418" spans="11:17" x14ac:dyDescent="0.4">
      <c r="K418" s="19">
        <v>416</v>
      </c>
      <c r="L418" s="22" t="s">
        <v>1844</v>
      </c>
      <c r="M418" s="22" t="s">
        <v>264</v>
      </c>
      <c r="N418" s="31">
        <v>600</v>
      </c>
      <c r="O418" s="31">
        <v>3200</v>
      </c>
      <c r="Q418" s="97"/>
    </row>
    <row r="419" spans="11:17" x14ac:dyDescent="0.4">
      <c r="K419" s="19">
        <v>417</v>
      </c>
      <c r="L419" s="22" t="s">
        <v>1845</v>
      </c>
      <c r="M419" s="22" t="s">
        <v>265</v>
      </c>
      <c r="N419" s="31">
        <v>300</v>
      </c>
      <c r="O419" s="31">
        <v>1500</v>
      </c>
      <c r="Q419" s="97"/>
    </row>
    <row r="420" spans="11:17" x14ac:dyDescent="0.4">
      <c r="K420" s="19">
        <v>418</v>
      </c>
      <c r="L420" s="22" t="s">
        <v>1846</v>
      </c>
      <c r="M420" s="22" t="s">
        <v>266</v>
      </c>
      <c r="N420" s="31">
        <v>200</v>
      </c>
      <c r="O420" s="31">
        <v>1200</v>
      </c>
      <c r="Q420" s="97"/>
    </row>
    <row r="421" spans="11:17" x14ac:dyDescent="0.4">
      <c r="K421" s="19">
        <v>419</v>
      </c>
      <c r="L421" s="22" t="s">
        <v>1847</v>
      </c>
      <c r="M421" s="22" t="s">
        <v>267</v>
      </c>
      <c r="N421" s="31">
        <v>300</v>
      </c>
      <c r="O421" s="31">
        <v>1700</v>
      </c>
      <c r="Q421" s="97"/>
    </row>
    <row r="422" spans="11:17" x14ac:dyDescent="0.4">
      <c r="K422" s="19">
        <v>420</v>
      </c>
      <c r="L422" s="22" t="s">
        <v>1848</v>
      </c>
      <c r="M422" s="22" t="s">
        <v>268</v>
      </c>
      <c r="N422" s="31">
        <v>200</v>
      </c>
      <c r="O422" s="31">
        <v>1000</v>
      </c>
      <c r="Q422" s="97"/>
    </row>
    <row r="423" spans="11:17" x14ac:dyDescent="0.4">
      <c r="K423" s="19">
        <v>421</v>
      </c>
      <c r="L423" s="22" t="s">
        <v>1849</v>
      </c>
      <c r="M423" s="22" t="s">
        <v>269</v>
      </c>
      <c r="N423" s="31">
        <v>300</v>
      </c>
      <c r="O423" s="31">
        <v>1400</v>
      </c>
      <c r="Q423" s="97"/>
    </row>
    <row r="424" spans="11:17" x14ac:dyDescent="0.4">
      <c r="K424" s="19">
        <v>422</v>
      </c>
      <c r="L424" s="22" t="s">
        <v>1850</v>
      </c>
      <c r="M424" s="22" t="s">
        <v>270</v>
      </c>
      <c r="N424" s="31">
        <v>200</v>
      </c>
      <c r="O424" s="31">
        <v>900</v>
      </c>
      <c r="Q424" s="97"/>
    </row>
    <row r="425" spans="11:17" x14ac:dyDescent="0.4">
      <c r="K425" s="19">
        <v>423</v>
      </c>
      <c r="L425" s="22" t="s">
        <v>1851</v>
      </c>
      <c r="M425" s="22" t="s">
        <v>271</v>
      </c>
      <c r="N425" s="31">
        <v>100</v>
      </c>
      <c r="O425" s="31">
        <v>600</v>
      </c>
      <c r="Q425" s="97"/>
    </row>
    <row r="426" spans="11:17" x14ac:dyDescent="0.4">
      <c r="K426" s="19">
        <v>424</v>
      </c>
      <c r="L426" s="22" t="s">
        <v>1852</v>
      </c>
      <c r="M426" s="22" t="s">
        <v>272</v>
      </c>
      <c r="N426" s="31">
        <v>200</v>
      </c>
      <c r="O426" s="31">
        <v>900</v>
      </c>
      <c r="Q426" s="97"/>
    </row>
    <row r="427" spans="11:17" x14ac:dyDescent="0.4">
      <c r="K427" s="19">
        <v>425</v>
      </c>
      <c r="L427" s="22" t="s">
        <v>1853</v>
      </c>
      <c r="M427" s="22" t="s">
        <v>273</v>
      </c>
      <c r="N427" s="31">
        <v>300</v>
      </c>
      <c r="O427" s="31">
        <v>1700</v>
      </c>
      <c r="Q427" s="97"/>
    </row>
    <row r="428" spans="11:17" x14ac:dyDescent="0.4">
      <c r="K428" s="19">
        <v>426</v>
      </c>
      <c r="L428" s="22" t="s">
        <v>1854</v>
      </c>
      <c r="M428" s="22" t="s">
        <v>274</v>
      </c>
      <c r="N428" s="31">
        <v>400</v>
      </c>
      <c r="O428" s="31">
        <v>2100</v>
      </c>
      <c r="Q428" s="97"/>
    </row>
    <row r="429" spans="11:17" x14ac:dyDescent="0.4">
      <c r="K429" s="19">
        <v>427</v>
      </c>
      <c r="L429" s="22" t="s">
        <v>1855</v>
      </c>
      <c r="M429" s="22" t="s">
        <v>275</v>
      </c>
      <c r="N429" s="31">
        <v>400</v>
      </c>
      <c r="O429" s="31">
        <v>2200</v>
      </c>
      <c r="Q429" s="97"/>
    </row>
    <row r="430" spans="11:17" x14ac:dyDescent="0.4">
      <c r="K430" s="19">
        <v>428</v>
      </c>
      <c r="L430" s="22" t="s">
        <v>1856</v>
      </c>
      <c r="M430" s="22" t="s">
        <v>276</v>
      </c>
      <c r="N430" s="31">
        <v>1300</v>
      </c>
      <c r="O430" s="31">
        <v>7500</v>
      </c>
      <c r="Q430" s="97"/>
    </row>
    <row r="431" spans="11:17" x14ac:dyDescent="0.4">
      <c r="K431" s="19">
        <v>429</v>
      </c>
      <c r="L431" s="22" t="s">
        <v>1857</v>
      </c>
      <c r="M431" s="22" t="s">
        <v>277</v>
      </c>
      <c r="N431" s="31">
        <v>700</v>
      </c>
      <c r="O431" s="31">
        <v>3900</v>
      </c>
      <c r="Q431" s="97"/>
    </row>
    <row r="432" spans="11:17" x14ac:dyDescent="0.4">
      <c r="K432" s="19">
        <v>430</v>
      </c>
      <c r="L432" s="22" t="s">
        <v>1858</v>
      </c>
      <c r="M432" s="22" t="s">
        <v>278</v>
      </c>
      <c r="N432" s="31">
        <v>300</v>
      </c>
      <c r="O432" s="31">
        <v>1700</v>
      </c>
      <c r="Q432" s="97"/>
    </row>
    <row r="433" spans="11:17" x14ac:dyDescent="0.4">
      <c r="K433" s="19">
        <v>431</v>
      </c>
      <c r="L433" s="22" t="s">
        <v>1859</v>
      </c>
      <c r="M433" s="22" t="s">
        <v>279</v>
      </c>
      <c r="N433" s="31">
        <v>100</v>
      </c>
      <c r="O433" s="31">
        <v>600</v>
      </c>
      <c r="Q433" s="97"/>
    </row>
    <row r="434" spans="11:17" x14ac:dyDescent="0.4">
      <c r="K434" s="19">
        <v>432</v>
      </c>
      <c r="L434" s="22" t="s">
        <v>1860</v>
      </c>
      <c r="M434" s="22" t="s">
        <v>280</v>
      </c>
      <c r="N434" s="31">
        <v>400</v>
      </c>
      <c r="O434" s="31">
        <v>2100</v>
      </c>
      <c r="Q434" s="97"/>
    </row>
    <row r="435" spans="11:17" x14ac:dyDescent="0.4">
      <c r="K435" s="19">
        <v>433</v>
      </c>
      <c r="L435" s="22" t="s">
        <v>1861</v>
      </c>
      <c r="M435" s="22" t="s">
        <v>281</v>
      </c>
      <c r="N435" s="31">
        <v>200</v>
      </c>
      <c r="O435" s="31">
        <v>800</v>
      </c>
      <c r="Q435" s="97"/>
    </row>
    <row r="436" spans="11:17" x14ac:dyDescent="0.4">
      <c r="K436" s="19">
        <v>434</v>
      </c>
      <c r="L436" s="22" t="s">
        <v>1862</v>
      </c>
      <c r="M436" s="22" t="s">
        <v>282</v>
      </c>
      <c r="N436" s="31">
        <v>300</v>
      </c>
      <c r="O436" s="31">
        <v>1300</v>
      </c>
      <c r="Q436" s="97"/>
    </row>
    <row r="437" spans="11:17" x14ac:dyDescent="0.4">
      <c r="K437" s="19">
        <v>435</v>
      </c>
      <c r="L437" s="22" t="s">
        <v>1863</v>
      </c>
      <c r="M437" s="22" t="s">
        <v>283</v>
      </c>
      <c r="N437" s="31">
        <v>400</v>
      </c>
      <c r="O437" s="31">
        <v>2200</v>
      </c>
      <c r="Q437" s="97"/>
    </row>
    <row r="438" spans="11:17" x14ac:dyDescent="0.4">
      <c r="K438" s="19">
        <v>436</v>
      </c>
      <c r="L438" s="22" t="s">
        <v>1864</v>
      </c>
      <c r="M438" s="22" t="s">
        <v>284</v>
      </c>
      <c r="N438" s="31">
        <v>200</v>
      </c>
      <c r="O438" s="31">
        <v>1200</v>
      </c>
      <c r="Q438" s="97"/>
    </row>
    <row r="439" spans="11:17" x14ac:dyDescent="0.4">
      <c r="K439" s="19">
        <v>437</v>
      </c>
      <c r="L439" s="22" t="s">
        <v>1865</v>
      </c>
      <c r="M439" s="22" t="s">
        <v>285</v>
      </c>
      <c r="N439" s="31">
        <v>200</v>
      </c>
      <c r="O439" s="31">
        <v>700</v>
      </c>
      <c r="Q439" s="97"/>
    </row>
    <row r="440" spans="11:17" x14ac:dyDescent="0.4">
      <c r="K440" s="19">
        <v>438</v>
      </c>
      <c r="L440" s="22" t="s">
        <v>1866</v>
      </c>
      <c r="M440" s="22" t="s">
        <v>286</v>
      </c>
      <c r="N440" s="31">
        <v>200</v>
      </c>
      <c r="O440" s="31">
        <v>900</v>
      </c>
      <c r="Q440" s="97"/>
    </row>
    <row r="441" spans="11:17" x14ac:dyDescent="0.4">
      <c r="K441" s="19">
        <v>439</v>
      </c>
      <c r="L441" s="22" t="s">
        <v>1867</v>
      </c>
      <c r="M441" s="22" t="s">
        <v>287</v>
      </c>
      <c r="N441" s="31">
        <v>200</v>
      </c>
      <c r="O441" s="31">
        <v>800</v>
      </c>
      <c r="Q441" s="97"/>
    </row>
    <row r="442" spans="11:17" x14ac:dyDescent="0.4">
      <c r="K442" s="19">
        <v>440</v>
      </c>
      <c r="L442" s="22" t="s">
        <v>1868</v>
      </c>
      <c r="M442" s="22" t="s">
        <v>288</v>
      </c>
      <c r="N442" s="31">
        <v>400</v>
      </c>
      <c r="O442" s="31">
        <v>2400</v>
      </c>
      <c r="Q442" s="97"/>
    </row>
    <row r="443" spans="11:17" x14ac:dyDescent="0.4">
      <c r="K443" s="19">
        <v>441</v>
      </c>
      <c r="L443" s="22" t="s">
        <v>1869</v>
      </c>
      <c r="M443" s="22" t="s">
        <v>289</v>
      </c>
      <c r="N443" s="31">
        <v>200</v>
      </c>
      <c r="O443" s="31">
        <v>700</v>
      </c>
      <c r="Q443" s="97"/>
    </row>
    <row r="444" spans="11:17" x14ac:dyDescent="0.4">
      <c r="K444" s="19">
        <v>442</v>
      </c>
      <c r="L444" s="22" t="s">
        <v>1870</v>
      </c>
      <c r="M444" s="22" t="s">
        <v>290</v>
      </c>
      <c r="N444" s="31">
        <v>200</v>
      </c>
      <c r="O444" s="31">
        <v>1000</v>
      </c>
      <c r="Q444" s="97"/>
    </row>
    <row r="445" spans="11:17" x14ac:dyDescent="0.4">
      <c r="K445" s="19">
        <v>443</v>
      </c>
      <c r="L445" s="22" t="s">
        <v>1871</v>
      </c>
      <c r="M445" s="22" t="s">
        <v>291</v>
      </c>
      <c r="N445" s="31">
        <v>300</v>
      </c>
      <c r="O445" s="31">
        <v>1700</v>
      </c>
      <c r="Q445" s="97"/>
    </row>
    <row r="446" spans="11:17" x14ac:dyDescent="0.4">
      <c r="K446" s="19">
        <v>444</v>
      </c>
      <c r="L446" s="22" t="s">
        <v>1872</v>
      </c>
      <c r="M446" s="22" t="s">
        <v>292</v>
      </c>
      <c r="N446" s="31">
        <v>200</v>
      </c>
      <c r="O446" s="31">
        <v>1100</v>
      </c>
      <c r="Q446" s="97"/>
    </row>
    <row r="447" spans="11:17" x14ac:dyDescent="0.4">
      <c r="K447" s="19">
        <v>445</v>
      </c>
      <c r="L447" s="22" t="s">
        <v>1873</v>
      </c>
      <c r="M447" s="22" t="s">
        <v>293</v>
      </c>
      <c r="N447" s="31">
        <v>200</v>
      </c>
      <c r="O447" s="31">
        <v>700</v>
      </c>
      <c r="Q447" s="97"/>
    </row>
    <row r="448" spans="11:17" x14ac:dyDescent="0.4">
      <c r="K448" s="19">
        <v>446</v>
      </c>
      <c r="L448" s="22" t="s">
        <v>1874</v>
      </c>
      <c r="M448" s="22" t="s">
        <v>294</v>
      </c>
      <c r="N448" s="31">
        <v>100</v>
      </c>
      <c r="O448" s="31">
        <v>400</v>
      </c>
      <c r="Q448" s="97"/>
    </row>
    <row r="449" spans="11:17" x14ac:dyDescent="0.4">
      <c r="K449" s="19">
        <v>447</v>
      </c>
      <c r="L449" s="22" t="s">
        <v>1875</v>
      </c>
      <c r="M449" s="22" t="s">
        <v>295</v>
      </c>
      <c r="N449" s="31">
        <v>100</v>
      </c>
      <c r="O449" s="31">
        <v>400</v>
      </c>
      <c r="Q449" s="97"/>
    </row>
    <row r="450" spans="11:17" x14ac:dyDescent="0.4">
      <c r="K450" s="19">
        <v>448</v>
      </c>
      <c r="L450" s="22" t="s">
        <v>1876</v>
      </c>
      <c r="M450" s="22" t="s">
        <v>296</v>
      </c>
      <c r="N450" s="31">
        <v>200</v>
      </c>
      <c r="O450" s="31">
        <v>1100</v>
      </c>
      <c r="Q450" s="97"/>
    </row>
    <row r="451" spans="11:17" x14ac:dyDescent="0.4">
      <c r="K451" s="19">
        <v>449</v>
      </c>
      <c r="L451" s="22" t="s">
        <v>1877</v>
      </c>
      <c r="M451" s="22" t="s">
        <v>297</v>
      </c>
      <c r="N451" s="31">
        <v>100</v>
      </c>
      <c r="O451" s="31">
        <v>300</v>
      </c>
      <c r="Q451" s="97"/>
    </row>
    <row r="452" spans="11:17" x14ac:dyDescent="0.4">
      <c r="K452" s="19">
        <v>450</v>
      </c>
      <c r="L452" s="22" t="s">
        <v>1878</v>
      </c>
      <c r="M452" s="22" t="s">
        <v>298</v>
      </c>
      <c r="N452" s="31">
        <v>100</v>
      </c>
      <c r="O452" s="31">
        <v>300</v>
      </c>
      <c r="Q452" s="97"/>
    </row>
    <row r="453" spans="11:17" x14ac:dyDescent="0.4">
      <c r="K453" s="19">
        <v>451</v>
      </c>
      <c r="L453" s="22" t="s">
        <v>1879</v>
      </c>
      <c r="M453" s="22" t="s">
        <v>299</v>
      </c>
      <c r="N453" s="31">
        <v>300</v>
      </c>
      <c r="O453" s="31">
        <v>1300</v>
      </c>
      <c r="Q453" s="97"/>
    </row>
    <row r="454" spans="11:17" x14ac:dyDescent="0.4">
      <c r="K454" s="19">
        <v>452</v>
      </c>
      <c r="L454" s="22" t="s">
        <v>1880</v>
      </c>
      <c r="M454" s="22" t="s">
        <v>300</v>
      </c>
      <c r="N454" s="31">
        <v>100</v>
      </c>
      <c r="O454" s="31">
        <v>200</v>
      </c>
      <c r="Q454" s="97"/>
    </row>
    <row r="455" spans="11:17" x14ac:dyDescent="0.4">
      <c r="K455" s="19">
        <v>453</v>
      </c>
      <c r="L455" s="22" t="s">
        <v>1881</v>
      </c>
      <c r="M455" s="22" t="s">
        <v>301</v>
      </c>
      <c r="N455" s="31">
        <v>100</v>
      </c>
      <c r="O455" s="31">
        <v>500</v>
      </c>
      <c r="Q455" s="97"/>
    </row>
    <row r="456" spans="11:17" x14ac:dyDescent="0.4">
      <c r="K456" s="19">
        <v>454</v>
      </c>
      <c r="L456" s="22" t="s">
        <v>1882</v>
      </c>
      <c r="M456" s="22" t="s">
        <v>302</v>
      </c>
      <c r="N456" s="31">
        <v>100</v>
      </c>
      <c r="O456" s="31">
        <v>200</v>
      </c>
      <c r="Q456" s="97"/>
    </row>
    <row r="457" spans="11:17" x14ac:dyDescent="0.4">
      <c r="K457" s="19">
        <v>455</v>
      </c>
      <c r="L457" s="22" t="s">
        <v>1883</v>
      </c>
      <c r="M457" s="22" t="s">
        <v>303</v>
      </c>
      <c r="N457" s="31">
        <v>100</v>
      </c>
      <c r="O457" s="31">
        <v>600</v>
      </c>
      <c r="Q457" s="97"/>
    </row>
    <row r="458" spans="11:17" x14ac:dyDescent="0.4">
      <c r="K458" s="19">
        <v>456</v>
      </c>
      <c r="L458" s="22" t="s">
        <v>1884</v>
      </c>
      <c r="M458" s="22" t="s">
        <v>304</v>
      </c>
      <c r="N458" s="31">
        <v>100</v>
      </c>
      <c r="O458" s="31">
        <v>300</v>
      </c>
      <c r="Q458" s="97"/>
    </row>
    <row r="459" spans="11:17" x14ac:dyDescent="0.4">
      <c r="K459" s="19">
        <v>457</v>
      </c>
      <c r="L459" s="22" t="s">
        <v>1893</v>
      </c>
      <c r="M459" s="22" t="s">
        <v>306</v>
      </c>
      <c r="N459" s="31">
        <v>2200</v>
      </c>
      <c r="O459" s="31">
        <v>13100</v>
      </c>
      <c r="Q459" s="97"/>
    </row>
    <row r="460" spans="11:17" x14ac:dyDescent="0.4">
      <c r="K460" s="19">
        <v>458</v>
      </c>
      <c r="L460" s="22" t="s">
        <v>1894</v>
      </c>
      <c r="M460" s="22" t="s">
        <v>307</v>
      </c>
      <c r="N460" s="31">
        <v>500</v>
      </c>
      <c r="O460" s="31">
        <v>3000</v>
      </c>
      <c r="Q460" s="97"/>
    </row>
    <row r="461" spans="11:17" x14ac:dyDescent="0.4">
      <c r="K461" s="19">
        <v>459</v>
      </c>
      <c r="L461" s="22" t="s">
        <v>1895</v>
      </c>
      <c r="M461" s="22" t="s">
        <v>308</v>
      </c>
      <c r="N461" s="31">
        <v>600</v>
      </c>
      <c r="O461" s="31">
        <v>3500</v>
      </c>
      <c r="Q461" s="97"/>
    </row>
    <row r="462" spans="11:17" x14ac:dyDescent="0.4">
      <c r="K462" s="19">
        <v>460</v>
      </c>
      <c r="L462" s="22" t="s">
        <v>1896</v>
      </c>
      <c r="M462" s="22" t="s">
        <v>309</v>
      </c>
      <c r="N462" s="31">
        <v>500</v>
      </c>
      <c r="O462" s="31">
        <v>2600</v>
      </c>
      <c r="Q462" s="97"/>
    </row>
    <row r="463" spans="11:17" x14ac:dyDescent="0.4">
      <c r="K463" s="19">
        <v>461</v>
      </c>
      <c r="L463" s="22" t="s">
        <v>1897</v>
      </c>
      <c r="M463" s="22" t="s">
        <v>310</v>
      </c>
      <c r="N463" s="31">
        <v>400</v>
      </c>
      <c r="O463" s="31">
        <v>2200</v>
      </c>
      <c r="Q463" s="97"/>
    </row>
    <row r="464" spans="11:17" x14ac:dyDescent="0.4">
      <c r="K464" s="19">
        <v>462</v>
      </c>
      <c r="L464" s="22" t="s">
        <v>1898</v>
      </c>
      <c r="M464" s="22" t="s">
        <v>311</v>
      </c>
      <c r="N464" s="31">
        <v>300</v>
      </c>
      <c r="O464" s="31">
        <v>1500</v>
      </c>
      <c r="Q464" s="97"/>
    </row>
    <row r="465" spans="11:17" x14ac:dyDescent="0.4">
      <c r="K465" s="19">
        <v>463</v>
      </c>
      <c r="L465" s="22" t="s">
        <v>1899</v>
      </c>
      <c r="M465" s="22" t="s">
        <v>312</v>
      </c>
      <c r="N465" s="31">
        <v>700</v>
      </c>
      <c r="O465" s="31">
        <v>4100</v>
      </c>
      <c r="Q465" s="97"/>
    </row>
    <row r="466" spans="11:17" x14ac:dyDescent="0.4">
      <c r="K466" s="19">
        <v>464</v>
      </c>
      <c r="L466" s="22" t="s">
        <v>1900</v>
      </c>
      <c r="M466" s="22" t="s">
        <v>313</v>
      </c>
      <c r="N466" s="31">
        <v>400</v>
      </c>
      <c r="O466" s="31">
        <v>2100</v>
      </c>
      <c r="Q466" s="97"/>
    </row>
    <row r="467" spans="11:17" x14ac:dyDescent="0.4">
      <c r="K467" s="19">
        <v>465</v>
      </c>
      <c r="L467" s="22" t="s">
        <v>1901</v>
      </c>
      <c r="M467" s="22" t="s">
        <v>314</v>
      </c>
      <c r="N467" s="31">
        <v>300</v>
      </c>
      <c r="O467" s="31">
        <v>1700</v>
      </c>
      <c r="Q467" s="97"/>
    </row>
    <row r="468" spans="11:17" x14ac:dyDescent="0.4">
      <c r="K468" s="19">
        <v>466</v>
      </c>
      <c r="L468" s="22" t="s">
        <v>1902</v>
      </c>
      <c r="M468" s="22" t="s">
        <v>315</v>
      </c>
      <c r="N468" s="31">
        <v>200</v>
      </c>
      <c r="O468" s="31">
        <v>700</v>
      </c>
      <c r="Q468" s="97"/>
    </row>
    <row r="469" spans="11:17" x14ac:dyDescent="0.4">
      <c r="K469" s="19">
        <v>467</v>
      </c>
      <c r="L469" s="22" t="s">
        <v>1903</v>
      </c>
      <c r="M469" s="22" t="s">
        <v>316</v>
      </c>
      <c r="N469" s="31">
        <v>500</v>
      </c>
      <c r="O469" s="31">
        <v>2900</v>
      </c>
      <c r="Q469" s="97"/>
    </row>
    <row r="470" spans="11:17" x14ac:dyDescent="0.4">
      <c r="K470" s="19">
        <v>468</v>
      </c>
      <c r="L470" s="22" t="s">
        <v>1904</v>
      </c>
      <c r="M470" s="22" t="s">
        <v>317</v>
      </c>
      <c r="N470" s="31">
        <v>200</v>
      </c>
      <c r="O470" s="31">
        <v>1200</v>
      </c>
      <c r="Q470" s="97"/>
    </row>
    <row r="471" spans="11:17" x14ac:dyDescent="0.4">
      <c r="K471" s="19">
        <v>469</v>
      </c>
      <c r="L471" s="22" t="s">
        <v>1905</v>
      </c>
      <c r="M471" s="22" t="s">
        <v>318</v>
      </c>
      <c r="N471" s="31">
        <v>100</v>
      </c>
      <c r="O471" s="31">
        <v>500</v>
      </c>
      <c r="Q471" s="97"/>
    </row>
    <row r="472" spans="11:17" x14ac:dyDescent="0.4">
      <c r="K472" s="19">
        <v>470</v>
      </c>
      <c r="L472" s="22" t="s">
        <v>1906</v>
      </c>
      <c r="M472" s="22" t="s">
        <v>319</v>
      </c>
      <c r="N472" s="31">
        <v>300</v>
      </c>
      <c r="O472" s="31">
        <v>1500</v>
      </c>
      <c r="Q472" s="97"/>
    </row>
    <row r="473" spans="11:17" x14ac:dyDescent="0.4">
      <c r="K473" s="19">
        <v>471</v>
      </c>
      <c r="L473" s="22" t="s">
        <v>1907</v>
      </c>
      <c r="M473" s="22" t="s">
        <v>320</v>
      </c>
      <c r="N473" s="31">
        <v>200</v>
      </c>
      <c r="O473" s="31">
        <v>800</v>
      </c>
      <c r="Q473" s="97"/>
    </row>
    <row r="474" spans="11:17" x14ac:dyDescent="0.4">
      <c r="K474" s="19">
        <v>472</v>
      </c>
      <c r="L474" s="22" t="s">
        <v>1908</v>
      </c>
      <c r="M474" s="22" t="s">
        <v>321</v>
      </c>
      <c r="N474" s="31">
        <v>100</v>
      </c>
      <c r="O474" s="31">
        <v>600</v>
      </c>
      <c r="Q474" s="97"/>
    </row>
    <row r="475" spans="11:17" x14ac:dyDescent="0.4">
      <c r="K475" s="19">
        <v>473</v>
      </c>
      <c r="L475" s="22" t="s">
        <v>1909</v>
      </c>
      <c r="M475" s="22" t="s">
        <v>322</v>
      </c>
      <c r="N475" s="31">
        <v>100</v>
      </c>
      <c r="O475" s="31">
        <v>200</v>
      </c>
      <c r="Q475" s="97"/>
    </row>
    <row r="476" spans="11:17" x14ac:dyDescent="0.4">
      <c r="K476" s="19">
        <v>474</v>
      </c>
      <c r="L476" s="22" t="s">
        <v>1910</v>
      </c>
      <c r="M476" s="22" t="s">
        <v>323</v>
      </c>
      <c r="N476" s="31">
        <v>100</v>
      </c>
      <c r="O476" s="31">
        <v>300</v>
      </c>
      <c r="Q476" s="97"/>
    </row>
    <row r="477" spans="11:17" x14ac:dyDescent="0.4">
      <c r="K477" s="19">
        <v>475</v>
      </c>
      <c r="L477" s="22" t="s">
        <v>1911</v>
      </c>
      <c r="M477" s="22" t="s">
        <v>324</v>
      </c>
      <c r="N477" s="31">
        <v>100</v>
      </c>
      <c r="O477" s="31">
        <v>400</v>
      </c>
      <c r="Q477" s="97"/>
    </row>
    <row r="478" spans="11:17" x14ac:dyDescent="0.4">
      <c r="K478" s="19">
        <v>476</v>
      </c>
      <c r="L478" s="22" t="s">
        <v>1912</v>
      </c>
      <c r="M478" s="22" t="s">
        <v>325</v>
      </c>
      <c r="N478" s="31">
        <v>200</v>
      </c>
      <c r="O478" s="31">
        <v>1000</v>
      </c>
      <c r="Q478" s="97"/>
    </row>
    <row r="479" spans="11:17" x14ac:dyDescent="0.4">
      <c r="K479" s="19">
        <v>477</v>
      </c>
      <c r="L479" s="22" t="s">
        <v>1913</v>
      </c>
      <c r="M479" s="22" t="s">
        <v>326</v>
      </c>
      <c r="N479" s="31">
        <v>100</v>
      </c>
      <c r="O479" s="31">
        <v>600</v>
      </c>
      <c r="Q479" s="97"/>
    </row>
    <row r="480" spans="11:17" x14ac:dyDescent="0.4">
      <c r="K480" s="19">
        <v>478</v>
      </c>
      <c r="L480" s="22" t="s">
        <v>1914</v>
      </c>
      <c r="M480" s="22" t="s">
        <v>327</v>
      </c>
      <c r="N480" s="31">
        <v>100</v>
      </c>
      <c r="O480" s="31">
        <v>200</v>
      </c>
      <c r="Q480" s="97"/>
    </row>
    <row r="481" spans="11:17" x14ac:dyDescent="0.4">
      <c r="K481" s="19">
        <v>479</v>
      </c>
      <c r="L481" s="22" t="s">
        <v>1915</v>
      </c>
      <c r="M481" s="22" t="s">
        <v>328</v>
      </c>
      <c r="N481" s="31">
        <v>200</v>
      </c>
      <c r="O481" s="31">
        <v>700</v>
      </c>
      <c r="Q481" s="97"/>
    </row>
    <row r="482" spans="11:17" x14ac:dyDescent="0.4">
      <c r="K482" s="19">
        <v>480</v>
      </c>
      <c r="L482" s="22" t="s">
        <v>1916</v>
      </c>
      <c r="M482" s="22" t="s">
        <v>329</v>
      </c>
      <c r="N482" s="31">
        <v>100</v>
      </c>
      <c r="O482" s="31">
        <v>500</v>
      </c>
      <c r="Q482" s="97"/>
    </row>
    <row r="483" spans="11:17" x14ac:dyDescent="0.4">
      <c r="K483" s="19">
        <v>481</v>
      </c>
      <c r="L483" s="22" t="s">
        <v>1917</v>
      </c>
      <c r="M483" s="22" t="s">
        <v>330</v>
      </c>
      <c r="N483" s="31">
        <v>100</v>
      </c>
      <c r="O483" s="31">
        <v>300</v>
      </c>
      <c r="Q483" s="97"/>
    </row>
    <row r="484" spans="11:17" x14ac:dyDescent="0.4">
      <c r="K484" s="19">
        <v>482</v>
      </c>
      <c r="L484" s="22" t="s">
        <v>1918</v>
      </c>
      <c r="M484" s="22" t="s">
        <v>332</v>
      </c>
      <c r="N484" s="31">
        <v>1300</v>
      </c>
      <c r="O484" s="31">
        <v>7700</v>
      </c>
      <c r="Q484" s="97"/>
    </row>
    <row r="485" spans="11:17" x14ac:dyDescent="0.4">
      <c r="K485" s="19">
        <v>483</v>
      </c>
      <c r="L485" s="22" t="s">
        <v>1919</v>
      </c>
      <c r="M485" s="22" t="s">
        <v>333</v>
      </c>
      <c r="N485" s="31">
        <v>1500</v>
      </c>
      <c r="O485" s="31">
        <v>8900</v>
      </c>
      <c r="Q485" s="97"/>
    </row>
    <row r="486" spans="11:17" x14ac:dyDescent="0.4">
      <c r="K486" s="19">
        <v>484</v>
      </c>
      <c r="L486" s="22" t="s">
        <v>1920</v>
      </c>
      <c r="M486" s="22" t="s">
        <v>334</v>
      </c>
      <c r="N486" s="31">
        <v>400</v>
      </c>
      <c r="O486" s="31">
        <v>2000</v>
      </c>
      <c r="Q486" s="97"/>
    </row>
    <row r="487" spans="11:17" x14ac:dyDescent="0.4">
      <c r="K487" s="19">
        <v>485</v>
      </c>
      <c r="L487" s="22" t="s">
        <v>1921</v>
      </c>
      <c r="M487" s="22" t="s">
        <v>335</v>
      </c>
      <c r="N487" s="31">
        <v>900</v>
      </c>
      <c r="O487" s="31">
        <v>5300</v>
      </c>
      <c r="Q487" s="97"/>
    </row>
    <row r="488" spans="11:17" x14ac:dyDescent="0.4">
      <c r="K488" s="19">
        <v>486</v>
      </c>
      <c r="L488" s="22" t="s">
        <v>1922</v>
      </c>
      <c r="M488" s="22" t="s">
        <v>336</v>
      </c>
      <c r="N488" s="31">
        <v>1000</v>
      </c>
      <c r="O488" s="31">
        <v>5800</v>
      </c>
      <c r="Q488" s="97"/>
    </row>
    <row r="489" spans="11:17" x14ac:dyDescent="0.4">
      <c r="K489" s="19">
        <v>487</v>
      </c>
      <c r="L489" s="22" t="s">
        <v>1923</v>
      </c>
      <c r="M489" s="22" t="s">
        <v>337</v>
      </c>
      <c r="N489" s="31">
        <v>200</v>
      </c>
      <c r="O489" s="31">
        <v>1000</v>
      </c>
      <c r="Q489" s="97"/>
    </row>
    <row r="490" spans="11:17" x14ac:dyDescent="0.4">
      <c r="K490" s="19">
        <v>488</v>
      </c>
      <c r="L490" s="22" t="s">
        <v>1924</v>
      </c>
      <c r="M490" s="22" t="s">
        <v>338</v>
      </c>
      <c r="N490" s="31">
        <v>300</v>
      </c>
      <c r="O490" s="31">
        <v>1700</v>
      </c>
      <c r="Q490" s="97"/>
    </row>
    <row r="491" spans="11:17" x14ac:dyDescent="0.4">
      <c r="K491" s="19">
        <v>489</v>
      </c>
      <c r="L491" s="22" t="s">
        <v>1925</v>
      </c>
      <c r="M491" s="22" t="s">
        <v>339</v>
      </c>
      <c r="N491" s="31">
        <v>300</v>
      </c>
      <c r="O491" s="31">
        <v>1500</v>
      </c>
      <c r="Q491" s="97"/>
    </row>
    <row r="492" spans="11:17" x14ac:dyDescent="0.4">
      <c r="K492" s="19">
        <v>490</v>
      </c>
      <c r="L492" s="22" t="s">
        <v>1926</v>
      </c>
      <c r="M492" s="22" t="s">
        <v>340</v>
      </c>
      <c r="N492" s="31">
        <v>300</v>
      </c>
      <c r="O492" s="31">
        <v>1400</v>
      </c>
      <c r="Q492" s="97"/>
    </row>
    <row r="493" spans="11:17" x14ac:dyDescent="0.4">
      <c r="K493" s="19">
        <v>491</v>
      </c>
      <c r="L493" s="22" t="s">
        <v>1927</v>
      </c>
      <c r="M493" s="22" t="s">
        <v>341</v>
      </c>
      <c r="N493" s="31">
        <v>200</v>
      </c>
      <c r="O493" s="31">
        <v>1000</v>
      </c>
      <c r="Q493" s="97"/>
    </row>
    <row r="494" spans="11:17" x14ac:dyDescent="0.4">
      <c r="K494" s="19">
        <v>492</v>
      </c>
      <c r="L494" s="22" t="s">
        <v>1928</v>
      </c>
      <c r="M494" s="22" t="s">
        <v>342</v>
      </c>
      <c r="N494" s="31">
        <v>200</v>
      </c>
      <c r="O494" s="31">
        <v>1100</v>
      </c>
      <c r="Q494" s="97"/>
    </row>
    <row r="495" spans="11:17" x14ac:dyDescent="0.4">
      <c r="K495" s="19">
        <v>493</v>
      </c>
      <c r="L495" s="22" t="s">
        <v>1929</v>
      </c>
      <c r="M495" s="22" t="s">
        <v>343</v>
      </c>
      <c r="N495" s="31">
        <v>200</v>
      </c>
      <c r="O495" s="31">
        <v>1200</v>
      </c>
      <c r="Q495" s="97"/>
    </row>
    <row r="496" spans="11:17" x14ac:dyDescent="0.4">
      <c r="K496" s="19">
        <v>494</v>
      </c>
      <c r="L496" s="22" t="s">
        <v>1930</v>
      </c>
      <c r="M496" s="22" t="s">
        <v>344</v>
      </c>
      <c r="N496" s="31">
        <v>100</v>
      </c>
      <c r="O496" s="31">
        <v>400</v>
      </c>
      <c r="Q496" s="97"/>
    </row>
    <row r="497" spans="11:17" x14ac:dyDescent="0.4">
      <c r="K497" s="19">
        <v>495</v>
      </c>
      <c r="L497" s="22" t="s">
        <v>1931</v>
      </c>
      <c r="M497" s="22" t="s">
        <v>345</v>
      </c>
      <c r="N497" s="31">
        <v>200</v>
      </c>
      <c r="O497" s="31">
        <v>700</v>
      </c>
      <c r="Q497" s="97"/>
    </row>
    <row r="498" spans="11:17" x14ac:dyDescent="0.4">
      <c r="K498" s="19">
        <v>496</v>
      </c>
      <c r="L498" s="22" t="s">
        <v>1932</v>
      </c>
      <c r="M498" s="22" t="s">
        <v>3397</v>
      </c>
      <c r="N498" s="31">
        <v>100</v>
      </c>
      <c r="O498" s="31">
        <v>100</v>
      </c>
      <c r="Q498" s="97"/>
    </row>
    <row r="499" spans="11:17" x14ac:dyDescent="0.4">
      <c r="K499" s="19">
        <v>497</v>
      </c>
      <c r="L499" s="22" t="s">
        <v>1933</v>
      </c>
      <c r="M499" s="22" t="s">
        <v>3398</v>
      </c>
      <c r="N499" s="31">
        <v>100</v>
      </c>
      <c r="O499" s="31">
        <v>100</v>
      </c>
      <c r="Q499" s="97"/>
    </row>
    <row r="500" spans="11:17" x14ac:dyDescent="0.4">
      <c r="K500" s="19">
        <v>498</v>
      </c>
      <c r="L500" s="22" t="s">
        <v>1934</v>
      </c>
      <c r="M500" s="22" t="s">
        <v>3399</v>
      </c>
      <c r="N500" s="31">
        <v>100</v>
      </c>
      <c r="O500" s="31">
        <v>100</v>
      </c>
      <c r="Q500" s="97"/>
    </row>
    <row r="501" spans="11:17" x14ac:dyDescent="0.4">
      <c r="K501" s="19">
        <v>499</v>
      </c>
      <c r="L501" s="22" t="s">
        <v>1935</v>
      </c>
      <c r="M501" s="22" t="s">
        <v>3400</v>
      </c>
      <c r="N501" s="31">
        <v>100</v>
      </c>
      <c r="O501" s="31">
        <v>100</v>
      </c>
      <c r="Q501" s="97"/>
    </row>
    <row r="502" spans="11:17" x14ac:dyDescent="0.4">
      <c r="K502" s="19">
        <v>500</v>
      </c>
      <c r="L502" s="22" t="s">
        <v>1936</v>
      </c>
      <c r="M502" s="22" t="s">
        <v>346</v>
      </c>
      <c r="N502" s="31">
        <v>100</v>
      </c>
      <c r="O502" s="31">
        <v>300</v>
      </c>
      <c r="Q502" s="97"/>
    </row>
    <row r="503" spans="11:17" x14ac:dyDescent="0.4">
      <c r="K503" s="19">
        <v>501</v>
      </c>
      <c r="L503" s="22" t="s">
        <v>1937</v>
      </c>
      <c r="M503" s="22" t="s">
        <v>347</v>
      </c>
      <c r="N503" s="31">
        <v>100</v>
      </c>
      <c r="O503" s="31">
        <v>300</v>
      </c>
      <c r="Q503" s="97"/>
    </row>
    <row r="504" spans="11:17" x14ac:dyDescent="0.4">
      <c r="K504" s="19">
        <v>502</v>
      </c>
      <c r="L504" s="22" t="s">
        <v>1938</v>
      </c>
      <c r="M504" s="22" t="s">
        <v>348</v>
      </c>
      <c r="N504" s="31">
        <v>100</v>
      </c>
      <c r="O504" s="31">
        <v>100</v>
      </c>
      <c r="Q504" s="97"/>
    </row>
    <row r="505" spans="11:17" x14ac:dyDescent="0.4">
      <c r="K505" s="19">
        <v>503</v>
      </c>
      <c r="L505" s="22" t="s">
        <v>1939</v>
      </c>
      <c r="M505" s="22" t="s">
        <v>349</v>
      </c>
      <c r="N505" s="31">
        <v>100</v>
      </c>
      <c r="O505" s="31">
        <v>200</v>
      </c>
      <c r="Q505" s="97"/>
    </row>
    <row r="506" spans="11:17" x14ac:dyDescent="0.4">
      <c r="K506" s="19">
        <v>504</v>
      </c>
      <c r="L506" s="22" t="s">
        <v>1940</v>
      </c>
      <c r="M506" s="22" t="s">
        <v>350</v>
      </c>
      <c r="N506" s="31">
        <v>100</v>
      </c>
      <c r="O506" s="31">
        <v>100</v>
      </c>
      <c r="Q506" s="97"/>
    </row>
    <row r="507" spans="11:17" x14ac:dyDescent="0.4">
      <c r="K507" s="19">
        <v>505</v>
      </c>
      <c r="L507" s="22" t="s">
        <v>1941</v>
      </c>
      <c r="M507" s="22" t="s">
        <v>351</v>
      </c>
      <c r="N507" s="31">
        <v>100</v>
      </c>
      <c r="O507" s="31">
        <v>100</v>
      </c>
      <c r="Q507" s="97"/>
    </row>
    <row r="508" spans="11:17" x14ac:dyDescent="0.4">
      <c r="K508" s="19">
        <v>506</v>
      </c>
      <c r="L508" s="22" t="s">
        <v>1942</v>
      </c>
      <c r="M508" s="22" t="s">
        <v>352</v>
      </c>
      <c r="N508" s="31">
        <v>100</v>
      </c>
      <c r="O508" s="31">
        <v>300</v>
      </c>
      <c r="Q508" s="97"/>
    </row>
    <row r="509" spans="11:17" x14ac:dyDescent="0.4">
      <c r="K509" s="19">
        <v>507</v>
      </c>
      <c r="L509" s="22" t="s">
        <v>1943</v>
      </c>
      <c r="M509" s="22" t="s">
        <v>353</v>
      </c>
      <c r="N509" s="31">
        <v>100</v>
      </c>
      <c r="O509" s="31">
        <v>100</v>
      </c>
      <c r="Q509" s="97"/>
    </row>
    <row r="510" spans="11:17" x14ac:dyDescent="0.4">
      <c r="K510" s="19">
        <v>508</v>
      </c>
      <c r="L510" s="22" t="s">
        <v>1944</v>
      </c>
      <c r="M510" s="22" t="s">
        <v>3401</v>
      </c>
      <c r="N510" s="31">
        <v>100</v>
      </c>
      <c r="O510" s="31">
        <v>100</v>
      </c>
      <c r="Q510" s="97"/>
    </row>
    <row r="511" spans="11:17" x14ac:dyDescent="0.4">
      <c r="K511" s="19">
        <v>509</v>
      </c>
      <c r="L511" s="22" t="s">
        <v>1945</v>
      </c>
      <c r="M511" s="22" t="s">
        <v>354</v>
      </c>
      <c r="N511" s="31">
        <v>100</v>
      </c>
      <c r="O511" s="31">
        <v>200</v>
      </c>
      <c r="Q511" s="97"/>
    </row>
    <row r="512" spans="11:17" x14ac:dyDescent="0.4">
      <c r="K512" s="19">
        <v>510</v>
      </c>
      <c r="L512" s="22" t="s">
        <v>1946</v>
      </c>
      <c r="M512" s="22" t="s">
        <v>355</v>
      </c>
      <c r="N512" s="31">
        <v>100</v>
      </c>
      <c r="O512" s="31">
        <v>300</v>
      </c>
      <c r="Q512" s="97"/>
    </row>
    <row r="513" spans="11:17" x14ac:dyDescent="0.4">
      <c r="K513" s="19">
        <v>511</v>
      </c>
      <c r="L513" s="22" t="s">
        <v>1947</v>
      </c>
      <c r="M513" s="22" t="s">
        <v>356</v>
      </c>
      <c r="N513" s="31">
        <v>200</v>
      </c>
      <c r="O513" s="31">
        <v>800</v>
      </c>
      <c r="Q513" s="97"/>
    </row>
    <row r="514" spans="11:17" x14ac:dyDescent="0.4">
      <c r="K514" s="19">
        <v>512</v>
      </c>
      <c r="L514" s="22" t="s">
        <v>1948</v>
      </c>
      <c r="M514" s="22" t="s">
        <v>357</v>
      </c>
      <c r="N514" s="31">
        <v>100</v>
      </c>
      <c r="O514" s="31">
        <v>300</v>
      </c>
      <c r="Q514" s="97"/>
    </row>
    <row r="515" spans="11:17" x14ac:dyDescent="0.4">
      <c r="K515" s="19">
        <v>513</v>
      </c>
      <c r="L515" s="22" t="s">
        <v>1949</v>
      </c>
      <c r="M515" s="22" t="s">
        <v>358</v>
      </c>
      <c r="N515" s="31">
        <v>100</v>
      </c>
      <c r="O515" s="31">
        <v>300</v>
      </c>
      <c r="Q515" s="97"/>
    </row>
    <row r="516" spans="11:17" x14ac:dyDescent="0.4">
      <c r="K516" s="19">
        <v>514</v>
      </c>
      <c r="L516" s="22" t="s">
        <v>1950</v>
      </c>
      <c r="M516" s="22" t="s">
        <v>359</v>
      </c>
      <c r="N516" s="31">
        <v>100</v>
      </c>
      <c r="O516" s="31">
        <v>300</v>
      </c>
      <c r="Q516" s="97"/>
    </row>
    <row r="517" spans="11:17" x14ac:dyDescent="0.4">
      <c r="K517" s="19">
        <v>515</v>
      </c>
      <c r="L517" s="22" t="s">
        <v>1951</v>
      </c>
      <c r="M517" s="22" t="s">
        <v>360</v>
      </c>
      <c r="N517" s="31">
        <v>200</v>
      </c>
      <c r="O517" s="31">
        <v>1000</v>
      </c>
      <c r="Q517" s="97"/>
    </row>
    <row r="518" spans="11:17" x14ac:dyDescent="0.4">
      <c r="K518" s="19">
        <v>516</v>
      </c>
      <c r="L518" s="22" t="s">
        <v>1952</v>
      </c>
      <c r="M518" s="22" t="s">
        <v>361</v>
      </c>
      <c r="N518" s="31">
        <v>100</v>
      </c>
      <c r="O518" s="31">
        <v>600</v>
      </c>
      <c r="Q518" s="97"/>
    </row>
    <row r="519" spans="11:17" x14ac:dyDescent="0.4">
      <c r="K519" s="19">
        <v>517</v>
      </c>
      <c r="L519" s="22" t="s">
        <v>1953</v>
      </c>
      <c r="M519" s="22" t="s">
        <v>363</v>
      </c>
      <c r="N519" s="31">
        <v>5600</v>
      </c>
      <c r="O519" s="31">
        <v>33200</v>
      </c>
      <c r="Q519" s="97"/>
    </row>
    <row r="520" spans="11:17" x14ac:dyDescent="0.4">
      <c r="K520" s="19">
        <v>518</v>
      </c>
      <c r="L520" s="22" t="s">
        <v>1954</v>
      </c>
      <c r="M520" s="22" t="s">
        <v>364</v>
      </c>
      <c r="N520" s="31">
        <v>1400</v>
      </c>
      <c r="O520" s="31">
        <v>8400</v>
      </c>
      <c r="Q520" s="97"/>
    </row>
    <row r="521" spans="11:17" x14ac:dyDescent="0.4">
      <c r="K521" s="19">
        <v>519</v>
      </c>
      <c r="L521" s="22" t="s">
        <v>1955</v>
      </c>
      <c r="M521" s="22" t="s">
        <v>365</v>
      </c>
      <c r="N521" s="31">
        <v>800</v>
      </c>
      <c r="O521" s="31">
        <v>4300</v>
      </c>
      <c r="Q521" s="97"/>
    </row>
    <row r="522" spans="11:17" x14ac:dyDescent="0.4">
      <c r="K522" s="19">
        <v>520</v>
      </c>
      <c r="L522" s="22" t="s">
        <v>1956</v>
      </c>
      <c r="M522" s="22" t="s">
        <v>366</v>
      </c>
      <c r="N522" s="31">
        <v>2400</v>
      </c>
      <c r="O522" s="31">
        <v>14200</v>
      </c>
      <c r="Q522" s="97"/>
    </row>
    <row r="523" spans="11:17" x14ac:dyDescent="0.4">
      <c r="K523" s="19">
        <v>521</v>
      </c>
      <c r="L523" s="22" t="s">
        <v>1957</v>
      </c>
      <c r="M523" s="22" t="s">
        <v>367</v>
      </c>
      <c r="N523" s="31">
        <v>300</v>
      </c>
      <c r="O523" s="31">
        <v>1700</v>
      </c>
      <c r="Q523" s="97"/>
    </row>
    <row r="524" spans="11:17" x14ac:dyDescent="0.4">
      <c r="K524" s="19">
        <v>522</v>
      </c>
      <c r="L524" s="22" t="s">
        <v>1958</v>
      </c>
      <c r="M524" s="22" t="s">
        <v>368</v>
      </c>
      <c r="N524" s="31">
        <v>300</v>
      </c>
      <c r="O524" s="31">
        <v>1400</v>
      </c>
      <c r="Q524" s="97"/>
    </row>
    <row r="525" spans="11:17" x14ac:dyDescent="0.4">
      <c r="K525" s="19">
        <v>523</v>
      </c>
      <c r="L525" s="22" t="s">
        <v>1959</v>
      </c>
      <c r="M525" s="22" t="s">
        <v>369</v>
      </c>
      <c r="N525" s="31">
        <v>1300</v>
      </c>
      <c r="O525" s="31">
        <v>7700</v>
      </c>
      <c r="Q525" s="97"/>
    </row>
    <row r="526" spans="11:17" x14ac:dyDescent="0.4">
      <c r="K526" s="19">
        <v>524</v>
      </c>
      <c r="L526" s="22" t="s">
        <v>1960</v>
      </c>
      <c r="M526" s="22" t="s">
        <v>370</v>
      </c>
      <c r="N526" s="31">
        <v>300</v>
      </c>
      <c r="O526" s="31">
        <v>1700</v>
      </c>
      <c r="Q526" s="97"/>
    </row>
    <row r="527" spans="11:17" x14ac:dyDescent="0.4">
      <c r="K527" s="19">
        <v>525</v>
      </c>
      <c r="L527" s="22" t="s">
        <v>1961</v>
      </c>
      <c r="M527" s="22" t="s">
        <v>371</v>
      </c>
      <c r="N527" s="31">
        <v>500</v>
      </c>
      <c r="O527" s="31">
        <v>2500</v>
      </c>
      <c r="Q527" s="97"/>
    </row>
    <row r="528" spans="11:17" x14ac:dyDescent="0.4">
      <c r="K528" s="19">
        <v>526</v>
      </c>
      <c r="L528" s="22" t="s">
        <v>1962</v>
      </c>
      <c r="M528" s="22" t="s">
        <v>372</v>
      </c>
      <c r="N528" s="31">
        <v>300</v>
      </c>
      <c r="O528" s="31">
        <v>1800</v>
      </c>
      <c r="Q528" s="97"/>
    </row>
    <row r="529" spans="11:17" x14ac:dyDescent="0.4">
      <c r="K529" s="19">
        <v>527</v>
      </c>
      <c r="L529" s="22" t="s">
        <v>1963</v>
      </c>
      <c r="M529" s="22" t="s">
        <v>373</v>
      </c>
      <c r="N529" s="31">
        <v>400</v>
      </c>
      <c r="O529" s="31">
        <v>2100</v>
      </c>
      <c r="Q529" s="97"/>
    </row>
    <row r="530" spans="11:17" x14ac:dyDescent="0.4">
      <c r="K530" s="19">
        <v>528</v>
      </c>
      <c r="L530" s="22" t="s">
        <v>1964</v>
      </c>
      <c r="M530" s="22" t="s">
        <v>374</v>
      </c>
      <c r="N530" s="31">
        <v>900</v>
      </c>
      <c r="O530" s="31">
        <v>4900</v>
      </c>
      <c r="Q530" s="97"/>
    </row>
    <row r="531" spans="11:17" x14ac:dyDescent="0.4">
      <c r="K531" s="19">
        <v>529</v>
      </c>
      <c r="L531" s="22" t="s">
        <v>1965</v>
      </c>
      <c r="M531" s="22" t="s">
        <v>375</v>
      </c>
      <c r="N531" s="31">
        <v>600</v>
      </c>
      <c r="O531" s="31">
        <v>3100</v>
      </c>
      <c r="Q531" s="97"/>
    </row>
    <row r="532" spans="11:17" x14ac:dyDescent="0.4">
      <c r="K532" s="19">
        <v>530</v>
      </c>
      <c r="L532" s="22" t="s">
        <v>1966</v>
      </c>
      <c r="M532" s="22" t="s">
        <v>376</v>
      </c>
      <c r="N532" s="31">
        <v>200</v>
      </c>
      <c r="O532" s="31">
        <v>1200</v>
      </c>
      <c r="Q532" s="97"/>
    </row>
    <row r="533" spans="11:17" x14ac:dyDescent="0.4">
      <c r="K533" s="19">
        <v>531</v>
      </c>
      <c r="L533" s="22" t="s">
        <v>1967</v>
      </c>
      <c r="M533" s="22" t="s">
        <v>377</v>
      </c>
      <c r="N533" s="31">
        <v>500</v>
      </c>
      <c r="O533" s="31">
        <v>2600</v>
      </c>
      <c r="Q533" s="97"/>
    </row>
    <row r="534" spans="11:17" x14ac:dyDescent="0.4">
      <c r="K534" s="19">
        <v>532</v>
      </c>
      <c r="L534" s="22" t="s">
        <v>1968</v>
      </c>
      <c r="M534" s="22" t="s">
        <v>378</v>
      </c>
      <c r="N534" s="31">
        <v>600</v>
      </c>
      <c r="O534" s="31">
        <v>3300</v>
      </c>
      <c r="Q534" s="97"/>
    </row>
    <row r="535" spans="11:17" x14ac:dyDescent="0.4">
      <c r="K535" s="19">
        <v>533</v>
      </c>
      <c r="L535" s="22" t="s">
        <v>1969</v>
      </c>
      <c r="M535" s="22" t="s">
        <v>379</v>
      </c>
      <c r="N535" s="31">
        <v>900</v>
      </c>
      <c r="O535" s="31">
        <v>5300</v>
      </c>
      <c r="Q535" s="97"/>
    </row>
    <row r="536" spans="11:17" x14ac:dyDescent="0.4">
      <c r="K536" s="19">
        <v>534</v>
      </c>
      <c r="L536" s="22" t="s">
        <v>1970</v>
      </c>
      <c r="M536" s="22" t="s">
        <v>380</v>
      </c>
      <c r="N536" s="31">
        <v>1000</v>
      </c>
      <c r="O536" s="31">
        <v>5700</v>
      </c>
      <c r="Q536" s="97"/>
    </row>
    <row r="537" spans="11:17" x14ac:dyDescent="0.4">
      <c r="K537" s="19">
        <v>535</v>
      </c>
      <c r="L537" s="22" t="s">
        <v>1971</v>
      </c>
      <c r="M537" s="22" t="s">
        <v>381</v>
      </c>
      <c r="N537" s="31">
        <v>1500</v>
      </c>
      <c r="O537" s="31">
        <v>8500</v>
      </c>
      <c r="Q537" s="97"/>
    </row>
    <row r="538" spans="11:17" x14ac:dyDescent="0.4">
      <c r="K538" s="19">
        <v>536</v>
      </c>
      <c r="L538" s="22" t="s">
        <v>1972</v>
      </c>
      <c r="M538" s="22" t="s">
        <v>382</v>
      </c>
      <c r="N538" s="31">
        <v>300</v>
      </c>
      <c r="O538" s="31">
        <v>1600</v>
      </c>
      <c r="Q538" s="97"/>
    </row>
    <row r="539" spans="11:17" x14ac:dyDescent="0.4">
      <c r="K539" s="19">
        <v>537</v>
      </c>
      <c r="L539" s="22" t="s">
        <v>1973</v>
      </c>
      <c r="M539" s="22" t="s">
        <v>383</v>
      </c>
      <c r="N539" s="31">
        <v>700</v>
      </c>
      <c r="O539" s="31">
        <v>4000</v>
      </c>
      <c r="Q539" s="97"/>
    </row>
    <row r="540" spans="11:17" x14ac:dyDescent="0.4">
      <c r="K540" s="19">
        <v>538</v>
      </c>
      <c r="L540" s="22" t="s">
        <v>1974</v>
      </c>
      <c r="M540" s="22" t="s">
        <v>384</v>
      </c>
      <c r="N540" s="31">
        <v>600</v>
      </c>
      <c r="O540" s="31">
        <v>3300</v>
      </c>
      <c r="Q540" s="97"/>
    </row>
    <row r="541" spans="11:17" x14ac:dyDescent="0.4">
      <c r="K541" s="19">
        <v>539</v>
      </c>
      <c r="L541" s="22" t="s">
        <v>1975</v>
      </c>
      <c r="M541" s="22" t="s">
        <v>385</v>
      </c>
      <c r="N541" s="31">
        <v>700</v>
      </c>
      <c r="O541" s="31">
        <v>3700</v>
      </c>
      <c r="Q541" s="97"/>
    </row>
    <row r="542" spans="11:17" x14ac:dyDescent="0.4">
      <c r="K542" s="19">
        <v>540</v>
      </c>
      <c r="L542" s="22" t="s">
        <v>1976</v>
      </c>
      <c r="M542" s="22" t="s">
        <v>386</v>
      </c>
      <c r="N542" s="31">
        <v>400</v>
      </c>
      <c r="O542" s="31">
        <v>2000</v>
      </c>
      <c r="Q542" s="97"/>
    </row>
    <row r="543" spans="11:17" x14ac:dyDescent="0.4">
      <c r="K543" s="19">
        <v>541</v>
      </c>
      <c r="L543" s="22" t="s">
        <v>1977</v>
      </c>
      <c r="M543" s="22" t="s">
        <v>387</v>
      </c>
      <c r="N543" s="31">
        <v>400</v>
      </c>
      <c r="O543" s="31">
        <v>2200</v>
      </c>
      <c r="Q543" s="97"/>
    </row>
    <row r="544" spans="11:17" x14ac:dyDescent="0.4">
      <c r="K544" s="19">
        <v>542</v>
      </c>
      <c r="L544" s="22" t="s">
        <v>1978</v>
      </c>
      <c r="M544" s="22" t="s">
        <v>388</v>
      </c>
      <c r="N544" s="31">
        <v>700</v>
      </c>
      <c r="O544" s="31">
        <v>4200</v>
      </c>
      <c r="Q544" s="97"/>
    </row>
    <row r="545" spans="11:17" x14ac:dyDescent="0.4">
      <c r="K545" s="19">
        <v>543</v>
      </c>
      <c r="L545" s="22" t="s">
        <v>1979</v>
      </c>
      <c r="M545" s="22" t="s">
        <v>389</v>
      </c>
      <c r="N545" s="31">
        <v>300</v>
      </c>
      <c r="O545" s="31">
        <v>1700</v>
      </c>
      <c r="Q545" s="97"/>
    </row>
    <row r="546" spans="11:17" x14ac:dyDescent="0.4">
      <c r="K546" s="19">
        <v>544</v>
      </c>
      <c r="L546" s="22" t="s">
        <v>1980</v>
      </c>
      <c r="M546" s="22" t="s">
        <v>390</v>
      </c>
      <c r="N546" s="31">
        <v>600</v>
      </c>
      <c r="O546" s="31">
        <v>3300</v>
      </c>
      <c r="Q546" s="97"/>
    </row>
    <row r="547" spans="11:17" x14ac:dyDescent="0.4">
      <c r="K547" s="19">
        <v>545</v>
      </c>
      <c r="L547" s="22" t="s">
        <v>1981</v>
      </c>
      <c r="M547" s="22" t="s">
        <v>391</v>
      </c>
      <c r="N547" s="31">
        <v>300</v>
      </c>
      <c r="O547" s="31">
        <v>1300</v>
      </c>
      <c r="Q547" s="97"/>
    </row>
    <row r="548" spans="11:17" x14ac:dyDescent="0.4">
      <c r="K548" s="19">
        <v>546</v>
      </c>
      <c r="L548" s="22" t="s">
        <v>1982</v>
      </c>
      <c r="M548" s="22" t="s">
        <v>392</v>
      </c>
      <c r="N548" s="31">
        <v>400</v>
      </c>
      <c r="O548" s="31">
        <v>2100</v>
      </c>
      <c r="Q548" s="97"/>
    </row>
    <row r="549" spans="11:17" x14ac:dyDescent="0.4">
      <c r="K549" s="19">
        <v>547</v>
      </c>
      <c r="L549" s="22" t="s">
        <v>1983</v>
      </c>
      <c r="M549" s="22" t="s">
        <v>393</v>
      </c>
      <c r="N549" s="31">
        <v>500</v>
      </c>
      <c r="O549" s="31">
        <v>2700</v>
      </c>
      <c r="Q549" s="97"/>
    </row>
    <row r="550" spans="11:17" x14ac:dyDescent="0.4">
      <c r="K550" s="19">
        <v>548</v>
      </c>
      <c r="L550" s="22" t="s">
        <v>1984</v>
      </c>
      <c r="M550" s="22" t="s">
        <v>394</v>
      </c>
      <c r="N550" s="31">
        <v>600</v>
      </c>
      <c r="O550" s="31">
        <v>3600</v>
      </c>
      <c r="Q550" s="97"/>
    </row>
    <row r="551" spans="11:17" x14ac:dyDescent="0.4">
      <c r="K551" s="19">
        <v>549</v>
      </c>
      <c r="L551" s="22" t="s">
        <v>1985</v>
      </c>
      <c r="M551" s="22" t="s">
        <v>395</v>
      </c>
      <c r="N551" s="31">
        <v>300</v>
      </c>
      <c r="O551" s="31">
        <v>1300</v>
      </c>
      <c r="Q551" s="97"/>
    </row>
    <row r="552" spans="11:17" x14ac:dyDescent="0.4">
      <c r="K552" s="19">
        <v>550</v>
      </c>
      <c r="L552" s="22" t="s">
        <v>1986</v>
      </c>
      <c r="M552" s="22" t="s">
        <v>396</v>
      </c>
      <c r="N552" s="31">
        <v>400</v>
      </c>
      <c r="O552" s="31">
        <v>2300</v>
      </c>
      <c r="Q552" s="97"/>
    </row>
    <row r="553" spans="11:17" x14ac:dyDescent="0.4">
      <c r="K553" s="19">
        <v>551</v>
      </c>
      <c r="L553" s="22" t="s">
        <v>1987</v>
      </c>
      <c r="M553" s="22" t="s">
        <v>397</v>
      </c>
      <c r="N553" s="31">
        <v>200</v>
      </c>
      <c r="O553" s="31">
        <v>1000</v>
      </c>
      <c r="Q553" s="97"/>
    </row>
    <row r="554" spans="11:17" x14ac:dyDescent="0.4">
      <c r="K554" s="19">
        <v>552</v>
      </c>
      <c r="L554" s="22" t="s">
        <v>1988</v>
      </c>
      <c r="M554" s="22" t="s">
        <v>398</v>
      </c>
      <c r="N554" s="31">
        <v>300</v>
      </c>
      <c r="O554" s="31">
        <v>1500</v>
      </c>
      <c r="Q554" s="97"/>
    </row>
    <row r="555" spans="11:17" x14ac:dyDescent="0.4">
      <c r="K555" s="19">
        <v>553</v>
      </c>
      <c r="L555" s="22" t="s">
        <v>1989</v>
      </c>
      <c r="M555" s="22" t="s">
        <v>399</v>
      </c>
      <c r="N555" s="31">
        <v>300</v>
      </c>
      <c r="O555" s="31">
        <v>1300</v>
      </c>
      <c r="Q555" s="97"/>
    </row>
    <row r="556" spans="11:17" x14ac:dyDescent="0.4">
      <c r="K556" s="19">
        <v>554</v>
      </c>
      <c r="L556" s="22" t="s">
        <v>1990</v>
      </c>
      <c r="M556" s="22" t="s">
        <v>400</v>
      </c>
      <c r="N556" s="31">
        <v>400</v>
      </c>
      <c r="O556" s="31">
        <v>2100</v>
      </c>
      <c r="Q556" s="97"/>
    </row>
    <row r="557" spans="11:17" x14ac:dyDescent="0.4">
      <c r="K557" s="19">
        <v>555</v>
      </c>
      <c r="L557" s="22" t="s">
        <v>1991</v>
      </c>
      <c r="M557" s="22" t="s">
        <v>401</v>
      </c>
      <c r="N557" s="31">
        <v>500</v>
      </c>
      <c r="O557" s="31">
        <v>3000</v>
      </c>
      <c r="Q557" s="97"/>
    </row>
    <row r="558" spans="11:17" x14ac:dyDescent="0.4">
      <c r="K558" s="19">
        <v>556</v>
      </c>
      <c r="L558" s="22" t="s">
        <v>1992</v>
      </c>
      <c r="M558" s="22" t="s">
        <v>402</v>
      </c>
      <c r="N558" s="31">
        <v>300</v>
      </c>
      <c r="O558" s="31">
        <v>1300</v>
      </c>
      <c r="Q558" s="97"/>
    </row>
    <row r="559" spans="11:17" x14ac:dyDescent="0.4">
      <c r="K559" s="19">
        <v>557</v>
      </c>
      <c r="L559" s="22" t="s">
        <v>1993</v>
      </c>
      <c r="M559" s="22" t="s">
        <v>403</v>
      </c>
      <c r="N559" s="31">
        <v>200</v>
      </c>
      <c r="O559" s="31">
        <v>1200</v>
      </c>
      <c r="Q559" s="97"/>
    </row>
    <row r="560" spans="11:17" x14ac:dyDescent="0.4">
      <c r="K560" s="19">
        <v>558</v>
      </c>
      <c r="L560" s="22" t="s">
        <v>1994</v>
      </c>
      <c r="M560" s="22" t="s">
        <v>404</v>
      </c>
      <c r="N560" s="31">
        <v>200</v>
      </c>
      <c r="O560" s="31">
        <v>1000</v>
      </c>
      <c r="Q560" s="97"/>
    </row>
    <row r="561" spans="11:17" x14ac:dyDescent="0.4">
      <c r="K561" s="19">
        <v>559</v>
      </c>
      <c r="L561" s="22" t="s">
        <v>1995</v>
      </c>
      <c r="M561" s="22" t="s">
        <v>405</v>
      </c>
      <c r="N561" s="31">
        <v>100</v>
      </c>
      <c r="O561" s="31">
        <v>600</v>
      </c>
      <c r="Q561" s="97"/>
    </row>
    <row r="562" spans="11:17" x14ac:dyDescent="0.4">
      <c r="K562" s="19">
        <v>560</v>
      </c>
      <c r="L562" s="22" t="s">
        <v>1996</v>
      </c>
      <c r="M562" s="22" t="s">
        <v>406</v>
      </c>
      <c r="N562" s="31">
        <v>100</v>
      </c>
      <c r="O562" s="31">
        <v>200</v>
      </c>
      <c r="Q562" s="97"/>
    </row>
    <row r="563" spans="11:17" x14ac:dyDescent="0.4">
      <c r="K563" s="19">
        <v>561</v>
      </c>
      <c r="L563" s="22" t="s">
        <v>1997</v>
      </c>
      <c r="M563" s="22" t="s">
        <v>407</v>
      </c>
      <c r="N563" s="31">
        <v>100</v>
      </c>
      <c r="O563" s="31">
        <v>600</v>
      </c>
      <c r="Q563" s="97"/>
    </row>
    <row r="564" spans="11:17" x14ac:dyDescent="0.4">
      <c r="K564" s="19">
        <v>562</v>
      </c>
      <c r="L564" s="22" t="s">
        <v>1998</v>
      </c>
      <c r="M564" s="22" t="s">
        <v>408</v>
      </c>
      <c r="N564" s="31">
        <v>100</v>
      </c>
      <c r="O564" s="31">
        <v>400</v>
      </c>
      <c r="Q564" s="97"/>
    </row>
    <row r="565" spans="11:17" x14ac:dyDescent="0.4">
      <c r="K565" s="19">
        <v>563</v>
      </c>
      <c r="L565" s="22" t="s">
        <v>1999</v>
      </c>
      <c r="M565" s="22" t="s">
        <v>409</v>
      </c>
      <c r="N565" s="31">
        <v>100</v>
      </c>
      <c r="O565" s="31">
        <v>500</v>
      </c>
      <c r="Q565" s="97"/>
    </row>
    <row r="566" spans="11:17" x14ac:dyDescent="0.4">
      <c r="K566" s="19">
        <v>564</v>
      </c>
      <c r="L566" s="22" t="s">
        <v>2000</v>
      </c>
      <c r="M566" s="22" t="s">
        <v>410</v>
      </c>
      <c r="N566" s="31">
        <v>100</v>
      </c>
      <c r="O566" s="31">
        <v>400</v>
      </c>
      <c r="Q566" s="97"/>
    </row>
    <row r="567" spans="11:17" x14ac:dyDescent="0.4">
      <c r="K567" s="19">
        <v>565</v>
      </c>
      <c r="L567" s="22" t="s">
        <v>2001</v>
      </c>
      <c r="M567" s="22" t="s">
        <v>411</v>
      </c>
      <c r="N567" s="31">
        <v>100</v>
      </c>
      <c r="O567" s="31">
        <v>400</v>
      </c>
      <c r="Q567" s="97"/>
    </row>
    <row r="568" spans="11:17" x14ac:dyDescent="0.4">
      <c r="K568" s="19">
        <v>566</v>
      </c>
      <c r="L568" s="22" t="s">
        <v>2002</v>
      </c>
      <c r="M568" s="22" t="s">
        <v>412</v>
      </c>
      <c r="N568" s="31">
        <v>100</v>
      </c>
      <c r="O568" s="31">
        <v>200</v>
      </c>
      <c r="Q568" s="97"/>
    </row>
    <row r="569" spans="11:17" x14ac:dyDescent="0.4">
      <c r="K569" s="19">
        <v>567</v>
      </c>
      <c r="L569" s="22" t="s">
        <v>2003</v>
      </c>
      <c r="M569" s="22" t="s">
        <v>413</v>
      </c>
      <c r="N569" s="31">
        <v>100</v>
      </c>
      <c r="O569" s="31">
        <v>200</v>
      </c>
      <c r="Q569" s="97"/>
    </row>
    <row r="570" spans="11:17" x14ac:dyDescent="0.4">
      <c r="K570" s="19">
        <v>568</v>
      </c>
      <c r="L570" s="22" t="s">
        <v>2004</v>
      </c>
      <c r="M570" s="22" t="s">
        <v>414</v>
      </c>
      <c r="N570" s="31">
        <v>100</v>
      </c>
      <c r="O570" s="31">
        <v>200</v>
      </c>
      <c r="Q570" s="97"/>
    </row>
    <row r="571" spans="11:17" x14ac:dyDescent="0.4">
      <c r="K571" s="19">
        <v>569</v>
      </c>
      <c r="L571" s="22" t="s">
        <v>2005</v>
      </c>
      <c r="M571" s="22" t="s">
        <v>415</v>
      </c>
      <c r="N571" s="31">
        <v>100</v>
      </c>
      <c r="O571" s="31">
        <v>200</v>
      </c>
      <c r="Q571" s="97"/>
    </row>
    <row r="572" spans="11:17" x14ac:dyDescent="0.4">
      <c r="K572" s="19">
        <v>570</v>
      </c>
      <c r="L572" s="22" t="s">
        <v>2006</v>
      </c>
      <c r="M572" s="22" t="s">
        <v>416</v>
      </c>
      <c r="N572" s="31">
        <v>100</v>
      </c>
      <c r="O572" s="31">
        <v>200</v>
      </c>
      <c r="Q572" s="97"/>
    </row>
    <row r="573" spans="11:17" x14ac:dyDescent="0.4">
      <c r="K573" s="19">
        <v>571</v>
      </c>
      <c r="L573" s="22" t="s">
        <v>2007</v>
      </c>
      <c r="M573" s="22" t="s">
        <v>417</v>
      </c>
      <c r="N573" s="31">
        <v>100</v>
      </c>
      <c r="O573" s="31">
        <v>200</v>
      </c>
      <c r="Q573" s="97"/>
    </row>
    <row r="574" spans="11:17" x14ac:dyDescent="0.4">
      <c r="K574" s="19">
        <v>572</v>
      </c>
      <c r="L574" s="22" t="s">
        <v>2008</v>
      </c>
      <c r="M574" s="22" t="s">
        <v>3402</v>
      </c>
      <c r="N574" s="31">
        <v>100</v>
      </c>
      <c r="O574" s="31">
        <v>100</v>
      </c>
      <c r="Q574" s="97"/>
    </row>
    <row r="575" spans="11:17" x14ac:dyDescent="0.4">
      <c r="K575" s="19">
        <v>573</v>
      </c>
      <c r="L575" s="22" t="s">
        <v>2009</v>
      </c>
      <c r="M575" s="22" t="s">
        <v>418</v>
      </c>
      <c r="N575" s="31">
        <v>100</v>
      </c>
      <c r="O575" s="31">
        <v>300</v>
      </c>
      <c r="Q575" s="97"/>
    </row>
    <row r="576" spans="11:17" x14ac:dyDescent="0.4">
      <c r="K576" s="19">
        <v>574</v>
      </c>
      <c r="L576" s="22" t="s">
        <v>2010</v>
      </c>
      <c r="M576" s="22" t="s">
        <v>419</v>
      </c>
      <c r="N576" s="31">
        <v>100</v>
      </c>
      <c r="O576" s="31">
        <v>300</v>
      </c>
      <c r="Q576" s="97"/>
    </row>
    <row r="577" spans="11:17" x14ac:dyDescent="0.4">
      <c r="K577" s="19">
        <v>575</v>
      </c>
      <c r="L577" s="22" t="s">
        <v>2011</v>
      </c>
      <c r="M577" s="22" t="s">
        <v>420</v>
      </c>
      <c r="N577" s="31">
        <v>200</v>
      </c>
      <c r="O577" s="31">
        <v>700</v>
      </c>
      <c r="Q577" s="97"/>
    </row>
    <row r="578" spans="11:17" x14ac:dyDescent="0.4">
      <c r="K578" s="19">
        <v>576</v>
      </c>
      <c r="L578" s="22" t="s">
        <v>2012</v>
      </c>
      <c r="M578" s="22" t="s">
        <v>421</v>
      </c>
      <c r="N578" s="31">
        <v>200</v>
      </c>
      <c r="O578" s="31">
        <v>700</v>
      </c>
      <c r="Q578" s="97"/>
    </row>
    <row r="579" spans="11:17" x14ac:dyDescent="0.4">
      <c r="K579" s="19">
        <v>577</v>
      </c>
      <c r="L579" s="22" t="s">
        <v>2013</v>
      </c>
      <c r="M579" s="22" t="s">
        <v>422</v>
      </c>
      <c r="N579" s="31">
        <v>200</v>
      </c>
      <c r="O579" s="31">
        <v>800</v>
      </c>
      <c r="Q579" s="97"/>
    </row>
    <row r="580" spans="11:17" x14ac:dyDescent="0.4">
      <c r="K580" s="19">
        <v>578</v>
      </c>
      <c r="L580" s="22" t="s">
        <v>2014</v>
      </c>
      <c r="M580" s="22" t="s">
        <v>423</v>
      </c>
      <c r="N580" s="31">
        <v>200</v>
      </c>
      <c r="O580" s="31">
        <v>1000</v>
      </c>
      <c r="Q580" s="97"/>
    </row>
    <row r="581" spans="11:17" x14ac:dyDescent="0.4">
      <c r="K581" s="19">
        <v>579</v>
      </c>
      <c r="L581" s="22" t="s">
        <v>2015</v>
      </c>
      <c r="M581" s="22" t="s">
        <v>424</v>
      </c>
      <c r="N581" s="31">
        <v>200</v>
      </c>
      <c r="O581" s="31">
        <v>700</v>
      </c>
      <c r="Q581" s="97"/>
    </row>
    <row r="582" spans="11:17" x14ac:dyDescent="0.4">
      <c r="K582" s="19">
        <v>580</v>
      </c>
      <c r="L582" s="22" t="s">
        <v>2016</v>
      </c>
      <c r="M582" s="22" t="s">
        <v>426</v>
      </c>
      <c r="N582" s="31">
        <v>3700</v>
      </c>
      <c r="O582" s="31">
        <v>22100</v>
      </c>
      <c r="Q582" s="97"/>
    </row>
    <row r="583" spans="11:17" x14ac:dyDescent="0.4">
      <c r="K583" s="19">
        <v>581</v>
      </c>
      <c r="L583" s="22" t="s">
        <v>2017</v>
      </c>
      <c r="M583" s="22" t="s">
        <v>427</v>
      </c>
      <c r="N583" s="31">
        <v>200</v>
      </c>
      <c r="O583" s="31">
        <v>900</v>
      </c>
      <c r="Q583" s="97"/>
    </row>
    <row r="584" spans="11:17" x14ac:dyDescent="0.4">
      <c r="K584" s="19">
        <v>582</v>
      </c>
      <c r="L584" s="22" t="s">
        <v>2018</v>
      </c>
      <c r="M584" s="22" t="s">
        <v>428</v>
      </c>
      <c r="N584" s="31">
        <v>1900</v>
      </c>
      <c r="O584" s="31">
        <v>10900</v>
      </c>
      <c r="Q584" s="97"/>
    </row>
    <row r="585" spans="11:17" x14ac:dyDescent="0.4">
      <c r="K585" s="19">
        <v>583</v>
      </c>
      <c r="L585" s="22" t="s">
        <v>2019</v>
      </c>
      <c r="M585" s="22" t="s">
        <v>429</v>
      </c>
      <c r="N585" s="31">
        <v>2700</v>
      </c>
      <c r="O585" s="31">
        <v>15900</v>
      </c>
      <c r="Q585" s="97"/>
    </row>
    <row r="586" spans="11:17" x14ac:dyDescent="0.4">
      <c r="K586" s="19">
        <v>584</v>
      </c>
      <c r="L586" s="22" t="s">
        <v>2020</v>
      </c>
      <c r="M586" s="22" t="s">
        <v>430</v>
      </c>
      <c r="N586" s="31">
        <v>200</v>
      </c>
      <c r="O586" s="31">
        <v>900</v>
      </c>
      <c r="Q586" s="97"/>
    </row>
    <row r="587" spans="11:17" x14ac:dyDescent="0.4">
      <c r="K587" s="19">
        <v>585</v>
      </c>
      <c r="L587" s="22" t="s">
        <v>2021</v>
      </c>
      <c r="M587" s="22" t="s">
        <v>431</v>
      </c>
      <c r="N587" s="31">
        <v>600</v>
      </c>
      <c r="O587" s="31">
        <v>3400</v>
      </c>
      <c r="Q587" s="97"/>
    </row>
    <row r="588" spans="11:17" x14ac:dyDescent="0.4">
      <c r="K588" s="19">
        <v>586</v>
      </c>
      <c r="L588" s="22" t="s">
        <v>2022</v>
      </c>
      <c r="M588" s="22" t="s">
        <v>432</v>
      </c>
      <c r="N588" s="31">
        <v>1900</v>
      </c>
      <c r="O588" s="31">
        <v>10900</v>
      </c>
      <c r="Q588" s="97"/>
    </row>
    <row r="589" spans="11:17" x14ac:dyDescent="0.4">
      <c r="K589" s="19">
        <v>587</v>
      </c>
      <c r="L589" s="22" t="s">
        <v>2023</v>
      </c>
      <c r="M589" s="22" t="s">
        <v>433</v>
      </c>
      <c r="N589" s="31">
        <v>600</v>
      </c>
      <c r="O589" s="31">
        <v>3400</v>
      </c>
      <c r="Q589" s="97"/>
    </row>
    <row r="590" spans="11:17" x14ac:dyDescent="0.4">
      <c r="K590" s="19">
        <v>588</v>
      </c>
      <c r="L590" s="22" t="s">
        <v>2024</v>
      </c>
      <c r="M590" s="22" t="s">
        <v>434</v>
      </c>
      <c r="N590" s="31">
        <v>300</v>
      </c>
      <c r="O590" s="31">
        <v>1800</v>
      </c>
      <c r="Q590" s="97"/>
    </row>
    <row r="591" spans="11:17" x14ac:dyDescent="0.4">
      <c r="K591" s="19">
        <v>589</v>
      </c>
      <c r="L591" s="22" t="s">
        <v>2025</v>
      </c>
      <c r="M591" s="22" t="s">
        <v>435</v>
      </c>
      <c r="N591" s="31">
        <v>600</v>
      </c>
      <c r="O591" s="31">
        <v>3300</v>
      </c>
      <c r="Q591" s="97"/>
    </row>
    <row r="592" spans="11:17" x14ac:dyDescent="0.4">
      <c r="K592" s="19">
        <v>590</v>
      </c>
      <c r="L592" s="22" t="s">
        <v>2026</v>
      </c>
      <c r="M592" s="22" t="s">
        <v>436</v>
      </c>
      <c r="N592" s="31">
        <v>700</v>
      </c>
      <c r="O592" s="31">
        <v>3800</v>
      </c>
      <c r="Q592" s="97"/>
    </row>
    <row r="593" spans="11:17" x14ac:dyDescent="0.4">
      <c r="K593" s="19">
        <v>591</v>
      </c>
      <c r="L593" s="22" t="s">
        <v>2027</v>
      </c>
      <c r="M593" s="22" t="s">
        <v>437</v>
      </c>
      <c r="N593" s="31">
        <v>200</v>
      </c>
      <c r="O593" s="31">
        <v>1200</v>
      </c>
      <c r="Q593" s="97"/>
    </row>
    <row r="594" spans="11:17" x14ac:dyDescent="0.4">
      <c r="K594" s="19">
        <v>592</v>
      </c>
      <c r="L594" s="22" t="s">
        <v>2028</v>
      </c>
      <c r="M594" s="22" t="s">
        <v>438</v>
      </c>
      <c r="N594" s="31">
        <v>300</v>
      </c>
      <c r="O594" s="31">
        <v>1400</v>
      </c>
      <c r="Q594" s="97"/>
    </row>
    <row r="595" spans="11:17" x14ac:dyDescent="0.4">
      <c r="K595" s="19">
        <v>593</v>
      </c>
      <c r="L595" s="22" t="s">
        <v>2029</v>
      </c>
      <c r="M595" s="22" t="s">
        <v>439</v>
      </c>
      <c r="N595" s="31">
        <v>800</v>
      </c>
      <c r="O595" s="31">
        <v>4400</v>
      </c>
      <c r="Q595" s="97"/>
    </row>
    <row r="596" spans="11:17" x14ac:dyDescent="0.4">
      <c r="K596" s="19">
        <v>594</v>
      </c>
      <c r="L596" s="22" t="s">
        <v>2030</v>
      </c>
      <c r="M596" s="22" t="s">
        <v>440</v>
      </c>
      <c r="N596" s="31">
        <v>1800</v>
      </c>
      <c r="O596" s="31">
        <v>10600</v>
      </c>
      <c r="Q596" s="97"/>
    </row>
    <row r="597" spans="11:17" x14ac:dyDescent="0.4">
      <c r="K597" s="19">
        <v>595</v>
      </c>
      <c r="L597" s="22" t="s">
        <v>2031</v>
      </c>
      <c r="M597" s="22" t="s">
        <v>441</v>
      </c>
      <c r="N597" s="31">
        <v>100</v>
      </c>
      <c r="O597" s="31">
        <v>300</v>
      </c>
      <c r="Q597" s="97"/>
    </row>
    <row r="598" spans="11:17" x14ac:dyDescent="0.4">
      <c r="K598" s="19">
        <v>596</v>
      </c>
      <c r="L598" s="22" t="s">
        <v>2032</v>
      </c>
      <c r="M598" s="22" t="s">
        <v>442</v>
      </c>
      <c r="N598" s="31">
        <v>1000</v>
      </c>
      <c r="O598" s="31">
        <v>6000</v>
      </c>
      <c r="Q598" s="97"/>
    </row>
    <row r="599" spans="11:17" x14ac:dyDescent="0.4">
      <c r="K599" s="19">
        <v>597</v>
      </c>
      <c r="L599" s="22" t="s">
        <v>2033</v>
      </c>
      <c r="M599" s="22" t="s">
        <v>443</v>
      </c>
      <c r="N599" s="31">
        <v>1100</v>
      </c>
      <c r="O599" s="31">
        <v>6200</v>
      </c>
      <c r="Q599" s="97"/>
    </row>
    <row r="600" spans="11:17" x14ac:dyDescent="0.4">
      <c r="K600" s="19">
        <v>598</v>
      </c>
      <c r="L600" s="22" t="s">
        <v>2034</v>
      </c>
      <c r="M600" s="22" t="s">
        <v>444</v>
      </c>
      <c r="N600" s="31">
        <v>900</v>
      </c>
      <c r="O600" s="31">
        <v>5000</v>
      </c>
      <c r="Q600" s="97"/>
    </row>
    <row r="601" spans="11:17" x14ac:dyDescent="0.4">
      <c r="K601" s="19">
        <v>599</v>
      </c>
      <c r="L601" s="22" t="s">
        <v>2035</v>
      </c>
      <c r="M601" s="22" t="s">
        <v>445</v>
      </c>
      <c r="N601" s="31">
        <v>500</v>
      </c>
      <c r="O601" s="31">
        <v>2800</v>
      </c>
      <c r="Q601" s="97"/>
    </row>
    <row r="602" spans="11:17" x14ac:dyDescent="0.4">
      <c r="K602" s="19">
        <v>600</v>
      </c>
      <c r="L602" s="22" t="s">
        <v>2036</v>
      </c>
      <c r="M602" s="22" t="s">
        <v>446</v>
      </c>
      <c r="N602" s="31">
        <v>100</v>
      </c>
      <c r="O602" s="31">
        <v>600</v>
      </c>
      <c r="Q602" s="97"/>
    </row>
    <row r="603" spans="11:17" x14ac:dyDescent="0.4">
      <c r="K603" s="19">
        <v>601</v>
      </c>
      <c r="L603" s="22" t="s">
        <v>2037</v>
      </c>
      <c r="M603" s="22" t="s">
        <v>447</v>
      </c>
      <c r="N603" s="31">
        <v>500</v>
      </c>
      <c r="O603" s="31">
        <v>2500</v>
      </c>
      <c r="Q603" s="97"/>
    </row>
    <row r="604" spans="11:17" x14ac:dyDescent="0.4">
      <c r="K604" s="19">
        <v>602</v>
      </c>
      <c r="L604" s="22" t="s">
        <v>2038</v>
      </c>
      <c r="M604" s="22" t="s">
        <v>448</v>
      </c>
      <c r="N604" s="31">
        <v>300</v>
      </c>
      <c r="O604" s="31">
        <v>1700</v>
      </c>
      <c r="Q604" s="97"/>
    </row>
    <row r="605" spans="11:17" x14ac:dyDescent="0.4">
      <c r="K605" s="19">
        <v>603</v>
      </c>
      <c r="L605" s="22" t="s">
        <v>2039</v>
      </c>
      <c r="M605" s="22" t="s">
        <v>449</v>
      </c>
      <c r="N605" s="31">
        <v>200</v>
      </c>
      <c r="O605" s="31">
        <v>800</v>
      </c>
      <c r="Q605" s="97"/>
    </row>
    <row r="606" spans="11:17" x14ac:dyDescent="0.4">
      <c r="K606" s="19">
        <v>604</v>
      </c>
      <c r="L606" s="22" t="s">
        <v>2040</v>
      </c>
      <c r="M606" s="22" t="s">
        <v>450</v>
      </c>
      <c r="N606" s="31">
        <v>700</v>
      </c>
      <c r="O606" s="31">
        <v>4100</v>
      </c>
      <c r="Q606" s="97"/>
    </row>
    <row r="607" spans="11:17" x14ac:dyDescent="0.4">
      <c r="K607" s="19">
        <v>605</v>
      </c>
      <c r="L607" s="22" t="s">
        <v>2041</v>
      </c>
      <c r="M607" s="22" t="s">
        <v>451</v>
      </c>
      <c r="N607" s="31">
        <v>500</v>
      </c>
      <c r="O607" s="31">
        <v>2600</v>
      </c>
      <c r="Q607" s="97"/>
    </row>
    <row r="608" spans="11:17" x14ac:dyDescent="0.4">
      <c r="K608" s="19">
        <v>606</v>
      </c>
      <c r="L608" s="22" t="s">
        <v>2042</v>
      </c>
      <c r="M608" s="22" t="s">
        <v>452</v>
      </c>
      <c r="N608" s="31">
        <v>300</v>
      </c>
      <c r="O608" s="31">
        <v>1800</v>
      </c>
      <c r="Q608" s="97"/>
    </row>
    <row r="609" spans="11:17" x14ac:dyDescent="0.4">
      <c r="K609" s="19">
        <v>607</v>
      </c>
      <c r="L609" s="22" t="s">
        <v>2043</v>
      </c>
      <c r="M609" s="22" t="s">
        <v>453</v>
      </c>
      <c r="N609" s="31">
        <v>300</v>
      </c>
      <c r="O609" s="31">
        <v>1300</v>
      </c>
      <c r="Q609" s="97"/>
    </row>
    <row r="610" spans="11:17" x14ac:dyDescent="0.4">
      <c r="K610" s="19">
        <v>608</v>
      </c>
      <c r="L610" s="22" t="s">
        <v>2044</v>
      </c>
      <c r="M610" s="22" t="s">
        <v>454</v>
      </c>
      <c r="N610" s="31">
        <v>600</v>
      </c>
      <c r="O610" s="31">
        <v>3500</v>
      </c>
      <c r="Q610" s="97"/>
    </row>
    <row r="611" spans="11:17" x14ac:dyDescent="0.4">
      <c r="K611" s="19">
        <v>609</v>
      </c>
      <c r="L611" s="22" t="s">
        <v>2045</v>
      </c>
      <c r="M611" s="22" t="s">
        <v>455</v>
      </c>
      <c r="N611" s="31">
        <v>300</v>
      </c>
      <c r="O611" s="31">
        <v>1700</v>
      </c>
      <c r="Q611" s="97"/>
    </row>
    <row r="612" spans="11:17" x14ac:dyDescent="0.4">
      <c r="K612" s="19">
        <v>610</v>
      </c>
      <c r="L612" s="22" t="s">
        <v>2046</v>
      </c>
      <c r="M612" s="22" t="s">
        <v>456</v>
      </c>
      <c r="N612" s="31">
        <v>200</v>
      </c>
      <c r="O612" s="31">
        <v>1100</v>
      </c>
      <c r="Q612" s="97"/>
    </row>
    <row r="613" spans="11:17" x14ac:dyDescent="0.4">
      <c r="K613" s="19">
        <v>611</v>
      </c>
      <c r="L613" s="22" t="s">
        <v>2047</v>
      </c>
      <c r="M613" s="22" t="s">
        <v>457</v>
      </c>
      <c r="N613" s="31">
        <v>200</v>
      </c>
      <c r="O613" s="31">
        <v>700</v>
      </c>
      <c r="Q613" s="97"/>
    </row>
    <row r="614" spans="11:17" x14ac:dyDescent="0.4">
      <c r="K614" s="19">
        <v>612</v>
      </c>
      <c r="L614" s="22" t="s">
        <v>2048</v>
      </c>
      <c r="M614" s="22" t="s">
        <v>458</v>
      </c>
      <c r="N614" s="31">
        <v>200</v>
      </c>
      <c r="O614" s="31">
        <v>800</v>
      </c>
      <c r="Q614" s="97"/>
    </row>
    <row r="615" spans="11:17" x14ac:dyDescent="0.4">
      <c r="K615" s="19">
        <v>613</v>
      </c>
      <c r="L615" s="22" t="s">
        <v>2049</v>
      </c>
      <c r="M615" s="22" t="s">
        <v>459</v>
      </c>
      <c r="N615" s="31">
        <v>300</v>
      </c>
      <c r="O615" s="31">
        <v>1300</v>
      </c>
      <c r="Q615" s="97"/>
    </row>
    <row r="616" spans="11:17" x14ac:dyDescent="0.4">
      <c r="K616" s="19">
        <v>614</v>
      </c>
      <c r="L616" s="22" t="s">
        <v>2050</v>
      </c>
      <c r="M616" s="22" t="s">
        <v>460</v>
      </c>
      <c r="N616" s="31">
        <v>200</v>
      </c>
      <c r="O616" s="31">
        <v>900</v>
      </c>
      <c r="Q616" s="97"/>
    </row>
    <row r="617" spans="11:17" x14ac:dyDescent="0.4">
      <c r="K617" s="19">
        <v>615</v>
      </c>
      <c r="L617" s="22" t="s">
        <v>2051</v>
      </c>
      <c r="M617" s="22" t="s">
        <v>461</v>
      </c>
      <c r="N617" s="31">
        <v>200</v>
      </c>
      <c r="O617" s="31">
        <v>700</v>
      </c>
      <c r="Q617" s="97"/>
    </row>
    <row r="618" spans="11:17" x14ac:dyDescent="0.4">
      <c r="K618" s="19">
        <v>616</v>
      </c>
      <c r="L618" s="22" t="s">
        <v>2052</v>
      </c>
      <c r="M618" s="22" t="s">
        <v>462</v>
      </c>
      <c r="N618" s="31">
        <v>200</v>
      </c>
      <c r="O618" s="31">
        <v>1000</v>
      </c>
      <c r="Q618" s="97"/>
    </row>
    <row r="619" spans="11:17" x14ac:dyDescent="0.4">
      <c r="K619" s="19">
        <v>617</v>
      </c>
      <c r="L619" s="22" t="s">
        <v>2053</v>
      </c>
      <c r="M619" s="22" t="s">
        <v>463</v>
      </c>
      <c r="N619" s="31">
        <v>100</v>
      </c>
      <c r="O619" s="31">
        <v>400</v>
      </c>
      <c r="Q619" s="97"/>
    </row>
    <row r="620" spans="11:17" x14ac:dyDescent="0.4">
      <c r="K620" s="19">
        <v>618</v>
      </c>
      <c r="L620" s="22" t="s">
        <v>2054</v>
      </c>
      <c r="M620" s="22" t="s">
        <v>464</v>
      </c>
      <c r="N620" s="31">
        <v>100</v>
      </c>
      <c r="O620" s="31">
        <v>400</v>
      </c>
      <c r="Q620" s="97"/>
    </row>
    <row r="621" spans="11:17" x14ac:dyDescent="0.4">
      <c r="K621" s="19">
        <v>619</v>
      </c>
      <c r="L621" s="22" t="s">
        <v>2055</v>
      </c>
      <c r="M621" s="22" t="s">
        <v>465</v>
      </c>
      <c r="N621" s="31">
        <v>100</v>
      </c>
      <c r="O621" s="31">
        <v>100</v>
      </c>
      <c r="Q621" s="97"/>
    </row>
    <row r="622" spans="11:17" x14ac:dyDescent="0.4">
      <c r="K622" s="19">
        <v>620</v>
      </c>
      <c r="L622" s="22" t="s">
        <v>2056</v>
      </c>
      <c r="M622" s="22" t="s">
        <v>466</v>
      </c>
      <c r="N622" s="31">
        <v>100</v>
      </c>
      <c r="O622" s="31">
        <v>300</v>
      </c>
      <c r="Q622" s="97"/>
    </row>
    <row r="623" spans="11:17" x14ac:dyDescent="0.4">
      <c r="K623" s="19">
        <v>621</v>
      </c>
      <c r="L623" s="22" t="s">
        <v>2057</v>
      </c>
      <c r="M623" s="22" t="s">
        <v>467</v>
      </c>
      <c r="N623" s="31">
        <v>100</v>
      </c>
      <c r="O623" s="31">
        <v>300</v>
      </c>
      <c r="Q623" s="97"/>
    </row>
    <row r="624" spans="11:17" x14ac:dyDescent="0.4">
      <c r="K624" s="19">
        <v>622</v>
      </c>
      <c r="L624" s="22" t="s">
        <v>2058</v>
      </c>
      <c r="M624" s="22" t="s">
        <v>468</v>
      </c>
      <c r="N624" s="31">
        <v>100</v>
      </c>
      <c r="O624" s="31">
        <v>300</v>
      </c>
      <c r="Q624" s="97"/>
    </row>
    <row r="625" spans="11:17" x14ac:dyDescent="0.4">
      <c r="K625" s="19">
        <v>623</v>
      </c>
      <c r="L625" s="22" t="s">
        <v>2059</v>
      </c>
      <c r="M625" s="22" t="s">
        <v>469</v>
      </c>
      <c r="N625" s="31">
        <v>100</v>
      </c>
      <c r="O625" s="31">
        <v>200</v>
      </c>
      <c r="Q625" s="97"/>
    </row>
    <row r="626" spans="11:17" x14ac:dyDescent="0.4">
      <c r="K626" s="19">
        <v>624</v>
      </c>
      <c r="L626" s="22" t="s">
        <v>2060</v>
      </c>
      <c r="M626" s="22" t="s">
        <v>470</v>
      </c>
      <c r="N626" s="31">
        <v>100</v>
      </c>
      <c r="O626" s="31">
        <v>500</v>
      </c>
      <c r="Q626" s="97"/>
    </row>
    <row r="627" spans="11:17" x14ac:dyDescent="0.4">
      <c r="K627" s="19">
        <v>625</v>
      </c>
      <c r="L627" s="22" t="s">
        <v>2061</v>
      </c>
      <c r="M627" s="22" t="s">
        <v>471</v>
      </c>
      <c r="N627" s="31">
        <v>100</v>
      </c>
      <c r="O627" s="31">
        <v>400</v>
      </c>
      <c r="Q627" s="97"/>
    </row>
    <row r="628" spans="11:17" x14ac:dyDescent="0.4">
      <c r="K628" s="19">
        <v>626</v>
      </c>
      <c r="L628" s="22" t="s">
        <v>2062</v>
      </c>
      <c r="M628" s="22" t="s">
        <v>472</v>
      </c>
      <c r="N628" s="31">
        <v>100</v>
      </c>
      <c r="O628" s="31">
        <v>200</v>
      </c>
      <c r="Q628" s="97"/>
    </row>
    <row r="629" spans="11:17" x14ac:dyDescent="0.4">
      <c r="K629" s="19">
        <v>627</v>
      </c>
      <c r="L629" s="22" t="s">
        <v>2063</v>
      </c>
      <c r="M629" s="22" t="s">
        <v>473</v>
      </c>
      <c r="N629" s="31">
        <v>100</v>
      </c>
      <c r="O629" s="31">
        <v>300</v>
      </c>
      <c r="Q629" s="97"/>
    </row>
    <row r="630" spans="11:17" x14ac:dyDescent="0.4">
      <c r="K630" s="19">
        <v>628</v>
      </c>
      <c r="L630" s="22" t="s">
        <v>2064</v>
      </c>
      <c r="M630" s="22" t="s">
        <v>474</v>
      </c>
      <c r="N630" s="31">
        <v>100</v>
      </c>
      <c r="O630" s="31">
        <v>200</v>
      </c>
      <c r="Q630" s="97"/>
    </row>
    <row r="631" spans="11:17" x14ac:dyDescent="0.4">
      <c r="K631" s="19">
        <v>629</v>
      </c>
      <c r="L631" s="22" t="s">
        <v>2065</v>
      </c>
      <c r="M631" s="22" t="s">
        <v>475</v>
      </c>
      <c r="N631" s="31">
        <v>100</v>
      </c>
      <c r="O631" s="31">
        <v>100</v>
      </c>
      <c r="Q631" s="97"/>
    </row>
    <row r="632" spans="11:17" x14ac:dyDescent="0.4">
      <c r="K632" s="19">
        <v>630</v>
      </c>
      <c r="L632" s="22" t="s">
        <v>2066</v>
      </c>
      <c r="M632" s="22" t="s">
        <v>476</v>
      </c>
      <c r="N632" s="31">
        <v>100</v>
      </c>
      <c r="O632" s="31">
        <v>200</v>
      </c>
      <c r="Q632" s="97"/>
    </row>
    <row r="633" spans="11:17" x14ac:dyDescent="0.4">
      <c r="K633" s="19">
        <v>631</v>
      </c>
      <c r="L633" s="22" t="s">
        <v>2067</v>
      </c>
      <c r="M633" s="22" t="s">
        <v>477</v>
      </c>
      <c r="N633" s="31">
        <v>100</v>
      </c>
      <c r="O633" s="31">
        <v>200</v>
      </c>
      <c r="Q633" s="97"/>
    </row>
    <row r="634" spans="11:17" x14ac:dyDescent="0.4">
      <c r="K634" s="19">
        <v>632</v>
      </c>
      <c r="L634" s="22" t="s">
        <v>2068</v>
      </c>
      <c r="M634" s="22" t="s">
        <v>3403</v>
      </c>
      <c r="N634" s="31">
        <v>100</v>
      </c>
      <c r="O634" s="31">
        <v>100</v>
      </c>
      <c r="Q634" s="97"/>
    </row>
    <row r="635" spans="11:17" x14ac:dyDescent="0.4">
      <c r="K635" s="19">
        <v>633</v>
      </c>
      <c r="L635" s="22" t="s">
        <v>2069</v>
      </c>
      <c r="M635" s="22" t="s">
        <v>478</v>
      </c>
      <c r="N635" s="31">
        <v>100</v>
      </c>
      <c r="O635" s="31">
        <v>100</v>
      </c>
      <c r="Q635" s="97"/>
    </row>
    <row r="636" spans="11:17" x14ac:dyDescent="0.4">
      <c r="K636" s="19">
        <v>634</v>
      </c>
      <c r="L636" s="22" t="s">
        <v>2070</v>
      </c>
      <c r="M636" s="22" t="s">
        <v>480</v>
      </c>
      <c r="N636" s="31">
        <v>300</v>
      </c>
      <c r="O636" s="31">
        <v>1800</v>
      </c>
      <c r="Q636" s="97"/>
    </row>
    <row r="637" spans="11:17" x14ac:dyDescent="0.4">
      <c r="K637" s="19">
        <v>635</v>
      </c>
      <c r="L637" s="22" t="s">
        <v>2071</v>
      </c>
      <c r="M637" s="22" t="s">
        <v>481</v>
      </c>
      <c r="N637" s="31">
        <v>800</v>
      </c>
      <c r="O637" s="31">
        <v>4400</v>
      </c>
      <c r="Q637" s="97"/>
    </row>
    <row r="638" spans="11:17" x14ac:dyDescent="0.4">
      <c r="K638" s="19">
        <v>636</v>
      </c>
      <c r="L638" s="22" t="s">
        <v>2072</v>
      </c>
      <c r="M638" s="22" t="s">
        <v>482</v>
      </c>
      <c r="N638" s="31">
        <v>1200</v>
      </c>
      <c r="O638" s="31">
        <v>6700</v>
      </c>
      <c r="Q638" s="97"/>
    </row>
    <row r="639" spans="11:17" x14ac:dyDescent="0.4">
      <c r="K639" s="19">
        <v>637</v>
      </c>
      <c r="L639" s="22" t="s">
        <v>2073</v>
      </c>
      <c r="M639" s="22" t="s">
        <v>483</v>
      </c>
      <c r="N639" s="31">
        <v>1000</v>
      </c>
      <c r="O639" s="31">
        <v>5800</v>
      </c>
      <c r="Q639" s="97"/>
    </row>
    <row r="640" spans="11:17" x14ac:dyDescent="0.4">
      <c r="K640" s="19">
        <v>638</v>
      </c>
      <c r="L640" s="22" t="s">
        <v>2074</v>
      </c>
      <c r="M640" s="22" t="s">
        <v>484</v>
      </c>
      <c r="N640" s="31">
        <v>1000</v>
      </c>
      <c r="O640" s="31">
        <v>5700</v>
      </c>
      <c r="Q640" s="97"/>
    </row>
    <row r="641" spans="11:17" x14ac:dyDescent="0.4">
      <c r="K641" s="19">
        <v>639</v>
      </c>
      <c r="L641" s="22" t="s">
        <v>2075</v>
      </c>
      <c r="M641" s="22" t="s">
        <v>485</v>
      </c>
      <c r="N641" s="31">
        <v>600</v>
      </c>
      <c r="O641" s="31">
        <v>3400</v>
      </c>
      <c r="Q641" s="97"/>
    </row>
    <row r="642" spans="11:17" x14ac:dyDescent="0.4">
      <c r="K642" s="19">
        <v>640</v>
      </c>
      <c r="L642" s="22" t="s">
        <v>2076</v>
      </c>
      <c r="M642" s="22" t="s">
        <v>486</v>
      </c>
      <c r="N642" s="31">
        <v>900</v>
      </c>
      <c r="O642" s="31">
        <v>5200</v>
      </c>
      <c r="Q642" s="97"/>
    </row>
    <row r="643" spans="11:17" x14ac:dyDescent="0.4">
      <c r="K643" s="19">
        <v>641</v>
      </c>
      <c r="L643" s="22" t="s">
        <v>2077</v>
      </c>
      <c r="M643" s="22" t="s">
        <v>487</v>
      </c>
      <c r="N643" s="31">
        <v>2200</v>
      </c>
      <c r="O643" s="31">
        <v>12800</v>
      </c>
      <c r="Q643" s="97"/>
    </row>
    <row r="644" spans="11:17" x14ac:dyDescent="0.4">
      <c r="K644" s="19">
        <v>642</v>
      </c>
      <c r="L644" s="22" t="s">
        <v>2078</v>
      </c>
      <c r="M644" s="22" t="s">
        <v>488</v>
      </c>
      <c r="N644" s="31">
        <v>1500</v>
      </c>
      <c r="O644" s="31">
        <v>8900</v>
      </c>
      <c r="Q644" s="97"/>
    </row>
    <row r="645" spans="11:17" x14ac:dyDescent="0.4">
      <c r="K645" s="19">
        <v>643</v>
      </c>
      <c r="L645" s="22" t="s">
        <v>2079</v>
      </c>
      <c r="M645" s="22" t="s">
        <v>489</v>
      </c>
      <c r="N645" s="31">
        <v>1000</v>
      </c>
      <c r="O645" s="31">
        <v>6000</v>
      </c>
      <c r="Q645" s="97"/>
    </row>
    <row r="646" spans="11:17" x14ac:dyDescent="0.4">
      <c r="K646" s="19">
        <v>644</v>
      </c>
      <c r="L646" s="22" t="s">
        <v>2080</v>
      </c>
      <c r="M646" s="22" t="s">
        <v>490</v>
      </c>
      <c r="N646" s="31">
        <v>2500</v>
      </c>
      <c r="O646" s="31">
        <v>14900</v>
      </c>
      <c r="Q646" s="97"/>
    </row>
    <row r="647" spans="11:17" x14ac:dyDescent="0.4">
      <c r="K647" s="19">
        <v>645</v>
      </c>
      <c r="L647" s="22" t="s">
        <v>2081</v>
      </c>
      <c r="M647" s="22" t="s">
        <v>491</v>
      </c>
      <c r="N647" s="31">
        <v>3600</v>
      </c>
      <c r="O647" s="31">
        <v>21100</v>
      </c>
      <c r="Q647" s="97"/>
    </row>
    <row r="648" spans="11:17" x14ac:dyDescent="0.4">
      <c r="K648" s="19">
        <v>646</v>
      </c>
      <c r="L648" s="22" t="s">
        <v>2082</v>
      </c>
      <c r="M648" s="22" t="s">
        <v>492</v>
      </c>
      <c r="N648" s="31">
        <v>800</v>
      </c>
      <c r="O648" s="31">
        <v>4600</v>
      </c>
      <c r="Q648" s="97"/>
    </row>
    <row r="649" spans="11:17" x14ac:dyDescent="0.4">
      <c r="K649" s="19">
        <v>647</v>
      </c>
      <c r="L649" s="22" t="s">
        <v>2083</v>
      </c>
      <c r="M649" s="22" t="s">
        <v>493</v>
      </c>
      <c r="N649" s="31">
        <v>1000</v>
      </c>
      <c r="O649" s="31">
        <v>5600</v>
      </c>
      <c r="Q649" s="97"/>
    </row>
    <row r="650" spans="11:17" x14ac:dyDescent="0.4">
      <c r="K650" s="19">
        <v>648</v>
      </c>
      <c r="L650" s="22" t="s">
        <v>2084</v>
      </c>
      <c r="M650" s="22" t="s">
        <v>494</v>
      </c>
      <c r="N650" s="31">
        <v>2000</v>
      </c>
      <c r="O650" s="31">
        <v>11500</v>
      </c>
      <c r="Q650" s="97"/>
    </row>
    <row r="651" spans="11:17" x14ac:dyDescent="0.4">
      <c r="K651" s="19">
        <v>649</v>
      </c>
      <c r="L651" s="22" t="s">
        <v>2085</v>
      </c>
      <c r="M651" s="22" t="s">
        <v>495</v>
      </c>
      <c r="N651" s="31">
        <v>900</v>
      </c>
      <c r="O651" s="31">
        <v>4900</v>
      </c>
      <c r="Q651" s="97"/>
    </row>
    <row r="652" spans="11:17" x14ac:dyDescent="0.4">
      <c r="K652" s="19">
        <v>650</v>
      </c>
      <c r="L652" s="22" t="s">
        <v>2086</v>
      </c>
      <c r="M652" s="22" t="s">
        <v>496</v>
      </c>
      <c r="N652" s="31">
        <v>1200</v>
      </c>
      <c r="O652" s="31">
        <v>6900</v>
      </c>
      <c r="Q652" s="97"/>
    </row>
    <row r="653" spans="11:17" x14ac:dyDescent="0.4">
      <c r="K653" s="19">
        <v>651</v>
      </c>
      <c r="L653" s="22" t="s">
        <v>2087</v>
      </c>
      <c r="M653" s="22" t="s">
        <v>497</v>
      </c>
      <c r="N653" s="31">
        <v>800</v>
      </c>
      <c r="O653" s="31">
        <v>4700</v>
      </c>
      <c r="Q653" s="97"/>
    </row>
    <row r="654" spans="11:17" x14ac:dyDescent="0.4">
      <c r="K654" s="19">
        <v>652</v>
      </c>
      <c r="L654" s="22" t="s">
        <v>2088</v>
      </c>
      <c r="M654" s="22" t="s">
        <v>498</v>
      </c>
      <c r="N654" s="31">
        <v>2000</v>
      </c>
      <c r="O654" s="31">
        <v>11700</v>
      </c>
      <c r="Q654" s="97"/>
    </row>
    <row r="655" spans="11:17" x14ac:dyDescent="0.4">
      <c r="K655" s="19">
        <v>653</v>
      </c>
      <c r="L655" s="22" t="s">
        <v>2089</v>
      </c>
      <c r="M655" s="22" t="s">
        <v>499</v>
      </c>
      <c r="N655" s="31">
        <v>2800</v>
      </c>
      <c r="O655" s="31">
        <v>16800</v>
      </c>
      <c r="Q655" s="97"/>
    </row>
    <row r="656" spans="11:17" x14ac:dyDescent="0.4">
      <c r="K656" s="19">
        <v>654</v>
      </c>
      <c r="L656" s="22" t="s">
        <v>2090</v>
      </c>
      <c r="M656" s="22" t="s">
        <v>500</v>
      </c>
      <c r="N656" s="31">
        <v>2500</v>
      </c>
      <c r="O656" s="31">
        <v>14800</v>
      </c>
      <c r="Q656" s="97"/>
    </row>
    <row r="657" spans="11:17" x14ac:dyDescent="0.4">
      <c r="K657" s="19">
        <v>655</v>
      </c>
      <c r="L657" s="22" t="s">
        <v>2091</v>
      </c>
      <c r="M657" s="22" t="s">
        <v>501</v>
      </c>
      <c r="N657" s="31">
        <v>1700</v>
      </c>
      <c r="O657" s="31">
        <v>10100</v>
      </c>
      <c r="Q657" s="97"/>
    </row>
    <row r="658" spans="11:17" x14ac:dyDescent="0.4">
      <c r="K658" s="19">
        <v>656</v>
      </c>
      <c r="L658" s="22" t="s">
        <v>2092</v>
      </c>
      <c r="M658" s="22" t="s">
        <v>502</v>
      </c>
      <c r="N658" s="31">
        <v>2800</v>
      </c>
      <c r="O658" s="31">
        <v>16500</v>
      </c>
      <c r="Q658" s="97"/>
    </row>
    <row r="659" spans="11:17" x14ac:dyDescent="0.4">
      <c r="K659" s="19">
        <v>657</v>
      </c>
      <c r="L659" s="22" t="s">
        <v>2093</v>
      </c>
      <c r="M659" s="22" t="s">
        <v>503</v>
      </c>
      <c r="N659" s="31">
        <v>2100</v>
      </c>
      <c r="O659" s="31">
        <v>12500</v>
      </c>
      <c r="Q659" s="97"/>
    </row>
    <row r="660" spans="11:17" x14ac:dyDescent="0.4">
      <c r="K660" s="19">
        <v>658</v>
      </c>
      <c r="L660" s="22" t="s">
        <v>2094</v>
      </c>
      <c r="M660" s="22" t="s">
        <v>504</v>
      </c>
      <c r="N660" s="31">
        <v>800</v>
      </c>
      <c r="O660" s="31">
        <v>4300</v>
      </c>
      <c r="Q660" s="97"/>
    </row>
    <row r="661" spans="11:17" x14ac:dyDescent="0.4">
      <c r="K661" s="19">
        <v>659</v>
      </c>
      <c r="L661" s="22" t="s">
        <v>2095</v>
      </c>
      <c r="M661" s="22" t="s">
        <v>505</v>
      </c>
      <c r="N661" s="31">
        <v>600</v>
      </c>
      <c r="O661" s="31">
        <v>3500</v>
      </c>
      <c r="Q661" s="97"/>
    </row>
    <row r="662" spans="11:17" x14ac:dyDescent="0.4">
      <c r="K662" s="19">
        <v>660</v>
      </c>
      <c r="L662" s="22" t="s">
        <v>2096</v>
      </c>
      <c r="M662" s="22" t="s">
        <v>506</v>
      </c>
      <c r="N662" s="31">
        <v>800</v>
      </c>
      <c r="O662" s="31">
        <v>4800</v>
      </c>
      <c r="Q662" s="97"/>
    </row>
    <row r="663" spans="11:17" x14ac:dyDescent="0.4">
      <c r="K663" s="19">
        <v>661</v>
      </c>
      <c r="L663" s="22" t="s">
        <v>2097</v>
      </c>
      <c r="M663" s="22" t="s">
        <v>507</v>
      </c>
      <c r="N663" s="31">
        <v>500</v>
      </c>
      <c r="O663" s="31">
        <v>2700</v>
      </c>
      <c r="Q663" s="97"/>
    </row>
    <row r="664" spans="11:17" x14ac:dyDescent="0.4">
      <c r="K664" s="19">
        <v>662</v>
      </c>
      <c r="L664" s="22" t="s">
        <v>2098</v>
      </c>
      <c r="M664" s="22" t="s">
        <v>508</v>
      </c>
      <c r="N664" s="31">
        <v>1200</v>
      </c>
      <c r="O664" s="31">
        <v>6700</v>
      </c>
      <c r="Q664" s="97"/>
    </row>
    <row r="665" spans="11:17" x14ac:dyDescent="0.4">
      <c r="K665" s="19">
        <v>663</v>
      </c>
      <c r="L665" s="22" t="s">
        <v>2099</v>
      </c>
      <c r="M665" s="22" t="s">
        <v>509</v>
      </c>
      <c r="N665" s="31">
        <v>500</v>
      </c>
      <c r="O665" s="31">
        <v>2800</v>
      </c>
      <c r="Q665" s="97"/>
    </row>
    <row r="666" spans="11:17" x14ac:dyDescent="0.4">
      <c r="K666" s="19">
        <v>664</v>
      </c>
      <c r="L666" s="22" t="s">
        <v>2100</v>
      </c>
      <c r="M666" s="22" t="s">
        <v>510</v>
      </c>
      <c r="N666" s="31">
        <v>1000</v>
      </c>
      <c r="O666" s="31">
        <v>5800</v>
      </c>
      <c r="Q666" s="97"/>
    </row>
    <row r="667" spans="11:17" x14ac:dyDescent="0.4">
      <c r="K667" s="19">
        <v>665</v>
      </c>
      <c r="L667" s="22" t="s">
        <v>2101</v>
      </c>
      <c r="M667" s="22" t="s">
        <v>511</v>
      </c>
      <c r="N667" s="31">
        <v>1700</v>
      </c>
      <c r="O667" s="31">
        <v>10200</v>
      </c>
      <c r="Q667" s="97"/>
    </row>
    <row r="668" spans="11:17" x14ac:dyDescent="0.4">
      <c r="K668" s="19">
        <v>666</v>
      </c>
      <c r="L668" s="22" t="s">
        <v>2102</v>
      </c>
      <c r="M668" s="22" t="s">
        <v>512</v>
      </c>
      <c r="N668" s="31">
        <v>600</v>
      </c>
      <c r="O668" s="31">
        <v>3100</v>
      </c>
      <c r="Q668" s="97"/>
    </row>
    <row r="669" spans="11:17" x14ac:dyDescent="0.4">
      <c r="K669" s="19">
        <v>667</v>
      </c>
      <c r="L669" s="22" t="s">
        <v>2103</v>
      </c>
      <c r="M669" s="22" t="s">
        <v>513</v>
      </c>
      <c r="N669" s="31">
        <v>900</v>
      </c>
      <c r="O669" s="31">
        <v>5000</v>
      </c>
      <c r="Q669" s="97"/>
    </row>
    <row r="670" spans="11:17" x14ac:dyDescent="0.4">
      <c r="K670" s="19">
        <v>668</v>
      </c>
      <c r="L670" s="22" t="s">
        <v>2104</v>
      </c>
      <c r="M670" s="22" t="s">
        <v>514</v>
      </c>
      <c r="N670" s="31">
        <v>800</v>
      </c>
      <c r="O670" s="31">
        <v>4600</v>
      </c>
      <c r="Q670" s="97"/>
    </row>
    <row r="671" spans="11:17" x14ac:dyDescent="0.4">
      <c r="K671" s="19">
        <v>669</v>
      </c>
      <c r="L671" s="22" t="s">
        <v>2105</v>
      </c>
      <c r="M671" s="22" t="s">
        <v>515</v>
      </c>
      <c r="N671" s="31">
        <v>600</v>
      </c>
      <c r="O671" s="31">
        <v>3500</v>
      </c>
      <c r="Q671" s="97"/>
    </row>
    <row r="672" spans="11:17" x14ac:dyDescent="0.4">
      <c r="K672" s="19">
        <v>670</v>
      </c>
      <c r="L672" s="22" t="s">
        <v>2106</v>
      </c>
      <c r="M672" s="22" t="s">
        <v>516</v>
      </c>
      <c r="N672" s="31">
        <v>600</v>
      </c>
      <c r="O672" s="31">
        <v>3100</v>
      </c>
      <c r="Q672" s="97"/>
    </row>
    <row r="673" spans="11:17" x14ac:dyDescent="0.4">
      <c r="K673" s="19">
        <v>671</v>
      </c>
      <c r="L673" s="22" t="s">
        <v>2107</v>
      </c>
      <c r="M673" s="22" t="s">
        <v>517</v>
      </c>
      <c r="N673" s="31">
        <v>300</v>
      </c>
      <c r="O673" s="31">
        <v>1700</v>
      </c>
      <c r="Q673" s="97"/>
    </row>
    <row r="674" spans="11:17" x14ac:dyDescent="0.4">
      <c r="K674" s="19">
        <v>672</v>
      </c>
      <c r="L674" s="22" t="s">
        <v>2108</v>
      </c>
      <c r="M674" s="22" t="s">
        <v>518</v>
      </c>
      <c r="N674" s="31">
        <v>200</v>
      </c>
      <c r="O674" s="31">
        <v>1100</v>
      </c>
      <c r="Q674" s="97"/>
    </row>
    <row r="675" spans="11:17" x14ac:dyDescent="0.4">
      <c r="K675" s="19">
        <v>673</v>
      </c>
      <c r="L675" s="22" t="s">
        <v>2109</v>
      </c>
      <c r="M675" s="22" t="s">
        <v>519</v>
      </c>
      <c r="N675" s="31">
        <v>400</v>
      </c>
      <c r="O675" s="31">
        <v>1900</v>
      </c>
      <c r="Q675" s="97"/>
    </row>
    <row r="676" spans="11:17" x14ac:dyDescent="0.4">
      <c r="K676" s="19">
        <v>674</v>
      </c>
      <c r="L676" s="22" t="s">
        <v>2110</v>
      </c>
      <c r="M676" s="22" t="s">
        <v>520</v>
      </c>
      <c r="N676" s="31">
        <v>400</v>
      </c>
      <c r="O676" s="31">
        <v>2100</v>
      </c>
      <c r="Q676" s="97"/>
    </row>
    <row r="677" spans="11:17" x14ac:dyDescent="0.4">
      <c r="K677" s="19">
        <v>675</v>
      </c>
      <c r="L677" s="22" t="s">
        <v>2111</v>
      </c>
      <c r="M677" s="22" t="s">
        <v>521</v>
      </c>
      <c r="N677" s="31">
        <v>300</v>
      </c>
      <c r="O677" s="31">
        <v>1800</v>
      </c>
      <c r="Q677" s="97"/>
    </row>
    <row r="678" spans="11:17" x14ac:dyDescent="0.4">
      <c r="K678" s="19">
        <v>676</v>
      </c>
      <c r="L678" s="22" t="s">
        <v>2112</v>
      </c>
      <c r="M678" s="22" t="s">
        <v>522</v>
      </c>
      <c r="N678" s="31">
        <v>500</v>
      </c>
      <c r="O678" s="31">
        <v>2800</v>
      </c>
      <c r="Q678" s="97"/>
    </row>
    <row r="679" spans="11:17" x14ac:dyDescent="0.4">
      <c r="K679" s="19">
        <v>677</v>
      </c>
      <c r="L679" s="22" t="s">
        <v>2113</v>
      </c>
      <c r="M679" s="22" t="s">
        <v>523</v>
      </c>
      <c r="N679" s="31">
        <v>400</v>
      </c>
      <c r="O679" s="31">
        <v>1900</v>
      </c>
      <c r="Q679" s="97"/>
    </row>
    <row r="680" spans="11:17" x14ac:dyDescent="0.4">
      <c r="K680" s="19">
        <v>678</v>
      </c>
      <c r="L680" s="22" t="s">
        <v>2114</v>
      </c>
      <c r="M680" s="22" t="s">
        <v>524</v>
      </c>
      <c r="N680" s="31">
        <v>600</v>
      </c>
      <c r="O680" s="31">
        <v>3300</v>
      </c>
      <c r="Q680" s="97"/>
    </row>
    <row r="681" spans="11:17" x14ac:dyDescent="0.4">
      <c r="K681" s="19">
        <v>679</v>
      </c>
      <c r="L681" s="22" t="s">
        <v>2115</v>
      </c>
      <c r="M681" s="22" t="s">
        <v>525</v>
      </c>
      <c r="N681" s="31">
        <v>500</v>
      </c>
      <c r="O681" s="31">
        <v>2700</v>
      </c>
      <c r="Q681" s="97"/>
    </row>
    <row r="682" spans="11:17" x14ac:dyDescent="0.4">
      <c r="K682" s="19">
        <v>680</v>
      </c>
      <c r="L682" s="22" t="s">
        <v>2116</v>
      </c>
      <c r="M682" s="22" t="s">
        <v>526</v>
      </c>
      <c r="N682" s="31">
        <v>300</v>
      </c>
      <c r="O682" s="31">
        <v>1300</v>
      </c>
      <c r="Q682" s="97"/>
    </row>
    <row r="683" spans="11:17" x14ac:dyDescent="0.4">
      <c r="K683" s="19">
        <v>681</v>
      </c>
      <c r="L683" s="22" t="s">
        <v>2117</v>
      </c>
      <c r="M683" s="22" t="s">
        <v>527</v>
      </c>
      <c r="N683" s="31">
        <v>400</v>
      </c>
      <c r="O683" s="31">
        <v>1900</v>
      </c>
      <c r="Q683" s="97"/>
    </row>
    <row r="684" spans="11:17" x14ac:dyDescent="0.4">
      <c r="K684" s="19">
        <v>682</v>
      </c>
      <c r="L684" s="22" t="s">
        <v>2118</v>
      </c>
      <c r="M684" s="22" t="s">
        <v>528</v>
      </c>
      <c r="N684" s="31">
        <v>900</v>
      </c>
      <c r="O684" s="31">
        <v>5000</v>
      </c>
      <c r="Q684" s="97"/>
    </row>
    <row r="685" spans="11:17" x14ac:dyDescent="0.4">
      <c r="K685" s="19">
        <v>683</v>
      </c>
      <c r="L685" s="22" t="s">
        <v>2119</v>
      </c>
      <c r="M685" s="22" t="s">
        <v>529</v>
      </c>
      <c r="N685" s="31">
        <v>200</v>
      </c>
      <c r="O685" s="31">
        <v>800</v>
      </c>
      <c r="Q685" s="97"/>
    </row>
    <row r="686" spans="11:17" x14ac:dyDescent="0.4">
      <c r="K686" s="19">
        <v>684</v>
      </c>
      <c r="L686" s="22" t="s">
        <v>2120</v>
      </c>
      <c r="M686" s="22" t="s">
        <v>530</v>
      </c>
      <c r="N686" s="31">
        <v>100</v>
      </c>
      <c r="O686" s="31">
        <v>500</v>
      </c>
      <c r="Q686" s="97"/>
    </row>
    <row r="687" spans="11:17" x14ac:dyDescent="0.4">
      <c r="K687" s="19">
        <v>685</v>
      </c>
      <c r="L687" s="22" t="s">
        <v>2121</v>
      </c>
      <c r="M687" s="22" t="s">
        <v>3404</v>
      </c>
      <c r="N687" s="31">
        <v>100</v>
      </c>
      <c r="O687" s="31">
        <v>100</v>
      </c>
      <c r="Q687" s="97"/>
    </row>
    <row r="688" spans="11:17" x14ac:dyDescent="0.4">
      <c r="K688" s="19">
        <v>686</v>
      </c>
      <c r="L688" s="22" t="s">
        <v>2122</v>
      </c>
      <c r="M688" s="22" t="s">
        <v>3405</v>
      </c>
      <c r="N688" s="31">
        <v>100</v>
      </c>
      <c r="O688" s="31">
        <v>100</v>
      </c>
      <c r="Q688" s="97"/>
    </row>
    <row r="689" spans="11:17" x14ac:dyDescent="0.4">
      <c r="K689" s="19">
        <v>687</v>
      </c>
      <c r="L689" s="22" t="s">
        <v>2123</v>
      </c>
      <c r="M689" s="22" t="s">
        <v>531</v>
      </c>
      <c r="N689" s="31">
        <v>100</v>
      </c>
      <c r="O689" s="31">
        <v>200</v>
      </c>
      <c r="Q689" s="97"/>
    </row>
    <row r="690" spans="11:17" x14ac:dyDescent="0.4">
      <c r="K690" s="19">
        <v>688</v>
      </c>
      <c r="L690" s="22" t="s">
        <v>2124</v>
      </c>
      <c r="M690" s="22" t="s">
        <v>3406</v>
      </c>
      <c r="N690" s="31">
        <v>100</v>
      </c>
      <c r="O690" s="31">
        <v>100</v>
      </c>
      <c r="Q690" s="97"/>
    </row>
    <row r="691" spans="11:17" x14ac:dyDescent="0.4">
      <c r="K691" s="19">
        <v>689</v>
      </c>
      <c r="L691" s="22" t="s">
        <v>2125</v>
      </c>
      <c r="M691" s="22" t="s">
        <v>3407</v>
      </c>
      <c r="N691" s="31">
        <v>100</v>
      </c>
      <c r="O691" s="31">
        <v>100</v>
      </c>
      <c r="Q691" s="97"/>
    </row>
    <row r="692" spans="11:17" x14ac:dyDescent="0.4">
      <c r="K692" s="19">
        <v>690</v>
      </c>
      <c r="L692" s="22" t="s">
        <v>2126</v>
      </c>
      <c r="M692" s="22" t="s">
        <v>3408</v>
      </c>
      <c r="N692" s="31">
        <v>100</v>
      </c>
      <c r="O692" s="31">
        <v>100</v>
      </c>
      <c r="Q692" s="97"/>
    </row>
    <row r="693" spans="11:17" x14ac:dyDescent="0.4">
      <c r="K693" s="19">
        <v>691</v>
      </c>
      <c r="L693" s="22" t="s">
        <v>2127</v>
      </c>
      <c r="M693" s="22" t="s">
        <v>3409</v>
      </c>
      <c r="N693" s="31">
        <v>100</v>
      </c>
      <c r="O693" s="31">
        <v>100</v>
      </c>
      <c r="Q693" s="97"/>
    </row>
    <row r="694" spans="11:17" x14ac:dyDescent="0.4">
      <c r="K694" s="19">
        <v>692</v>
      </c>
      <c r="L694" s="22" t="s">
        <v>2128</v>
      </c>
      <c r="M694" s="22" t="s">
        <v>3410</v>
      </c>
      <c r="N694" s="31">
        <v>100</v>
      </c>
      <c r="O694" s="31">
        <v>100</v>
      </c>
      <c r="Q694" s="97"/>
    </row>
    <row r="695" spans="11:17" x14ac:dyDescent="0.4">
      <c r="K695" s="19">
        <v>693</v>
      </c>
      <c r="L695" s="22" t="s">
        <v>2129</v>
      </c>
      <c r="M695" s="22" t="s">
        <v>532</v>
      </c>
      <c r="N695" s="31">
        <v>100</v>
      </c>
      <c r="O695" s="31">
        <v>200</v>
      </c>
      <c r="Q695" s="97"/>
    </row>
    <row r="696" spans="11:17" x14ac:dyDescent="0.4">
      <c r="K696" s="19">
        <v>694</v>
      </c>
      <c r="L696" s="22" t="s">
        <v>2130</v>
      </c>
      <c r="M696" s="22" t="s">
        <v>533</v>
      </c>
      <c r="N696" s="31">
        <v>100</v>
      </c>
      <c r="O696" s="31">
        <v>100</v>
      </c>
      <c r="Q696" s="97"/>
    </row>
    <row r="697" spans="11:17" x14ac:dyDescent="0.4">
      <c r="K697" s="19">
        <v>695</v>
      </c>
      <c r="L697" s="22" t="s">
        <v>2131</v>
      </c>
      <c r="M697" s="22" t="s">
        <v>3411</v>
      </c>
      <c r="N697" s="31">
        <v>100</v>
      </c>
      <c r="O697" s="31">
        <v>100</v>
      </c>
      <c r="Q697" s="97"/>
    </row>
    <row r="698" spans="11:17" x14ac:dyDescent="0.4">
      <c r="K698" s="19">
        <v>696</v>
      </c>
      <c r="L698" s="22" t="s">
        <v>2132</v>
      </c>
      <c r="M698" s="22" t="s">
        <v>535</v>
      </c>
      <c r="N698" s="31">
        <v>14500</v>
      </c>
      <c r="O698" s="31">
        <v>86500</v>
      </c>
      <c r="Q698" s="97"/>
    </row>
    <row r="699" spans="11:17" x14ac:dyDescent="0.4">
      <c r="K699" s="19">
        <v>697</v>
      </c>
      <c r="L699" s="22" t="s">
        <v>2133</v>
      </c>
      <c r="M699" s="22" t="s">
        <v>536</v>
      </c>
      <c r="N699" s="31">
        <v>6100</v>
      </c>
      <c r="O699" s="31">
        <v>36200</v>
      </c>
      <c r="Q699" s="97"/>
    </row>
    <row r="700" spans="11:17" x14ac:dyDescent="0.4">
      <c r="K700" s="19">
        <v>698</v>
      </c>
      <c r="L700" s="22" t="s">
        <v>2134</v>
      </c>
      <c r="M700" s="22" t="s">
        <v>537</v>
      </c>
      <c r="N700" s="31">
        <v>2800</v>
      </c>
      <c r="O700" s="31">
        <v>16300</v>
      </c>
      <c r="Q700" s="97"/>
    </row>
    <row r="701" spans="11:17" x14ac:dyDescent="0.4">
      <c r="K701" s="19">
        <v>699</v>
      </c>
      <c r="L701" s="22" t="s">
        <v>2135</v>
      </c>
      <c r="M701" s="22" t="s">
        <v>538</v>
      </c>
      <c r="N701" s="31">
        <v>1400</v>
      </c>
      <c r="O701" s="31">
        <v>8200</v>
      </c>
      <c r="Q701" s="97"/>
    </row>
    <row r="702" spans="11:17" x14ac:dyDescent="0.4">
      <c r="K702" s="19">
        <v>700</v>
      </c>
      <c r="L702" s="22" t="s">
        <v>2136</v>
      </c>
      <c r="M702" s="22" t="s">
        <v>539</v>
      </c>
      <c r="N702" s="31">
        <v>1000</v>
      </c>
      <c r="O702" s="31">
        <v>5800</v>
      </c>
      <c r="Q702" s="97"/>
    </row>
    <row r="703" spans="11:17" x14ac:dyDescent="0.4">
      <c r="K703" s="19">
        <v>701</v>
      </c>
      <c r="L703" s="22" t="s">
        <v>2137</v>
      </c>
      <c r="M703" s="22" t="s">
        <v>540</v>
      </c>
      <c r="N703" s="31">
        <v>700</v>
      </c>
      <c r="O703" s="31">
        <v>4000</v>
      </c>
      <c r="Q703" s="97"/>
    </row>
    <row r="704" spans="11:17" x14ac:dyDescent="0.4">
      <c r="K704" s="19">
        <v>702</v>
      </c>
      <c r="L704" s="22" t="s">
        <v>2138</v>
      </c>
      <c r="M704" s="22" t="s">
        <v>541</v>
      </c>
      <c r="N704" s="31">
        <v>1900</v>
      </c>
      <c r="O704" s="31">
        <v>11300</v>
      </c>
      <c r="Q704" s="97"/>
    </row>
    <row r="705" spans="11:17" x14ac:dyDescent="0.4">
      <c r="K705" s="19">
        <v>703</v>
      </c>
      <c r="L705" s="22" t="s">
        <v>2139</v>
      </c>
      <c r="M705" s="22" t="s">
        <v>542</v>
      </c>
      <c r="N705" s="31">
        <v>700</v>
      </c>
      <c r="O705" s="31">
        <v>4100</v>
      </c>
      <c r="Q705" s="97"/>
    </row>
    <row r="706" spans="11:17" x14ac:dyDescent="0.4">
      <c r="K706" s="19">
        <v>704</v>
      </c>
      <c r="L706" s="22" t="s">
        <v>2140</v>
      </c>
      <c r="M706" s="22" t="s">
        <v>543</v>
      </c>
      <c r="N706" s="31">
        <v>1100</v>
      </c>
      <c r="O706" s="31">
        <v>6300</v>
      </c>
      <c r="Q706" s="97"/>
    </row>
    <row r="707" spans="11:17" x14ac:dyDescent="0.4">
      <c r="K707" s="19">
        <v>705</v>
      </c>
      <c r="L707" s="22" t="s">
        <v>2141</v>
      </c>
      <c r="M707" s="22" t="s">
        <v>544</v>
      </c>
      <c r="N707" s="31">
        <v>300</v>
      </c>
      <c r="O707" s="31">
        <v>1400</v>
      </c>
      <c r="Q707" s="97"/>
    </row>
    <row r="708" spans="11:17" x14ac:dyDescent="0.4">
      <c r="K708" s="19">
        <v>706</v>
      </c>
      <c r="L708" s="22" t="s">
        <v>2142</v>
      </c>
      <c r="M708" s="22" t="s">
        <v>545</v>
      </c>
      <c r="N708" s="31">
        <v>200</v>
      </c>
      <c r="O708" s="31">
        <v>700</v>
      </c>
      <c r="Q708" s="97"/>
    </row>
    <row r="709" spans="11:17" x14ac:dyDescent="0.4">
      <c r="K709" s="19">
        <v>707</v>
      </c>
      <c r="L709" s="22" t="s">
        <v>2143</v>
      </c>
      <c r="M709" s="22" t="s">
        <v>546</v>
      </c>
      <c r="N709" s="31">
        <v>600</v>
      </c>
      <c r="O709" s="31">
        <v>3600</v>
      </c>
      <c r="Q709" s="97"/>
    </row>
    <row r="710" spans="11:17" x14ac:dyDescent="0.4">
      <c r="K710" s="19">
        <v>708</v>
      </c>
      <c r="L710" s="22" t="s">
        <v>2144</v>
      </c>
      <c r="M710" s="22" t="s">
        <v>547</v>
      </c>
      <c r="N710" s="31">
        <v>900</v>
      </c>
      <c r="O710" s="31">
        <v>5200</v>
      </c>
      <c r="Q710" s="97"/>
    </row>
    <row r="711" spans="11:17" x14ac:dyDescent="0.4">
      <c r="K711" s="19">
        <v>709</v>
      </c>
      <c r="L711" s="22" t="s">
        <v>2145</v>
      </c>
      <c r="M711" s="22" t="s">
        <v>548</v>
      </c>
      <c r="N711" s="31">
        <v>1000</v>
      </c>
      <c r="O711" s="31">
        <v>5700</v>
      </c>
      <c r="Q711" s="97"/>
    </row>
    <row r="712" spans="11:17" x14ac:dyDescent="0.4">
      <c r="K712" s="19">
        <v>710</v>
      </c>
      <c r="L712" s="22" t="s">
        <v>2146</v>
      </c>
      <c r="M712" s="22" t="s">
        <v>549</v>
      </c>
      <c r="N712" s="31">
        <v>400</v>
      </c>
      <c r="O712" s="31">
        <v>2300</v>
      </c>
      <c r="Q712" s="97"/>
    </row>
    <row r="713" spans="11:17" x14ac:dyDescent="0.4">
      <c r="K713" s="19">
        <v>711</v>
      </c>
      <c r="L713" s="22" t="s">
        <v>2147</v>
      </c>
      <c r="M713" s="22" t="s">
        <v>550</v>
      </c>
      <c r="N713" s="31">
        <v>600</v>
      </c>
      <c r="O713" s="31">
        <v>3400</v>
      </c>
      <c r="Q713" s="97"/>
    </row>
    <row r="714" spans="11:17" x14ac:dyDescent="0.4">
      <c r="K714" s="19">
        <v>712</v>
      </c>
      <c r="L714" s="22" t="s">
        <v>2148</v>
      </c>
      <c r="M714" s="22" t="s">
        <v>551</v>
      </c>
      <c r="N714" s="31">
        <v>500</v>
      </c>
      <c r="O714" s="31">
        <v>3000</v>
      </c>
      <c r="Q714" s="97"/>
    </row>
    <row r="715" spans="11:17" x14ac:dyDescent="0.4">
      <c r="K715" s="19">
        <v>713</v>
      </c>
      <c r="L715" s="22" t="s">
        <v>2149</v>
      </c>
      <c r="M715" s="22" t="s">
        <v>552</v>
      </c>
      <c r="N715" s="31">
        <v>200</v>
      </c>
      <c r="O715" s="31">
        <v>1000</v>
      </c>
      <c r="Q715" s="97"/>
    </row>
    <row r="716" spans="11:17" x14ac:dyDescent="0.4">
      <c r="K716" s="19">
        <v>714</v>
      </c>
      <c r="L716" s="22" t="s">
        <v>2150</v>
      </c>
      <c r="M716" s="22" t="s">
        <v>553</v>
      </c>
      <c r="N716" s="31">
        <v>400</v>
      </c>
      <c r="O716" s="31">
        <v>2200</v>
      </c>
      <c r="Q716" s="97"/>
    </row>
    <row r="717" spans="11:17" x14ac:dyDescent="0.4">
      <c r="K717" s="19">
        <v>715</v>
      </c>
      <c r="L717" s="22" t="s">
        <v>2151</v>
      </c>
      <c r="M717" s="22" t="s">
        <v>554</v>
      </c>
      <c r="N717" s="31">
        <v>200</v>
      </c>
      <c r="O717" s="31">
        <v>900</v>
      </c>
      <c r="Q717" s="97"/>
    </row>
    <row r="718" spans="11:17" x14ac:dyDescent="0.4">
      <c r="K718" s="19">
        <v>716</v>
      </c>
      <c r="L718" s="22" t="s">
        <v>2152</v>
      </c>
      <c r="M718" s="22" t="s">
        <v>555</v>
      </c>
      <c r="N718" s="31">
        <v>300</v>
      </c>
      <c r="O718" s="31">
        <v>1300</v>
      </c>
      <c r="Q718" s="97"/>
    </row>
    <row r="719" spans="11:17" x14ac:dyDescent="0.4">
      <c r="K719" s="19">
        <v>717</v>
      </c>
      <c r="L719" s="22" t="s">
        <v>2153</v>
      </c>
      <c r="M719" s="22" t="s">
        <v>556</v>
      </c>
      <c r="N719" s="31">
        <v>200</v>
      </c>
      <c r="O719" s="31">
        <v>800</v>
      </c>
      <c r="Q719" s="97"/>
    </row>
    <row r="720" spans="11:17" x14ac:dyDescent="0.4">
      <c r="K720" s="19">
        <v>718</v>
      </c>
      <c r="L720" s="22" t="s">
        <v>2154</v>
      </c>
      <c r="M720" s="22" t="s">
        <v>557</v>
      </c>
      <c r="N720" s="31">
        <v>100</v>
      </c>
      <c r="O720" s="31">
        <v>600</v>
      </c>
      <c r="Q720" s="97"/>
    </row>
    <row r="721" spans="11:17" x14ac:dyDescent="0.4">
      <c r="K721" s="19">
        <v>719</v>
      </c>
      <c r="L721" s="22" t="s">
        <v>2155</v>
      </c>
      <c r="M721" s="22" t="s">
        <v>558</v>
      </c>
      <c r="N721" s="31">
        <v>100</v>
      </c>
      <c r="O721" s="31">
        <v>200</v>
      </c>
      <c r="Q721" s="97"/>
    </row>
    <row r="722" spans="11:17" x14ac:dyDescent="0.4">
      <c r="K722" s="19">
        <v>720</v>
      </c>
      <c r="L722" s="22" t="s">
        <v>2156</v>
      </c>
      <c r="M722" s="22" t="s">
        <v>559</v>
      </c>
      <c r="N722" s="31">
        <v>100</v>
      </c>
      <c r="O722" s="31">
        <v>400</v>
      </c>
      <c r="Q722" s="97"/>
    </row>
    <row r="723" spans="11:17" x14ac:dyDescent="0.4">
      <c r="K723" s="19">
        <v>721</v>
      </c>
      <c r="L723" s="22" t="s">
        <v>2157</v>
      </c>
      <c r="M723" s="22" t="s">
        <v>560</v>
      </c>
      <c r="N723" s="31">
        <v>100</v>
      </c>
      <c r="O723" s="31">
        <v>300</v>
      </c>
      <c r="Q723" s="97"/>
    </row>
    <row r="724" spans="11:17" x14ac:dyDescent="0.4">
      <c r="K724" s="19">
        <v>722</v>
      </c>
      <c r="L724" s="22" t="s">
        <v>2158</v>
      </c>
      <c r="M724" s="22" t="s">
        <v>561</v>
      </c>
      <c r="N724" s="31">
        <v>100</v>
      </c>
      <c r="O724" s="31">
        <v>200</v>
      </c>
      <c r="Q724" s="97"/>
    </row>
    <row r="725" spans="11:17" x14ac:dyDescent="0.4">
      <c r="K725" s="19">
        <v>723</v>
      </c>
      <c r="L725" s="22" t="s">
        <v>2159</v>
      </c>
      <c r="M725" s="22" t="s">
        <v>562</v>
      </c>
      <c r="N725" s="31">
        <v>100</v>
      </c>
      <c r="O725" s="31">
        <v>600</v>
      </c>
      <c r="Q725" s="97"/>
    </row>
    <row r="726" spans="11:17" x14ac:dyDescent="0.4">
      <c r="K726" s="19">
        <v>724</v>
      </c>
      <c r="L726" s="22" t="s">
        <v>2160</v>
      </c>
      <c r="M726" s="22" t="s">
        <v>563</v>
      </c>
      <c r="N726" s="31">
        <v>100</v>
      </c>
      <c r="O726" s="31">
        <v>200</v>
      </c>
      <c r="Q726" s="97"/>
    </row>
    <row r="727" spans="11:17" x14ac:dyDescent="0.4">
      <c r="K727" s="19">
        <v>725</v>
      </c>
      <c r="L727" s="22" t="s">
        <v>2161</v>
      </c>
      <c r="M727" s="22" t="s">
        <v>564</v>
      </c>
      <c r="N727" s="31">
        <v>100</v>
      </c>
      <c r="O727" s="31">
        <v>100</v>
      </c>
      <c r="Q727" s="97"/>
    </row>
    <row r="728" spans="11:17" x14ac:dyDescent="0.4">
      <c r="K728" s="19">
        <v>726</v>
      </c>
      <c r="L728" s="22" t="s">
        <v>2162</v>
      </c>
      <c r="M728" s="22" t="s">
        <v>565</v>
      </c>
      <c r="N728" s="31">
        <v>100</v>
      </c>
      <c r="O728" s="31">
        <v>400</v>
      </c>
      <c r="Q728" s="97"/>
    </row>
    <row r="729" spans="11:17" x14ac:dyDescent="0.4">
      <c r="K729" s="19">
        <v>727</v>
      </c>
      <c r="L729" s="22" t="s">
        <v>2163</v>
      </c>
      <c r="M729" s="22" t="s">
        <v>566</v>
      </c>
      <c r="N729" s="31">
        <v>200</v>
      </c>
      <c r="O729" s="31">
        <v>900</v>
      </c>
      <c r="Q729" s="97"/>
    </row>
    <row r="730" spans="11:17" x14ac:dyDescent="0.4">
      <c r="K730" s="19">
        <v>728</v>
      </c>
      <c r="L730" s="22" t="s">
        <v>2164</v>
      </c>
      <c r="M730" s="22" t="s">
        <v>3412</v>
      </c>
      <c r="N730" s="31">
        <v>100</v>
      </c>
      <c r="O730" s="31">
        <v>100</v>
      </c>
      <c r="Q730" s="97"/>
    </row>
    <row r="731" spans="11:17" x14ac:dyDescent="0.4">
      <c r="K731" s="19">
        <v>729</v>
      </c>
      <c r="L731" s="22" t="s">
        <v>2165</v>
      </c>
      <c r="M731" s="22" t="s">
        <v>568</v>
      </c>
      <c r="N731" s="31">
        <v>3000</v>
      </c>
      <c r="O731" s="31">
        <v>18000</v>
      </c>
      <c r="Q731" s="97"/>
    </row>
    <row r="732" spans="11:17" x14ac:dyDescent="0.4">
      <c r="K732" s="19">
        <v>730</v>
      </c>
      <c r="L732" s="22" t="s">
        <v>2166</v>
      </c>
      <c r="M732" s="22" t="s">
        <v>569</v>
      </c>
      <c r="N732" s="31">
        <v>1100</v>
      </c>
      <c r="O732" s="31">
        <v>6100</v>
      </c>
      <c r="Q732" s="97"/>
    </row>
    <row r="733" spans="11:17" x14ac:dyDescent="0.4">
      <c r="K733" s="19">
        <v>731</v>
      </c>
      <c r="L733" s="22" t="s">
        <v>2167</v>
      </c>
      <c r="M733" s="22" t="s">
        <v>570</v>
      </c>
      <c r="N733" s="31">
        <v>400</v>
      </c>
      <c r="O733" s="31">
        <v>2100</v>
      </c>
      <c r="Q733" s="97"/>
    </row>
    <row r="734" spans="11:17" x14ac:dyDescent="0.4">
      <c r="K734" s="19">
        <v>732</v>
      </c>
      <c r="L734" s="22" t="s">
        <v>2168</v>
      </c>
      <c r="M734" s="22" t="s">
        <v>571</v>
      </c>
      <c r="N734" s="31">
        <v>300</v>
      </c>
      <c r="O734" s="31">
        <v>1700</v>
      </c>
      <c r="Q734" s="97"/>
    </row>
    <row r="735" spans="11:17" x14ac:dyDescent="0.4">
      <c r="K735" s="19">
        <v>733</v>
      </c>
      <c r="L735" s="22" t="s">
        <v>2169</v>
      </c>
      <c r="M735" s="22" t="s">
        <v>572</v>
      </c>
      <c r="N735" s="31">
        <v>400</v>
      </c>
      <c r="O735" s="31">
        <v>2200</v>
      </c>
      <c r="Q735" s="97"/>
    </row>
    <row r="736" spans="11:17" x14ac:dyDescent="0.4">
      <c r="K736" s="19">
        <v>734</v>
      </c>
      <c r="L736" s="22" t="s">
        <v>2170</v>
      </c>
      <c r="M736" s="22" t="s">
        <v>573</v>
      </c>
      <c r="N736" s="31">
        <v>200</v>
      </c>
      <c r="O736" s="31">
        <v>800</v>
      </c>
      <c r="Q736" s="97"/>
    </row>
    <row r="737" spans="11:17" x14ac:dyDescent="0.4">
      <c r="K737" s="19">
        <v>735</v>
      </c>
      <c r="L737" s="22" t="s">
        <v>2171</v>
      </c>
      <c r="M737" s="22" t="s">
        <v>574</v>
      </c>
      <c r="N737" s="31">
        <v>100</v>
      </c>
      <c r="O737" s="31">
        <v>500</v>
      </c>
      <c r="Q737" s="97"/>
    </row>
    <row r="738" spans="11:17" x14ac:dyDescent="0.4">
      <c r="K738" s="19">
        <v>736</v>
      </c>
      <c r="L738" s="22" t="s">
        <v>2172</v>
      </c>
      <c r="M738" s="22" t="s">
        <v>575</v>
      </c>
      <c r="N738" s="31">
        <v>200</v>
      </c>
      <c r="O738" s="31">
        <v>1100</v>
      </c>
      <c r="Q738" s="97"/>
    </row>
    <row r="739" spans="11:17" x14ac:dyDescent="0.4">
      <c r="K739" s="19">
        <v>737</v>
      </c>
      <c r="L739" s="22" t="s">
        <v>2173</v>
      </c>
      <c r="M739" s="22" t="s">
        <v>576</v>
      </c>
      <c r="N739" s="31">
        <v>200</v>
      </c>
      <c r="O739" s="31">
        <v>1000</v>
      </c>
      <c r="Q739" s="97"/>
    </row>
    <row r="740" spans="11:17" x14ac:dyDescent="0.4">
      <c r="K740" s="19">
        <v>738</v>
      </c>
      <c r="L740" s="22" t="s">
        <v>2174</v>
      </c>
      <c r="M740" s="22" t="s">
        <v>577</v>
      </c>
      <c r="N740" s="31">
        <v>200</v>
      </c>
      <c r="O740" s="31">
        <v>1100</v>
      </c>
      <c r="Q740" s="97"/>
    </row>
    <row r="741" spans="11:17" x14ac:dyDescent="0.4">
      <c r="K741" s="19">
        <v>739</v>
      </c>
      <c r="L741" s="22" t="s">
        <v>2175</v>
      </c>
      <c r="M741" s="22" t="s">
        <v>578</v>
      </c>
      <c r="N741" s="31">
        <v>300</v>
      </c>
      <c r="O741" s="31">
        <v>1800</v>
      </c>
      <c r="Q741" s="97"/>
    </row>
    <row r="742" spans="11:17" x14ac:dyDescent="0.4">
      <c r="K742" s="19">
        <v>740</v>
      </c>
      <c r="L742" s="22" t="s">
        <v>2176</v>
      </c>
      <c r="M742" s="22" t="s">
        <v>579</v>
      </c>
      <c r="N742" s="31">
        <v>200</v>
      </c>
      <c r="O742" s="31">
        <v>800</v>
      </c>
      <c r="Q742" s="97"/>
    </row>
    <row r="743" spans="11:17" x14ac:dyDescent="0.4">
      <c r="K743" s="19">
        <v>741</v>
      </c>
      <c r="L743" s="22" t="s">
        <v>2177</v>
      </c>
      <c r="M743" s="22" t="s">
        <v>580</v>
      </c>
      <c r="N743" s="31">
        <v>200</v>
      </c>
      <c r="O743" s="31">
        <v>700</v>
      </c>
      <c r="Q743" s="97"/>
    </row>
    <row r="744" spans="11:17" x14ac:dyDescent="0.4">
      <c r="K744" s="19">
        <v>742</v>
      </c>
      <c r="L744" s="22" t="s">
        <v>2178</v>
      </c>
      <c r="M744" s="22" t="s">
        <v>581</v>
      </c>
      <c r="N744" s="31">
        <v>200</v>
      </c>
      <c r="O744" s="31">
        <v>1000</v>
      </c>
      <c r="Q744" s="97"/>
    </row>
    <row r="745" spans="11:17" x14ac:dyDescent="0.4">
      <c r="K745" s="19">
        <v>743</v>
      </c>
      <c r="L745" s="22" t="s">
        <v>2179</v>
      </c>
      <c r="M745" s="22" t="s">
        <v>582</v>
      </c>
      <c r="N745" s="31">
        <v>800</v>
      </c>
      <c r="O745" s="31">
        <v>4300</v>
      </c>
      <c r="Q745" s="97"/>
    </row>
    <row r="746" spans="11:17" x14ac:dyDescent="0.4">
      <c r="K746" s="19">
        <v>744</v>
      </c>
      <c r="L746" s="22" t="s">
        <v>2180</v>
      </c>
      <c r="M746" s="22" t="s">
        <v>583</v>
      </c>
      <c r="N746" s="31">
        <v>200</v>
      </c>
      <c r="O746" s="31">
        <v>900</v>
      </c>
      <c r="Q746" s="97"/>
    </row>
    <row r="747" spans="11:17" x14ac:dyDescent="0.4">
      <c r="K747" s="19">
        <v>745</v>
      </c>
      <c r="L747" s="22" t="s">
        <v>2181</v>
      </c>
      <c r="M747" s="22" t="s">
        <v>584</v>
      </c>
      <c r="N747" s="31">
        <v>200</v>
      </c>
      <c r="O747" s="31">
        <v>1100</v>
      </c>
      <c r="Q747" s="97"/>
    </row>
    <row r="748" spans="11:17" x14ac:dyDescent="0.4">
      <c r="K748" s="19">
        <v>746</v>
      </c>
      <c r="L748" s="22" t="s">
        <v>2182</v>
      </c>
      <c r="M748" s="22" t="s">
        <v>585</v>
      </c>
      <c r="N748" s="31">
        <v>200</v>
      </c>
      <c r="O748" s="31">
        <v>700</v>
      </c>
      <c r="Q748" s="97"/>
    </row>
    <row r="749" spans="11:17" x14ac:dyDescent="0.4">
      <c r="K749" s="19">
        <v>747</v>
      </c>
      <c r="L749" s="22" t="s">
        <v>2183</v>
      </c>
      <c r="M749" s="22" t="s">
        <v>586</v>
      </c>
      <c r="N749" s="31">
        <v>300</v>
      </c>
      <c r="O749" s="31">
        <v>1300</v>
      </c>
      <c r="Q749" s="97"/>
    </row>
    <row r="750" spans="11:17" x14ac:dyDescent="0.4">
      <c r="K750" s="19">
        <v>748</v>
      </c>
      <c r="L750" s="22" t="s">
        <v>2184</v>
      </c>
      <c r="M750" s="22" t="s">
        <v>587</v>
      </c>
      <c r="N750" s="31">
        <v>100</v>
      </c>
      <c r="O750" s="31">
        <v>600</v>
      </c>
      <c r="Q750" s="97"/>
    </row>
    <row r="751" spans="11:17" x14ac:dyDescent="0.4">
      <c r="K751" s="19">
        <v>749</v>
      </c>
      <c r="L751" s="22" t="s">
        <v>2185</v>
      </c>
      <c r="M751" s="22" t="s">
        <v>588</v>
      </c>
      <c r="N751" s="31">
        <v>100</v>
      </c>
      <c r="O751" s="31">
        <v>500</v>
      </c>
      <c r="Q751" s="97"/>
    </row>
    <row r="752" spans="11:17" x14ac:dyDescent="0.4">
      <c r="K752" s="19">
        <v>750</v>
      </c>
      <c r="L752" s="22" t="s">
        <v>2186</v>
      </c>
      <c r="M752" s="22" t="s">
        <v>3413</v>
      </c>
      <c r="N752" s="31">
        <v>100</v>
      </c>
      <c r="O752" s="31">
        <v>200</v>
      </c>
      <c r="Q752" s="97"/>
    </row>
    <row r="753" spans="11:17" x14ac:dyDescent="0.4">
      <c r="K753" s="19">
        <v>751</v>
      </c>
      <c r="L753" s="22" t="s">
        <v>2187</v>
      </c>
      <c r="M753" s="22" t="s">
        <v>589</v>
      </c>
      <c r="N753" s="31">
        <v>100</v>
      </c>
      <c r="O753" s="31">
        <v>300</v>
      </c>
      <c r="Q753" s="97"/>
    </row>
    <row r="754" spans="11:17" x14ac:dyDescent="0.4">
      <c r="K754" s="19">
        <v>752</v>
      </c>
      <c r="L754" s="22" t="s">
        <v>2188</v>
      </c>
      <c r="M754" s="22" t="s">
        <v>3414</v>
      </c>
      <c r="N754" s="31">
        <v>100</v>
      </c>
      <c r="O754" s="31">
        <v>200</v>
      </c>
      <c r="Q754" s="97"/>
    </row>
    <row r="755" spans="11:17" x14ac:dyDescent="0.4">
      <c r="K755" s="19">
        <v>753</v>
      </c>
      <c r="L755" s="22" t="s">
        <v>2189</v>
      </c>
      <c r="M755" s="22" t="s">
        <v>3415</v>
      </c>
      <c r="N755" s="31">
        <v>100</v>
      </c>
      <c r="O755" s="31">
        <v>100</v>
      </c>
      <c r="Q755" s="97"/>
    </row>
    <row r="756" spans="11:17" x14ac:dyDescent="0.4">
      <c r="K756" s="19">
        <v>754</v>
      </c>
      <c r="L756" s="22" t="s">
        <v>2190</v>
      </c>
      <c r="M756" s="22" t="s">
        <v>590</v>
      </c>
      <c r="N756" s="31">
        <v>100</v>
      </c>
      <c r="O756" s="31">
        <v>200</v>
      </c>
      <c r="Q756" s="97"/>
    </row>
    <row r="757" spans="11:17" x14ac:dyDescent="0.4">
      <c r="K757" s="19">
        <v>755</v>
      </c>
      <c r="L757" s="22" t="s">
        <v>2191</v>
      </c>
      <c r="M757" s="22" t="s">
        <v>591</v>
      </c>
      <c r="N757" s="31">
        <v>100</v>
      </c>
      <c r="O757" s="31">
        <v>200</v>
      </c>
      <c r="Q757" s="97"/>
    </row>
    <row r="758" spans="11:17" x14ac:dyDescent="0.4">
      <c r="K758" s="19">
        <v>756</v>
      </c>
      <c r="L758" s="22" t="s">
        <v>2192</v>
      </c>
      <c r="M758" s="22" t="s">
        <v>3416</v>
      </c>
      <c r="N758" s="31">
        <v>100</v>
      </c>
      <c r="O758" s="31">
        <v>200</v>
      </c>
      <c r="Q758" s="97"/>
    </row>
    <row r="759" spans="11:17" x14ac:dyDescent="0.4">
      <c r="K759" s="19">
        <v>757</v>
      </c>
      <c r="L759" s="22" t="s">
        <v>2193</v>
      </c>
      <c r="M759" s="22" t="s">
        <v>3417</v>
      </c>
      <c r="N759" s="31">
        <v>100</v>
      </c>
      <c r="O759" s="31">
        <v>100</v>
      </c>
      <c r="Q759" s="97"/>
    </row>
    <row r="760" spans="11:17" x14ac:dyDescent="0.4">
      <c r="K760" s="19">
        <v>758</v>
      </c>
      <c r="L760" s="22" t="s">
        <v>2194</v>
      </c>
      <c r="M760" s="22" t="s">
        <v>3418</v>
      </c>
      <c r="N760" s="31">
        <v>100</v>
      </c>
      <c r="O760" s="31">
        <v>100</v>
      </c>
      <c r="Q760" s="97"/>
    </row>
    <row r="761" spans="11:17" x14ac:dyDescent="0.4">
      <c r="K761" s="19">
        <v>759</v>
      </c>
      <c r="L761" s="22" t="s">
        <v>2195</v>
      </c>
      <c r="M761" s="22" t="s">
        <v>593</v>
      </c>
      <c r="N761" s="31">
        <v>1600</v>
      </c>
      <c r="O761" s="31">
        <v>9300</v>
      </c>
      <c r="Q761" s="97"/>
    </row>
    <row r="762" spans="11:17" x14ac:dyDescent="0.4">
      <c r="K762" s="19">
        <v>760</v>
      </c>
      <c r="L762" s="22" t="s">
        <v>2196</v>
      </c>
      <c r="M762" s="22" t="s">
        <v>594</v>
      </c>
      <c r="N762" s="31">
        <v>600</v>
      </c>
      <c r="O762" s="31">
        <v>3500</v>
      </c>
      <c r="Q762" s="97"/>
    </row>
    <row r="763" spans="11:17" x14ac:dyDescent="0.4">
      <c r="K763" s="19">
        <v>761</v>
      </c>
      <c r="L763" s="22" t="s">
        <v>2197</v>
      </c>
      <c r="M763" s="22" t="s">
        <v>595</v>
      </c>
      <c r="N763" s="31">
        <v>200</v>
      </c>
      <c r="O763" s="31">
        <v>800</v>
      </c>
      <c r="Q763" s="97"/>
    </row>
    <row r="764" spans="11:17" x14ac:dyDescent="0.4">
      <c r="K764" s="19">
        <v>762</v>
      </c>
      <c r="L764" s="22" t="s">
        <v>2198</v>
      </c>
      <c r="M764" s="22" t="s">
        <v>596</v>
      </c>
      <c r="N764" s="31">
        <v>200</v>
      </c>
      <c r="O764" s="31">
        <v>800</v>
      </c>
      <c r="Q764" s="97"/>
    </row>
    <row r="765" spans="11:17" x14ac:dyDescent="0.4">
      <c r="K765" s="19">
        <v>763</v>
      </c>
      <c r="L765" s="22" t="s">
        <v>2199</v>
      </c>
      <c r="M765" s="22" t="s">
        <v>597</v>
      </c>
      <c r="N765" s="31">
        <v>200</v>
      </c>
      <c r="O765" s="31">
        <v>800</v>
      </c>
      <c r="Q765" s="97"/>
    </row>
    <row r="766" spans="11:17" x14ac:dyDescent="0.4">
      <c r="K766" s="19">
        <v>764</v>
      </c>
      <c r="L766" s="22" t="s">
        <v>2200</v>
      </c>
      <c r="M766" s="22" t="s">
        <v>598</v>
      </c>
      <c r="N766" s="31">
        <v>200</v>
      </c>
      <c r="O766" s="31">
        <v>1000</v>
      </c>
      <c r="Q766" s="97"/>
    </row>
    <row r="767" spans="11:17" x14ac:dyDescent="0.4">
      <c r="K767" s="19">
        <v>765</v>
      </c>
      <c r="L767" s="22" t="s">
        <v>2201</v>
      </c>
      <c r="M767" s="22" t="s">
        <v>599</v>
      </c>
      <c r="N767" s="31">
        <v>200</v>
      </c>
      <c r="O767" s="31">
        <v>1200</v>
      </c>
      <c r="Q767" s="97"/>
    </row>
    <row r="768" spans="11:17" x14ac:dyDescent="0.4">
      <c r="K768" s="19">
        <v>766</v>
      </c>
      <c r="L768" s="22" t="s">
        <v>2202</v>
      </c>
      <c r="M768" s="22" t="s">
        <v>600</v>
      </c>
      <c r="N768" s="31">
        <v>100</v>
      </c>
      <c r="O768" s="31">
        <v>600</v>
      </c>
      <c r="Q768" s="97"/>
    </row>
    <row r="769" spans="11:17" x14ac:dyDescent="0.4">
      <c r="K769" s="19">
        <v>767</v>
      </c>
      <c r="L769" s="22" t="s">
        <v>2203</v>
      </c>
      <c r="M769" s="22" t="s">
        <v>601</v>
      </c>
      <c r="N769" s="31">
        <v>200</v>
      </c>
      <c r="O769" s="31">
        <v>1000</v>
      </c>
      <c r="Q769" s="97"/>
    </row>
    <row r="770" spans="11:17" x14ac:dyDescent="0.4">
      <c r="K770" s="19">
        <v>768</v>
      </c>
      <c r="L770" s="22" t="s">
        <v>2204</v>
      </c>
      <c r="M770" s="22" t="s">
        <v>602</v>
      </c>
      <c r="N770" s="31">
        <v>400</v>
      </c>
      <c r="O770" s="31">
        <v>2300</v>
      </c>
      <c r="Q770" s="97"/>
    </row>
    <row r="771" spans="11:17" x14ac:dyDescent="0.4">
      <c r="K771" s="19">
        <v>769</v>
      </c>
      <c r="L771" s="22" t="s">
        <v>2205</v>
      </c>
      <c r="M771" s="22" t="s">
        <v>603</v>
      </c>
      <c r="N771" s="31">
        <v>100</v>
      </c>
      <c r="O771" s="31">
        <v>100</v>
      </c>
      <c r="Q771" s="97"/>
    </row>
    <row r="772" spans="11:17" x14ac:dyDescent="0.4">
      <c r="K772" s="19">
        <v>770</v>
      </c>
      <c r="L772" s="22" t="s">
        <v>2206</v>
      </c>
      <c r="M772" s="22" t="s">
        <v>604</v>
      </c>
      <c r="N772" s="31">
        <v>100</v>
      </c>
      <c r="O772" s="31">
        <v>400</v>
      </c>
      <c r="Q772" s="97"/>
    </row>
    <row r="773" spans="11:17" x14ac:dyDescent="0.4">
      <c r="K773" s="19">
        <v>771</v>
      </c>
      <c r="L773" s="22" t="s">
        <v>2207</v>
      </c>
      <c r="M773" s="22" t="s">
        <v>605</v>
      </c>
      <c r="N773" s="31">
        <v>100</v>
      </c>
      <c r="O773" s="31">
        <v>600</v>
      </c>
      <c r="Q773" s="97"/>
    </row>
    <row r="774" spans="11:17" x14ac:dyDescent="0.4">
      <c r="K774" s="19">
        <v>772</v>
      </c>
      <c r="L774" s="22" t="s">
        <v>2208</v>
      </c>
      <c r="M774" s="22" t="s">
        <v>606</v>
      </c>
      <c r="N774" s="31">
        <v>100</v>
      </c>
      <c r="O774" s="31">
        <v>500</v>
      </c>
      <c r="Q774" s="97"/>
    </row>
    <row r="775" spans="11:17" x14ac:dyDescent="0.4">
      <c r="K775" s="19">
        <v>773</v>
      </c>
      <c r="L775" s="22" t="s">
        <v>2209</v>
      </c>
      <c r="M775" s="22" t="s">
        <v>607</v>
      </c>
      <c r="N775" s="31">
        <v>100</v>
      </c>
      <c r="O775" s="31">
        <v>200</v>
      </c>
      <c r="Q775" s="97"/>
    </row>
    <row r="776" spans="11:17" x14ac:dyDescent="0.4">
      <c r="K776" s="19">
        <v>774</v>
      </c>
      <c r="L776" s="22" t="s">
        <v>2210</v>
      </c>
      <c r="M776" s="22" t="s">
        <v>609</v>
      </c>
      <c r="N776" s="31">
        <v>1900</v>
      </c>
      <c r="O776" s="31">
        <v>11000</v>
      </c>
      <c r="Q776" s="97"/>
    </row>
    <row r="777" spans="11:17" x14ac:dyDescent="0.4">
      <c r="K777" s="19">
        <v>775</v>
      </c>
      <c r="L777" s="22" t="s">
        <v>2211</v>
      </c>
      <c r="M777" s="22" t="s">
        <v>610</v>
      </c>
      <c r="N777" s="31">
        <v>200</v>
      </c>
      <c r="O777" s="31">
        <v>1000</v>
      </c>
      <c r="Q777" s="97"/>
    </row>
    <row r="778" spans="11:17" x14ac:dyDescent="0.4">
      <c r="K778" s="19">
        <v>776</v>
      </c>
      <c r="L778" s="22" t="s">
        <v>2212</v>
      </c>
      <c r="M778" s="22" t="s">
        <v>611</v>
      </c>
      <c r="N778" s="31">
        <v>500</v>
      </c>
      <c r="O778" s="31">
        <v>2700</v>
      </c>
      <c r="Q778" s="97"/>
    </row>
    <row r="779" spans="11:17" x14ac:dyDescent="0.4">
      <c r="K779" s="19">
        <v>777</v>
      </c>
      <c r="L779" s="22" t="s">
        <v>2213</v>
      </c>
      <c r="M779" s="22" t="s">
        <v>612</v>
      </c>
      <c r="N779" s="31">
        <v>100</v>
      </c>
      <c r="O779" s="31">
        <v>400</v>
      </c>
      <c r="Q779" s="97"/>
    </row>
    <row r="780" spans="11:17" x14ac:dyDescent="0.4">
      <c r="K780" s="19">
        <v>778</v>
      </c>
      <c r="L780" s="22" t="s">
        <v>2214</v>
      </c>
      <c r="M780" s="22" t="s">
        <v>613</v>
      </c>
      <c r="N780" s="31">
        <v>100</v>
      </c>
      <c r="O780" s="31">
        <v>200</v>
      </c>
      <c r="Q780" s="97"/>
    </row>
    <row r="781" spans="11:17" x14ac:dyDescent="0.4">
      <c r="K781" s="19">
        <v>779</v>
      </c>
      <c r="L781" s="22" t="s">
        <v>2215</v>
      </c>
      <c r="M781" s="22" t="s">
        <v>614</v>
      </c>
      <c r="N781" s="31">
        <v>300</v>
      </c>
      <c r="O781" s="31">
        <v>1400</v>
      </c>
      <c r="Q781" s="97"/>
    </row>
    <row r="782" spans="11:17" x14ac:dyDescent="0.4">
      <c r="K782" s="19">
        <v>780</v>
      </c>
      <c r="L782" s="22" t="s">
        <v>2216</v>
      </c>
      <c r="M782" s="22" t="s">
        <v>615</v>
      </c>
      <c r="N782" s="31">
        <v>100</v>
      </c>
      <c r="O782" s="31">
        <v>400</v>
      </c>
      <c r="Q782" s="97"/>
    </row>
    <row r="783" spans="11:17" x14ac:dyDescent="0.4">
      <c r="K783" s="19">
        <v>781</v>
      </c>
      <c r="L783" s="22" t="s">
        <v>2217</v>
      </c>
      <c r="M783" s="22" t="s">
        <v>616</v>
      </c>
      <c r="N783" s="31">
        <v>200</v>
      </c>
      <c r="O783" s="31">
        <v>1000</v>
      </c>
      <c r="Q783" s="97"/>
    </row>
    <row r="784" spans="11:17" x14ac:dyDescent="0.4">
      <c r="K784" s="19">
        <v>782</v>
      </c>
      <c r="L784" s="22" t="s">
        <v>2218</v>
      </c>
      <c r="M784" s="22" t="s">
        <v>617</v>
      </c>
      <c r="N784" s="31">
        <v>500</v>
      </c>
      <c r="O784" s="31">
        <v>3000</v>
      </c>
      <c r="Q784" s="97"/>
    </row>
    <row r="785" spans="11:17" x14ac:dyDescent="0.4">
      <c r="K785" s="19">
        <v>783</v>
      </c>
      <c r="L785" s="22" t="s">
        <v>2219</v>
      </c>
      <c r="M785" s="22" t="s">
        <v>618</v>
      </c>
      <c r="N785" s="31">
        <v>300</v>
      </c>
      <c r="O785" s="31">
        <v>1400</v>
      </c>
      <c r="Q785" s="97"/>
    </row>
    <row r="786" spans="11:17" x14ac:dyDescent="0.4">
      <c r="K786" s="19">
        <v>784</v>
      </c>
      <c r="L786" s="22" t="s">
        <v>2220</v>
      </c>
      <c r="M786" s="22" t="s">
        <v>619</v>
      </c>
      <c r="N786" s="31">
        <v>300</v>
      </c>
      <c r="O786" s="31">
        <v>1600</v>
      </c>
      <c r="Q786" s="97"/>
    </row>
    <row r="787" spans="11:17" x14ac:dyDescent="0.4">
      <c r="K787" s="19">
        <v>785</v>
      </c>
      <c r="L787" s="22" t="s">
        <v>2221</v>
      </c>
      <c r="M787" s="22" t="s">
        <v>620</v>
      </c>
      <c r="N787" s="31">
        <v>100</v>
      </c>
      <c r="O787" s="31">
        <v>300</v>
      </c>
      <c r="Q787" s="97"/>
    </row>
    <row r="788" spans="11:17" x14ac:dyDescent="0.4">
      <c r="K788" s="19">
        <v>786</v>
      </c>
      <c r="L788" s="22" t="s">
        <v>2222</v>
      </c>
      <c r="M788" s="22" t="s">
        <v>621</v>
      </c>
      <c r="N788" s="31">
        <v>200</v>
      </c>
      <c r="O788" s="31">
        <v>1000</v>
      </c>
      <c r="Q788" s="97"/>
    </row>
    <row r="789" spans="11:17" x14ac:dyDescent="0.4">
      <c r="K789" s="19">
        <v>787</v>
      </c>
      <c r="L789" s="22" t="s">
        <v>2223</v>
      </c>
      <c r="M789" s="22" t="s">
        <v>622</v>
      </c>
      <c r="N789" s="31">
        <v>200</v>
      </c>
      <c r="O789" s="31">
        <v>700</v>
      </c>
      <c r="Q789" s="97"/>
    </row>
    <row r="790" spans="11:17" x14ac:dyDescent="0.4">
      <c r="K790" s="19">
        <v>788</v>
      </c>
      <c r="L790" s="22" t="s">
        <v>2224</v>
      </c>
      <c r="M790" s="22" t="s">
        <v>623</v>
      </c>
      <c r="N790" s="31">
        <v>100</v>
      </c>
      <c r="O790" s="31">
        <v>400</v>
      </c>
      <c r="Q790" s="97"/>
    </row>
    <row r="791" spans="11:17" x14ac:dyDescent="0.4">
      <c r="K791" s="19">
        <v>789</v>
      </c>
      <c r="L791" s="22" t="s">
        <v>2225</v>
      </c>
      <c r="M791" s="22" t="s">
        <v>624</v>
      </c>
      <c r="N791" s="31">
        <v>100</v>
      </c>
      <c r="O791" s="31">
        <v>300</v>
      </c>
      <c r="Q791" s="97"/>
    </row>
    <row r="792" spans="11:17" x14ac:dyDescent="0.4">
      <c r="K792" s="19">
        <v>790</v>
      </c>
      <c r="L792" s="22" t="s">
        <v>2226</v>
      </c>
      <c r="M792" s="22" t="s">
        <v>625</v>
      </c>
      <c r="N792" s="31">
        <v>100</v>
      </c>
      <c r="O792" s="31">
        <v>400</v>
      </c>
      <c r="Q792" s="97"/>
    </row>
    <row r="793" spans="11:17" x14ac:dyDescent="0.4">
      <c r="K793" s="19">
        <v>791</v>
      </c>
      <c r="L793" s="22" t="s">
        <v>2227</v>
      </c>
      <c r="M793" s="22" t="s">
        <v>626</v>
      </c>
      <c r="N793" s="31">
        <v>100</v>
      </c>
      <c r="O793" s="31">
        <v>200</v>
      </c>
      <c r="Q793" s="97"/>
    </row>
    <row r="794" spans="11:17" x14ac:dyDescent="0.4">
      <c r="K794" s="19">
        <v>792</v>
      </c>
      <c r="L794" s="22" t="s">
        <v>2228</v>
      </c>
      <c r="M794" s="22" t="s">
        <v>627</v>
      </c>
      <c r="N794" s="31">
        <v>100</v>
      </c>
      <c r="O794" s="31">
        <v>300</v>
      </c>
      <c r="Q794" s="97"/>
    </row>
    <row r="795" spans="11:17" x14ac:dyDescent="0.4">
      <c r="K795" s="19">
        <v>793</v>
      </c>
      <c r="L795" s="22" t="s">
        <v>2229</v>
      </c>
      <c r="M795" s="22" t="s">
        <v>629</v>
      </c>
      <c r="N795" s="31">
        <v>1100</v>
      </c>
      <c r="O795" s="31">
        <v>6400</v>
      </c>
      <c r="Q795" s="97"/>
    </row>
    <row r="796" spans="11:17" x14ac:dyDescent="0.4">
      <c r="K796" s="19">
        <v>794</v>
      </c>
      <c r="L796" s="22" t="s">
        <v>2230</v>
      </c>
      <c r="M796" s="22" t="s">
        <v>630</v>
      </c>
      <c r="N796" s="31">
        <v>300</v>
      </c>
      <c r="O796" s="31">
        <v>1600</v>
      </c>
      <c r="Q796" s="97"/>
    </row>
    <row r="797" spans="11:17" x14ac:dyDescent="0.4">
      <c r="K797" s="19">
        <v>795</v>
      </c>
      <c r="L797" s="22" t="s">
        <v>2231</v>
      </c>
      <c r="M797" s="22" t="s">
        <v>631</v>
      </c>
      <c r="N797" s="31">
        <v>200</v>
      </c>
      <c r="O797" s="31">
        <v>700</v>
      </c>
      <c r="Q797" s="97"/>
    </row>
    <row r="798" spans="11:17" x14ac:dyDescent="0.4">
      <c r="K798" s="19">
        <v>796</v>
      </c>
      <c r="L798" s="22" t="s">
        <v>2232</v>
      </c>
      <c r="M798" s="22" t="s">
        <v>632</v>
      </c>
      <c r="N798" s="31">
        <v>200</v>
      </c>
      <c r="O798" s="31">
        <v>700</v>
      </c>
      <c r="Q798" s="97"/>
    </row>
    <row r="799" spans="11:17" x14ac:dyDescent="0.4">
      <c r="K799" s="19">
        <v>797</v>
      </c>
      <c r="L799" s="22" t="s">
        <v>2233</v>
      </c>
      <c r="M799" s="22" t="s">
        <v>633</v>
      </c>
      <c r="N799" s="31">
        <v>100</v>
      </c>
      <c r="O799" s="31">
        <v>500</v>
      </c>
      <c r="Q799" s="97"/>
    </row>
    <row r="800" spans="11:17" x14ac:dyDescent="0.4">
      <c r="K800" s="19">
        <v>798</v>
      </c>
      <c r="L800" s="22" t="s">
        <v>2234</v>
      </c>
      <c r="M800" s="22" t="s">
        <v>634</v>
      </c>
      <c r="N800" s="31">
        <v>400</v>
      </c>
      <c r="O800" s="31">
        <v>1900</v>
      </c>
      <c r="Q800" s="97"/>
    </row>
    <row r="801" spans="11:17" x14ac:dyDescent="0.4">
      <c r="K801" s="19">
        <v>799</v>
      </c>
      <c r="L801" s="22" t="s">
        <v>2235</v>
      </c>
      <c r="M801" s="22" t="s">
        <v>635</v>
      </c>
      <c r="N801" s="31">
        <v>100</v>
      </c>
      <c r="O801" s="31">
        <v>600</v>
      </c>
      <c r="Q801" s="97"/>
    </row>
    <row r="802" spans="11:17" x14ac:dyDescent="0.4">
      <c r="K802" s="19">
        <v>800</v>
      </c>
      <c r="L802" s="22" t="s">
        <v>2236</v>
      </c>
      <c r="M802" s="22" t="s">
        <v>636</v>
      </c>
      <c r="N802" s="31">
        <v>400</v>
      </c>
      <c r="O802" s="31">
        <v>2000</v>
      </c>
      <c r="Q802" s="97"/>
    </row>
    <row r="803" spans="11:17" x14ac:dyDescent="0.4">
      <c r="K803" s="19">
        <v>801</v>
      </c>
      <c r="L803" s="22" t="s">
        <v>2237</v>
      </c>
      <c r="M803" s="22" t="s">
        <v>637</v>
      </c>
      <c r="N803" s="31">
        <v>400</v>
      </c>
      <c r="O803" s="31">
        <v>2300</v>
      </c>
      <c r="Q803" s="97"/>
    </row>
    <row r="804" spans="11:17" x14ac:dyDescent="0.4">
      <c r="K804" s="19">
        <v>802</v>
      </c>
      <c r="L804" s="22" t="s">
        <v>2238</v>
      </c>
      <c r="M804" s="22" t="s">
        <v>638</v>
      </c>
      <c r="N804" s="31">
        <v>100</v>
      </c>
      <c r="O804" s="31">
        <v>500</v>
      </c>
      <c r="Q804" s="97"/>
    </row>
    <row r="805" spans="11:17" x14ac:dyDescent="0.4">
      <c r="K805" s="19">
        <v>803</v>
      </c>
      <c r="L805" s="22" t="s">
        <v>2239</v>
      </c>
      <c r="M805" s="22" t="s">
        <v>3419</v>
      </c>
      <c r="N805" s="31">
        <v>100</v>
      </c>
      <c r="O805" s="31">
        <v>100</v>
      </c>
      <c r="Q805" s="97"/>
    </row>
    <row r="806" spans="11:17" x14ac:dyDescent="0.4">
      <c r="K806" s="19">
        <v>804</v>
      </c>
      <c r="L806" s="22" t="s">
        <v>2240</v>
      </c>
      <c r="M806" s="22" t="s">
        <v>639</v>
      </c>
      <c r="N806" s="31">
        <v>100</v>
      </c>
      <c r="O806" s="31">
        <v>300</v>
      </c>
      <c r="Q806" s="97"/>
    </row>
    <row r="807" spans="11:17" x14ac:dyDescent="0.4">
      <c r="K807" s="19">
        <v>805</v>
      </c>
      <c r="L807" s="22" t="s">
        <v>2241</v>
      </c>
      <c r="M807" s="22" t="s">
        <v>640</v>
      </c>
      <c r="N807" s="31">
        <v>100</v>
      </c>
      <c r="O807" s="31">
        <v>500</v>
      </c>
      <c r="Q807" s="97"/>
    </row>
    <row r="808" spans="11:17" x14ac:dyDescent="0.4">
      <c r="K808" s="19">
        <v>806</v>
      </c>
      <c r="L808" s="22" t="s">
        <v>2242</v>
      </c>
      <c r="M808" s="22" t="s">
        <v>641</v>
      </c>
      <c r="N808" s="31">
        <v>100</v>
      </c>
      <c r="O808" s="31">
        <v>200</v>
      </c>
      <c r="Q808" s="97"/>
    </row>
    <row r="809" spans="11:17" x14ac:dyDescent="0.4">
      <c r="K809" s="19">
        <v>807</v>
      </c>
      <c r="L809" s="22" t="s">
        <v>2243</v>
      </c>
      <c r="M809" s="22" t="s">
        <v>642</v>
      </c>
      <c r="N809" s="31">
        <v>100</v>
      </c>
      <c r="O809" s="31">
        <v>300</v>
      </c>
      <c r="Q809" s="97"/>
    </row>
    <row r="810" spans="11:17" x14ac:dyDescent="0.4">
      <c r="K810" s="19">
        <v>808</v>
      </c>
      <c r="L810" s="22" t="s">
        <v>2244</v>
      </c>
      <c r="M810" s="22" t="s">
        <v>643</v>
      </c>
      <c r="N810" s="31">
        <v>100</v>
      </c>
      <c r="O810" s="31">
        <v>300</v>
      </c>
      <c r="Q810" s="97"/>
    </row>
    <row r="811" spans="11:17" x14ac:dyDescent="0.4">
      <c r="K811" s="19">
        <v>809</v>
      </c>
      <c r="L811" s="22" t="s">
        <v>2245</v>
      </c>
      <c r="M811" s="22" t="s">
        <v>644</v>
      </c>
      <c r="N811" s="31">
        <v>100</v>
      </c>
      <c r="O811" s="31">
        <v>400</v>
      </c>
      <c r="Q811" s="97"/>
    </row>
    <row r="812" spans="11:17" x14ac:dyDescent="0.4">
      <c r="K812" s="19">
        <v>810</v>
      </c>
      <c r="L812" s="22" t="s">
        <v>2246</v>
      </c>
      <c r="M812" s="22" t="s">
        <v>646</v>
      </c>
      <c r="N812" s="31">
        <v>700</v>
      </c>
      <c r="O812" s="31">
        <v>4200</v>
      </c>
      <c r="Q812" s="97"/>
    </row>
    <row r="813" spans="11:17" x14ac:dyDescent="0.4">
      <c r="K813" s="19">
        <v>811</v>
      </c>
      <c r="L813" s="22" t="s">
        <v>2247</v>
      </c>
      <c r="M813" s="22" t="s">
        <v>647</v>
      </c>
      <c r="N813" s="31">
        <v>200</v>
      </c>
      <c r="O813" s="31">
        <v>1100</v>
      </c>
      <c r="Q813" s="97"/>
    </row>
    <row r="814" spans="11:17" x14ac:dyDescent="0.4">
      <c r="K814" s="19">
        <v>812</v>
      </c>
      <c r="L814" s="22" t="s">
        <v>2248</v>
      </c>
      <c r="M814" s="22" t="s">
        <v>648</v>
      </c>
      <c r="N814" s="31">
        <v>200</v>
      </c>
      <c r="O814" s="31">
        <v>700</v>
      </c>
      <c r="Q814" s="97"/>
    </row>
    <row r="815" spans="11:17" x14ac:dyDescent="0.4">
      <c r="K815" s="19">
        <v>813</v>
      </c>
      <c r="L815" s="22" t="s">
        <v>2249</v>
      </c>
      <c r="M815" s="22" t="s">
        <v>649</v>
      </c>
      <c r="N815" s="31">
        <v>200</v>
      </c>
      <c r="O815" s="31">
        <v>800</v>
      </c>
      <c r="Q815" s="97"/>
    </row>
    <row r="816" spans="11:17" x14ac:dyDescent="0.4">
      <c r="K816" s="19">
        <v>814</v>
      </c>
      <c r="L816" s="22" t="s">
        <v>2250</v>
      </c>
      <c r="M816" s="22" t="s">
        <v>650</v>
      </c>
      <c r="N816" s="31">
        <v>100</v>
      </c>
      <c r="O816" s="31">
        <v>400</v>
      </c>
      <c r="Q816" s="97"/>
    </row>
    <row r="817" spans="11:17" x14ac:dyDescent="0.4">
      <c r="K817" s="19">
        <v>815</v>
      </c>
      <c r="L817" s="22" t="s">
        <v>2251</v>
      </c>
      <c r="M817" s="22" t="s">
        <v>651</v>
      </c>
      <c r="N817" s="31">
        <v>100</v>
      </c>
      <c r="O817" s="31">
        <v>600</v>
      </c>
      <c r="Q817" s="97"/>
    </row>
    <row r="818" spans="11:17" x14ac:dyDescent="0.4">
      <c r="K818" s="19">
        <v>816</v>
      </c>
      <c r="L818" s="22" t="s">
        <v>2252</v>
      </c>
      <c r="M818" s="22" t="s">
        <v>652</v>
      </c>
      <c r="N818" s="31">
        <v>300</v>
      </c>
      <c r="O818" s="31">
        <v>1800</v>
      </c>
      <c r="Q818" s="97"/>
    </row>
    <row r="819" spans="11:17" x14ac:dyDescent="0.4">
      <c r="K819" s="19">
        <v>817</v>
      </c>
      <c r="L819" s="22" t="s">
        <v>2253</v>
      </c>
      <c r="M819" s="22" t="s">
        <v>653</v>
      </c>
      <c r="N819" s="31">
        <v>200</v>
      </c>
      <c r="O819" s="31">
        <v>900</v>
      </c>
      <c r="Q819" s="97"/>
    </row>
    <row r="820" spans="11:17" x14ac:dyDescent="0.4">
      <c r="K820" s="19">
        <v>818</v>
      </c>
      <c r="L820" s="22" t="s">
        <v>2254</v>
      </c>
      <c r="M820" s="22" t="s">
        <v>654</v>
      </c>
      <c r="N820" s="31">
        <v>400</v>
      </c>
      <c r="O820" s="31">
        <v>2000</v>
      </c>
      <c r="Q820" s="97"/>
    </row>
    <row r="821" spans="11:17" x14ac:dyDescent="0.4">
      <c r="K821" s="19">
        <v>819</v>
      </c>
      <c r="L821" s="22" t="s">
        <v>2255</v>
      </c>
      <c r="M821" s="22" t="s">
        <v>655</v>
      </c>
      <c r="N821" s="31">
        <v>300</v>
      </c>
      <c r="O821" s="31">
        <v>1600</v>
      </c>
      <c r="Q821" s="97"/>
    </row>
    <row r="822" spans="11:17" x14ac:dyDescent="0.4">
      <c r="K822" s="19">
        <v>820</v>
      </c>
      <c r="L822" s="22" t="s">
        <v>2256</v>
      </c>
      <c r="M822" s="22" t="s">
        <v>656</v>
      </c>
      <c r="N822" s="31">
        <v>100</v>
      </c>
      <c r="O822" s="31">
        <v>400</v>
      </c>
      <c r="Q822" s="97"/>
    </row>
    <row r="823" spans="11:17" x14ac:dyDescent="0.4">
      <c r="K823" s="19">
        <v>821</v>
      </c>
      <c r="L823" s="22" t="s">
        <v>2257</v>
      </c>
      <c r="M823" s="22" t="s">
        <v>657</v>
      </c>
      <c r="N823" s="31">
        <v>200</v>
      </c>
      <c r="O823" s="31">
        <v>700</v>
      </c>
      <c r="Q823" s="97"/>
    </row>
    <row r="824" spans="11:17" x14ac:dyDescent="0.4">
      <c r="K824" s="19">
        <v>822</v>
      </c>
      <c r="L824" s="22" t="s">
        <v>2258</v>
      </c>
      <c r="M824" s="22" t="s">
        <v>658</v>
      </c>
      <c r="N824" s="31">
        <v>200</v>
      </c>
      <c r="O824" s="31">
        <v>800</v>
      </c>
      <c r="Q824" s="97"/>
    </row>
    <row r="825" spans="11:17" x14ac:dyDescent="0.4">
      <c r="K825" s="19">
        <v>823</v>
      </c>
      <c r="L825" s="22" t="s">
        <v>2259</v>
      </c>
      <c r="M825" s="22" t="s">
        <v>659</v>
      </c>
      <c r="N825" s="31">
        <v>100</v>
      </c>
      <c r="O825" s="31">
        <v>300</v>
      </c>
      <c r="Q825" s="97"/>
    </row>
    <row r="826" spans="11:17" x14ac:dyDescent="0.4">
      <c r="K826" s="19">
        <v>824</v>
      </c>
      <c r="L826" s="22" t="s">
        <v>2260</v>
      </c>
      <c r="M826" s="22" t="s">
        <v>3420</v>
      </c>
      <c r="N826" s="31">
        <v>100</v>
      </c>
      <c r="O826" s="31">
        <v>100</v>
      </c>
      <c r="Q826" s="97"/>
    </row>
    <row r="827" spans="11:17" x14ac:dyDescent="0.4">
      <c r="K827" s="19">
        <v>825</v>
      </c>
      <c r="L827" s="22" t="s">
        <v>2261</v>
      </c>
      <c r="M827" s="22" t="s">
        <v>660</v>
      </c>
      <c r="N827" s="31">
        <v>100</v>
      </c>
      <c r="O827" s="31">
        <v>200</v>
      </c>
      <c r="Q827" s="97"/>
    </row>
    <row r="828" spans="11:17" x14ac:dyDescent="0.4">
      <c r="K828" s="19">
        <v>826</v>
      </c>
      <c r="L828" s="22" t="s">
        <v>2262</v>
      </c>
      <c r="M828" s="22" t="s">
        <v>661</v>
      </c>
      <c r="N828" s="31">
        <v>100</v>
      </c>
      <c r="O828" s="31">
        <v>200</v>
      </c>
      <c r="Q828" s="97"/>
    </row>
    <row r="829" spans="11:17" x14ac:dyDescent="0.4">
      <c r="K829" s="19">
        <v>827</v>
      </c>
      <c r="L829" s="22" t="s">
        <v>2263</v>
      </c>
      <c r="M829" s="22" t="s">
        <v>662</v>
      </c>
      <c r="N829" s="31">
        <v>100</v>
      </c>
      <c r="O829" s="31">
        <v>300</v>
      </c>
      <c r="Q829" s="97"/>
    </row>
    <row r="830" spans="11:17" x14ac:dyDescent="0.4">
      <c r="K830" s="19">
        <v>828</v>
      </c>
      <c r="L830" s="22" t="s">
        <v>2264</v>
      </c>
      <c r="M830" s="22" t="s">
        <v>663</v>
      </c>
      <c r="N830" s="31">
        <v>200</v>
      </c>
      <c r="O830" s="31">
        <v>700</v>
      </c>
      <c r="Q830" s="97"/>
    </row>
    <row r="831" spans="11:17" x14ac:dyDescent="0.4">
      <c r="K831" s="19">
        <v>829</v>
      </c>
      <c r="L831" s="22" t="s">
        <v>2265</v>
      </c>
      <c r="M831" s="22" t="s">
        <v>3421</v>
      </c>
      <c r="N831" s="31">
        <v>100</v>
      </c>
      <c r="O831" s="31">
        <v>100</v>
      </c>
      <c r="Q831" s="97"/>
    </row>
    <row r="832" spans="11:17" x14ac:dyDescent="0.4">
      <c r="K832" s="19">
        <v>830</v>
      </c>
      <c r="L832" s="22" t="s">
        <v>2266</v>
      </c>
      <c r="M832" s="22" t="s">
        <v>3422</v>
      </c>
      <c r="N832" s="31">
        <v>100</v>
      </c>
      <c r="O832" s="31">
        <v>100</v>
      </c>
      <c r="Q832" s="97"/>
    </row>
    <row r="833" spans="11:17" x14ac:dyDescent="0.4">
      <c r="K833" s="19">
        <v>831</v>
      </c>
      <c r="L833" s="22" t="s">
        <v>2267</v>
      </c>
      <c r="M833" s="22" t="s">
        <v>664</v>
      </c>
      <c r="N833" s="31">
        <v>100</v>
      </c>
      <c r="O833" s="31">
        <v>300</v>
      </c>
      <c r="Q833" s="97"/>
    </row>
    <row r="834" spans="11:17" x14ac:dyDescent="0.4">
      <c r="K834" s="19">
        <v>832</v>
      </c>
      <c r="L834" s="22" t="s">
        <v>2268</v>
      </c>
      <c r="M834" s="22" t="s">
        <v>665</v>
      </c>
      <c r="N834" s="31">
        <v>100</v>
      </c>
      <c r="O834" s="31">
        <v>200</v>
      </c>
      <c r="Q834" s="97"/>
    </row>
    <row r="835" spans="11:17" x14ac:dyDescent="0.4">
      <c r="K835" s="19">
        <v>833</v>
      </c>
      <c r="L835" s="22" t="s">
        <v>2269</v>
      </c>
      <c r="M835" s="22" t="s">
        <v>3423</v>
      </c>
      <c r="N835" s="31">
        <v>100</v>
      </c>
      <c r="O835" s="31">
        <v>100</v>
      </c>
      <c r="Q835" s="97"/>
    </row>
    <row r="836" spans="11:17" x14ac:dyDescent="0.4">
      <c r="K836" s="19">
        <v>834</v>
      </c>
      <c r="L836" s="22" t="s">
        <v>2270</v>
      </c>
      <c r="M836" s="22" t="s">
        <v>666</v>
      </c>
      <c r="N836" s="31">
        <v>200</v>
      </c>
      <c r="O836" s="31">
        <v>700</v>
      </c>
      <c r="Q836" s="97"/>
    </row>
    <row r="837" spans="11:17" x14ac:dyDescent="0.4">
      <c r="K837" s="19">
        <v>835</v>
      </c>
      <c r="L837" s="22" t="s">
        <v>2271</v>
      </c>
      <c r="M837" s="22" t="s">
        <v>3424</v>
      </c>
      <c r="N837" s="31">
        <v>100</v>
      </c>
      <c r="O837" s="31">
        <v>100</v>
      </c>
      <c r="Q837" s="97"/>
    </row>
    <row r="838" spans="11:17" x14ac:dyDescent="0.4">
      <c r="K838" s="19">
        <v>836</v>
      </c>
      <c r="L838" s="22" t="s">
        <v>2272</v>
      </c>
      <c r="M838" s="22" t="s">
        <v>3425</v>
      </c>
      <c r="N838" s="31">
        <v>100</v>
      </c>
      <c r="O838" s="31">
        <v>100</v>
      </c>
      <c r="Q838" s="97"/>
    </row>
    <row r="839" spans="11:17" x14ac:dyDescent="0.4">
      <c r="K839" s="19">
        <v>837</v>
      </c>
      <c r="L839" s="22" t="s">
        <v>2273</v>
      </c>
      <c r="M839" s="22" t="s">
        <v>668</v>
      </c>
      <c r="N839" s="31">
        <v>1500</v>
      </c>
      <c r="O839" s="31">
        <v>8700</v>
      </c>
      <c r="Q839" s="97"/>
    </row>
    <row r="840" spans="11:17" x14ac:dyDescent="0.4">
      <c r="K840" s="19">
        <v>838</v>
      </c>
      <c r="L840" s="22" t="s">
        <v>2274</v>
      </c>
      <c r="M840" s="22" t="s">
        <v>669</v>
      </c>
      <c r="N840" s="31">
        <v>1000</v>
      </c>
      <c r="O840" s="31">
        <v>5900</v>
      </c>
      <c r="Q840" s="97"/>
    </row>
    <row r="841" spans="11:17" x14ac:dyDescent="0.4">
      <c r="K841" s="19">
        <v>839</v>
      </c>
      <c r="L841" s="22" t="s">
        <v>2275</v>
      </c>
      <c r="M841" s="22" t="s">
        <v>670</v>
      </c>
      <c r="N841" s="31">
        <v>700</v>
      </c>
      <c r="O841" s="31">
        <v>3700</v>
      </c>
      <c r="Q841" s="97"/>
    </row>
    <row r="842" spans="11:17" x14ac:dyDescent="0.4">
      <c r="K842" s="19">
        <v>840</v>
      </c>
      <c r="L842" s="22" t="s">
        <v>2276</v>
      </c>
      <c r="M842" s="22" t="s">
        <v>671</v>
      </c>
      <c r="N842" s="31">
        <v>200</v>
      </c>
      <c r="O842" s="31">
        <v>1100</v>
      </c>
      <c r="Q842" s="97"/>
    </row>
    <row r="843" spans="11:17" x14ac:dyDescent="0.4">
      <c r="K843" s="19">
        <v>841</v>
      </c>
      <c r="L843" s="22" t="s">
        <v>2277</v>
      </c>
      <c r="M843" s="22" t="s">
        <v>672</v>
      </c>
      <c r="N843" s="31">
        <v>500</v>
      </c>
      <c r="O843" s="31">
        <v>2500</v>
      </c>
      <c r="Q843" s="97"/>
    </row>
    <row r="844" spans="11:17" x14ac:dyDescent="0.4">
      <c r="K844" s="19">
        <v>842</v>
      </c>
      <c r="L844" s="22" t="s">
        <v>2278</v>
      </c>
      <c r="M844" s="22" t="s">
        <v>673</v>
      </c>
      <c r="N844" s="31">
        <v>200</v>
      </c>
      <c r="O844" s="31">
        <v>1200</v>
      </c>
      <c r="Q844" s="97"/>
    </row>
    <row r="845" spans="11:17" x14ac:dyDescent="0.4">
      <c r="K845" s="19">
        <v>843</v>
      </c>
      <c r="L845" s="22" t="s">
        <v>2279</v>
      </c>
      <c r="M845" s="22" t="s">
        <v>674</v>
      </c>
      <c r="N845" s="31">
        <v>200</v>
      </c>
      <c r="O845" s="31">
        <v>1200</v>
      </c>
      <c r="Q845" s="97"/>
    </row>
    <row r="846" spans="11:17" x14ac:dyDescent="0.4">
      <c r="K846" s="19">
        <v>844</v>
      </c>
      <c r="L846" s="22" t="s">
        <v>2280</v>
      </c>
      <c r="M846" s="22" t="s">
        <v>675</v>
      </c>
      <c r="N846" s="31">
        <v>200</v>
      </c>
      <c r="O846" s="31">
        <v>1000</v>
      </c>
      <c r="Q846" s="97"/>
    </row>
    <row r="847" spans="11:17" x14ac:dyDescent="0.4">
      <c r="K847" s="19">
        <v>845</v>
      </c>
      <c r="L847" s="22" t="s">
        <v>2281</v>
      </c>
      <c r="M847" s="22" t="s">
        <v>676</v>
      </c>
      <c r="N847" s="31">
        <v>300</v>
      </c>
      <c r="O847" s="31">
        <v>1600</v>
      </c>
      <c r="Q847" s="97"/>
    </row>
    <row r="848" spans="11:17" x14ac:dyDescent="0.4">
      <c r="K848" s="19">
        <v>846</v>
      </c>
      <c r="L848" s="22" t="s">
        <v>2282</v>
      </c>
      <c r="M848" s="22" t="s">
        <v>677</v>
      </c>
      <c r="N848" s="31">
        <v>200</v>
      </c>
      <c r="O848" s="31">
        <v>800</v>
      </c>
      <c r="Q848" s="97"/>
    </row>
    <row r="849" spans="11:17" x14ac:dyDescent="0.4">
      <c r="K849" s="19">
        <v>847</v>
      </c>
      <c r="L849" s="22" t="s">
        <v>2283</v>
      </c>
      <c r="M849" s="22" t="s">
        <v>678</v>
      </c>
      <c r="N849" s="31">
        <v>200</v>
      </c>
      <c r="O849" s="31">
        <v>1100</v>
      </c>
      <c r="Q849" s="97"/>
    </row>
    <row r="850" spans="11:17" x14ac:dyDescent="0.4">
      <c r="K850" s="19">
        <v>848</v>
      </c>
      <c r="L850" s="22" t="s">
        <v>2284</v>
      </c>
      <c r="M850" s="22" t="s">
        <v>679</v>
      </c>
      <c r="N850" s="31">
        <v>100</v>
      </c>
      <c r="O850" s="31">
        <v>500</v>
      </c>
      <c r="Q850" s="97"/>
    </row>
    <row r="851" spans="11:17" x14ac:dyDescent="0.4">
      <c r="K851" s="19">
        <v>849</v>
      </c>
      <c r="L851" s="22" t="s">
        <v>2285</v>
      </c>
      <c r="M851" s="22" t="s">
        <v>680</v>
      </c>
      <c r="N851" s="31">
        <v>100</v>
      </c>
      <c r="O851" s="31">
        <v>400</v>
      </c>
      <c r="Q851" s="97"/>
    </row>
    <row r="852" spans="11:17" x14ac:dyDescent="0.4">
      <c r="K852" s="19">
        <v>850</v>
      </c>
      <c r="L852" s="22" t="s">
        <v>2286</v>
      </c>
      <c r="M852" s="22" t="s">
        <v>681</v>
      </c>
      <c r="N852" s="31">
        <v>300</v>
      </c>
      <c r="O852" s="31">
        <v>1400</v>
      </c>
      <c r="Q852" s="97"/>
    </row>
    <row r="853" spans="11:17" x14ac:dyDescent="0.4">
      <c r="K853" s="19">
        <v>851</v>
      </c>
      <c r="L853" s="22" t="s">
        <v>2287</v>
      </c>
      <c r="M853" s="22" t="s">
        <v>682</v>
      </c>
      <c r="N853" s="31">
        <v>300</v>
      </c>
      <c r="O853" s="31">
        <v>1600</v>
      </c>
      <c r="Q853" s="97"/>
    </row>
    <row r="854" spans="11:17" x14ac:dyDescent="0.4">
      <c r="K854" s="19">
        <v>852</v>
      </c>
      <c r="L854" s="22" t="s">
        <v>2288</v>
      </c>
      <c r="M854" s="22" t="s">
        <v>683</v>
      </c>
      <c r="N854" s="31">
        <v>400</v>
      </c>
      <c r="O854" s="31">
        <v>2400</v>
      </c>
      <c r="Q854" s="97"/>
    </row>
    <row r="855" spans="11:17" x14ac:dyDescent="0.4">
      <c r="K855" s="19">
        <v>853</v>
      </c>
      <c r="L855" s="22" t="s">
        <v>2289</v>
      </c>
      <c r="M855" s="22" t="s">
        <v>684</v>
      </c>
      <c r="N855" s="31">
        <v>300</v>
      </c>
      <c r="O855" s="31">
        <v>1400</v>
      </c>
      <c r="Q855" s="97"/>
    </row>
    <row r="856" spans="11:17" x14ac:dyDescent="0.4">
      <c r="K856" s="19">
        <v>854</v>
      </c>
      <c r="L856" s="22" t="s">
        <v>2290</v>
      </c>
      <c r="M856" s="22" t="s">
        <v>685</v>
      </c>
      <c r="N856" s="31">
        <v>200</v>
      </c>
      <c r="O856" s="31">
        <v>800</v>
      </c>
      <c r="Q856" s="97"/>
    </row>
    <row r="857" spans="11:17" x14ac:dyDescent="0.4">
      <c r="K857" s="19">
        <v>855</v>
      </c>
      <c r="L857" s="22" t="s">
        <v>2291</v>
      </c>
      <c r="M857" s="22" t="s">
        <v>686</v>
      </c>
      <c r="N857" s="31">
        <v>400</v>
      </c>
      <c r="O857" s="31">
        <v>2300</v>
      </c>
      <c r="Q857" s="97"/>
    </row>
    <row r="858" spans="11:17" x14ac:dyDescent="0.4">
      <c r="K858" s="19">
        <v>856</v>
      </c>
      <c r="L858" s="22" t="s">
        <v>2292</v>
      </c>
      <c r="M858" s="22" t="s">
        <v>687</v>
      </c>
      <c r="N858" s="31">
        <v>100</v>
      </c>
      <c r="O858" s="31">
        <v>100</v>
      </c>
      <c r="Q858" s="97"/>
    </row>
    <row r="859" spans="11:17" x14ac:dyDescent="0.4">
      <c r="K859" s="19">
        <v>857</v>
      </c>
      <c r="L859" s="22" t="s">
        <v>2293</v>
      </c>
      <c r="M859" s="22" t="s">
        <v>688</v>
      </c>
      <c r="N859" s="31">
        <v>100</v>
      </c>
      <c r="O859" s="31">
        <v>100</v>
      </c>
      <c r="Q859" s="97"/>
    </row>
    <row r="860" spans="11:17" x14ac:dyDescent="0.4">
      <c r="K860" s="19">
        <v>858</v>
      </c>
      <c r="L860" s="22" t="s">
        <v>2294</v>
      </c>
      <c r="M860" s="22" t="s">
        <v>689</v>
      </c>
      <c r="N860" s="31">
        <v>100</v>
      </c>
      <c r="O860" s="31">
        <v>100</v>
      </c>
      <c r="Q860" s="97"/>
    </row>
    <row r="861" spans="11:17" x14ac:dyDescent="0.4">
      <c r="K861" s="19">
        <v>859</v>
      </c>
      <c r="L861" s="22" t="s">
        <v>2295</v>
      </c>
      <c r="M861" s="22" t="s">
        <v>3426</v>
      </c>
      <c r="N861" s="31">
        <v>100</v>
      </c>
      <c r="O861" s="31">
        <v>100</v>
      </c>
      <c r="Q861" s="97"/>
    </row>
    <row r="862" spans="11:17" x14ac:dyDescent="0.4">
      <c r="K862" s="19">
        <v>860</v>
      </c>
      <c r="L862" s="22" t="s">
        <v>2296</v>
      </c>
      <c r="M862" s="22" t="s">
        <v>3427</v>
      </c>
      <c r="N862" s="31">
        <v>100</v>
      </c>
      <c r="O862" s="31">
        <v>100</v>
      </c>
      <c r="Q862" s="97"/>
    </row>
    <row r="863" spans="11:17" x14ac:dyDescent="0.4">
      <c r="K863" s="19">
        <v>861</v>
      </c>
      <c r="L863" s="22" t="s">
        <v>2297</v>
      </c>
      <c r="M863" s="22" t="s">
        <v>690</v>
      </c>
      <c r="N863" s="31">
        <v>100</v>
      </c>
      <c r="O863" s="31">
        <v>300</v>
      </c>
      <c r="Q863" s="97"/>
    </row>
    <row r="864" spans="11:17" x14ac:dyDescent="0.4">
      <c r="K864" s="19">
        <v>862</v>
      </c>
      <c r="L864" s="22" t="s">
        <v>2298</v>
      </c>
      <c r="M864" s="22" t="s">
        <v>691</v>
      </c>
      <c r="N864" s="31">
        <v>100</v>
      </c>
      <c r="O864" s="31">
        <v>600</v>
      </c>
      <c r="Q864" s="97"/>
    </row>
    <row r="865" spans="11:17" x14ac:dyDescent="0.4">
      <c r="K865" s="19">
        <v>863</v>
      </c>
      <c r="L865" s="22" t="s">
        <v>2299</v>
      </c>
      <c r="M865" s="22" t="s">
        <v>692</v>
      </c>
      <c r="N865" s="31">
        <v>100</v>
      </c>
      <c r="O865" s="31">
        <v>400</v>
      </c>
      <c r="Q865" s="97"/>
    </row>
    <row r="866" spans="11:17" x14ac:dyDescent="0.4">
      <c r="K866" s="19">
        <v>864</v>
      </c>
      <c r="L866" s="22" t="s">
        <v>2300</v>
      </c>
      <c r="M866" s="22" t="s">
        <v>693</v>
      </c>
      <c r="N866" s="31">
        <v>100</v>
      </c>
      <c r="O866" s="31">
        <v>200</v>
      </c>
      <c r="Q866" s="97"/>
    </row>
    <row r="867" spans="11:17" x14ac:dyDescent="0.4">
      <c r="K867" s="19">
        <v>865</v>
      </c>
      <c r="L867" s="22" t="s">
        <v>2301</v>
      </c>
      <c r="M867" s="22" t="s">
        <v>3428</v>
      </c>
      <c r="N867" s="31">
        <v>100</v>
      </c>
      <c r="O867" s="31">
        <v>100</v>
      </c>
      <c r="Q867" s="97"/>
    </row>
    <row r="868" spans="11:17" x14ac:dyDescent="0.4">
      <c r="K868" s="19">
        <v>866</v>
      </c>
      <c r="L868" s="22" t="s">
        <v>2302</v>
      </c>
      <c r="M868" s="22" t="s">
        <v>694</v>
      </c>
      <c r="N868" s="31">
        <v>100</v>
      </c>
      <c r="O868" s="31">
        <v>100</v>
      </c>
      <c r="Q868" s="97"/>
    </row>
    <row r="869" spans="11:17" x14ac:dyDescent="0.4">
      <c r="K869" s="19">
        <v>867</v>
      </c>
      <c r="L869" s="22" t="s">
        <v>2303</v>
      </c>
      <c r="M869" s="22" t="s">
        <v>695</v>
      </c>
      <c r="N869" s="31">
        <v>100</v>
      </c>
      <c r="O869" s="31">
        <v>400</v>
      </c>
      <c r="Q869" s="97"/>
    </row>
    <row r="870" spans="11:17" x14ac:dyDescent="0.4">
      <c r="K870" s="19">
        <v>868</v>
      </c>
      <c r="L870" s="22" t="s">
        <v>2304</v>
      </c>
      <c r="M870" s="22" t="s">
        <v>696</v>
      </c>
      <c r="N870" s="31">
        <v>100</v>
      </c>
      <c r="O870" s="31">
        <v>400</v>
      </c>
      <c r="Q870" s="97"/>
    </row>
    <row r="871" spans="11:17" x14ac:dyDescent="0.4">
      <c r="K871" s="19">
        <v>869</v>
      </c>
      <c r="L871" s="22" t="s">
        <v>2305</v>
      </c>
      <c r="M871" s="22" t="s">
        <v>697</v>
      </c>
      <c r="N871" s="31">
        <v>100</v>
      </c>
      <c r="O871" s="31">
        <v>200</v>
      </c>
      <c r="Q871" s="97"/>
    </row>
    <row r="872" spans="11:17" x14ac:dyDescent="0.4">
      <c r="K872" s="19">
        <v>870</v>
      </c>
      <c r="L872" s="22" t="s">
        <v>2306</v>
      </c>
      <c r="M872" s="22" t="s">
        <v>698</v>
      </c>
      <c r="N872" s="31">
        <v>100</v>
      </c>
      <c r="O872" s="31">
        <v>400</v>
      </c>
      <c r="Q872" s="97"/>
    </row>
    <row r="873" spans="11:17" x14ac:dyDescent="0.4">
      <c r="K873" s="19">
        <v>871</v>
      </c>
      <c r="L873" s="22" t="s">
        <v>2307</v>
      </c>
      <c r="M873" s="22" t="s">
        <v>699</v>
      </c>
      <c r="N873" s="31">
        <v>100</v>
      </c>
      <c r="O873" s="31">
        <v>600</v>
      </c>
      <c r="Q873" s="97"/>
    </row>
    <row r="874" spans="11:17" x14ac:dyDescent="0.4">
      <c r="K874" s="19">
        <v>872</v>
      </c>
      <c r="L874" s="22" t="s">
        <v>2308</v>
      </c>
      <c r="M874" s="22" t="s">
        <v>700</v>
      </c>
      <c r="N874" s="31">
        <v>100</v>
      </c>
      <c r="O874" s="31">
        <v>200</v>
      </c>
      <c r="Q874" s="97"/>
    </row>
    <row r="875" spans="11:17" x14ac:dyDescent="0.4">
      <c r="K875" s="19">
        <v>873</v>
      </c>
      <c r="L875" s="22" t="s">
        <v>2309</v>
      </c>
      <c r="M875" s="22" t="s">
        <v>701</v>
      </c>
      <c r="N875" s="31">
        <v>100</v>
      </c>
      <c r="O875" s="31">
        <v>500</v>
      </c>
      <c r="Q875" s="97"/>
    </row>
    <row r="876" spans="11:17" x14ac:dyDescent="0.4">
      <c r="K876" s="19">
        <v>874</v>
      </c>
      <c r="L876" s="22" t="s">
        <v>2310</v>
      </c>
      <c r="M876" s="22" t="s">
        <v>702</v>
      </c>
      <c r="N876" s="31">
        <v>100</v>
      </c>
      <c r="O876" s="31">
        <v>200</v>
      </c>
      <c r="Q876" s="97"/>
    </row>
    <row r="877" spans="11:17" x14ac:dyDescent="0.4">
      <c r="K877" s="19">
        <v>875</v>
      </c>
      <c r="L877" s="22" t="s">
        <v>2311</v>
      </c>
      <c r="M877" s="22" t="s">
        <v>703</v>
      </c>
      <c r="N877" s="31">
        <v>100</v>
      </c>
      <c r="O877" s="31">
        <v>300</v>
      </c>
      <c r="Q877" s="97"/>
    </row>
    <row r="878" spans="11:17" x14ac:dyDescent="0.4">
      <c r="K878" s="19">
        <v>876</v>
      </c>
      <c r="L878" s="22" t="s">
        <v>2312</v>
      </c>
      <c r="M878" s="22" t="s">
        <v>704</v>
      </c>
      <c r="N878" s="31">
        <v>100</v>
      </c>
      <c r="O878" s="31">
        <v>400</v>
      </c>
      <c r="Q878" s="97"/>
    </row>
    <row r="879" spans="11:17" x14ac:dyDescent="0.4">
      <c r="K879" s="19">
        <v>877</v>
      </c>
      <c r="L879" s="22" t="s">
        <v>2313</v>
      </c>
      <c r="M879" s="22" t="s">
        <v>705</v>
      </c>
      <c r="N879" s="31">
        <v>100</v>
      </c>
      <c r="O879" s="31">
        <v>400</v>
      </c>
      <c r="Q879" s="97"/>
    </row>
    <row r="880" spans="11:17" x14ac:dyDescent="0.4">
      <c r="K880" s="19">
        <v>878</v>
      </c>
      <c r="L880" s="22" t="s">
        <v>2314</v>
      </c>
      <c r="M880" s="22" t="s">
        <v>3429</v>
      </c>
      <c r="N880" s="31">
        <v>100</v>
      </c>
      <c r="O880" s="31">
        <v>100</v>
      </c>
      <c r="Q880" s="97"/>
    </row>
    <row r="881" spans="11:17" x14ac:dyDescent="0.4">
      <c r="K881" s="19">
        <v>879</v>
      </c>
      <c r="L881" s="22" t="s">
        <v>2315</v>
      </c>
      <c r="M881" s="22" t="s">
        <v>706</v>
      </c>
      <c r="N881" s="31">
        <v>100</v>
      </c>
      <c r="O881" s="31">
        <v>200</v>
      </c>
      <c r="Q881" s="97"/>
    </row>
    <row r="882" spans="11:17" x14ac:dyDescent="0.4">
      <c r="K882" s="19">
        <v>880</v>
      </c>
      <c r="L882" s="22" t="s">
        <v>2316</v>
      </c>
      <c r="M882" s="22" t="s">
        <v>3430</v>
      </c>
      <c r="N882" s="31">
        <v>100</v>
      </c>
      <c r="O882" s="31">
        <v>100</v>
      </c>
      <c r="Q882" s="97"/>
    </row>
    <row r="883" spans="11:17" x14ac:dyDescent="0.4">
      <c r="K883" s="19">
        <v>881</v>
      </c>
      <c r="L883" s="22" t="s">
        <v>2317</v>
      </c>
      <c r="M883" s="22" t="s">
        <v>3431</v>
      </c>
      <c r="N883" s="31">
        <v>100</v>
      </c>
      <c r="O883" s="31">
        <v>100</v>
      </c>
      <c r="Q883" s="97"/>
    </row>
    <row r="884" spans="11:17" x14ac:dyDescent="0.4">
      <c r="K884" s="19">
        <v>882</v>
      </c>
      <c r="L884" s="22" t="s">
        <v>2318</v>
      </c>
      <c r="M884" s="22" t="s">
        <v>3432</v>
      </c>
      <c r="N884" s="31">
        <v>100</v>
      </c>
      <c r="O884" s="31">
        <v>100</v>
      </c>
      <c r="Q884" s="97"/>
    </row>
    <row r="885" spans="11:17" x14ac:dyDescent="0.4">
      <c r="K885" s="19">
        <v>883</v>
      </c>
      <c r="L885" s="22" t="s">
        <v>2319</v>
      </c>
      <c r="M885" s="22" t="s">
        <v>3433</v>
      </c>
      <c r="N885" s="31">
        <v>100</v>
      </c>
      <c r="O885" s="31">
        <v>100</v>
      </c>
      <c r="Q885" s="97"/>
    </row>
    <row r="886" spans="11:17" x14ac:dyDescent="0.4">
      <c r="K886" s="19">
        <v>884</v>
      </c>
      <c r="L886" s="22" t="s">
        <v>2320</v>
      </c>
      <c r="M886" s="22" t="s">
        <v>3434</v>
      </c>
      <c r="N886" s="31">
        <v>100</v>
      </c>
      <c r="O886" s="31">
        <v>100</v>
      </c>
      <c r="Q886" s="97"/>
    </row>
    <row r="887" spans="11:17" x14ac:dyDescent="0.4">
      <c r="K887" s="19">
        <v>885</v>
      </c>
      <c r="L887" s="22" t="s">
        <v>2321</v>
      </c>
      <c r="M887" s="22" t="s">
        <v>3435</v>
      </c>
      <c r="N887" s="31">
        <v>100</v>
      </c>
      <c r="O887" s="31">
        <v>100</v>
      </c>
      <c r="Q887" s="97"/>
    </row>
    <row r="888" spans="11:17" x14ac:dyDescent="0.4">
      <c r="K888" s="19">
        <v>886</v>
      </c>
      <c r="L888" s="22" t="s">
        <v>2322</v>
      </c>
      <c r="M888" s="22" t="s">
        <v>707</v>
      </c>
      <c r="N888" s="31">
        <v>100</v>
      </c>
      <c r="O888" s="31">
        <v>200</v>
      </c>
      <c r="Q888" s="97"/>
    </row>
    <row r="889" spans="11:17" x14ac:dyDescent="0.4">
      <c r="K889" s="19">
        <v>887</v>
      </c>
      <c r="L889" s="22" t="s">
        <v>2323</v>
      </c>
      <c r="M889" s="22" t="s">
        <v>708</v>
      </c>
      <c r="N889" s="31">
        <v>100</v>
      </c>
      <c r="O889" s="31">
        <v>200</v>
      </c>
      <c r="Q889" s="97"/>
    </row>
    <row r="890" spans="11:17" x14ac:dyDescent="0.4">
      <c r="K890" s="19">
        <v>888</v>
      </c>
      <c r="L890" s="22" t="s">
        <v>2324</v>
      </c>
      <c r="M890" s="22" t="s">
        <v>3436</v>
      </c>
      <c r="N890" s="31">
        <v>100</v>
      </c>
      <c r="O890" s="31">
        <v>100</v>
      </c>
      <c r="Q890" s="97"/>
    </row>
    <row r="891" spans="11:17" x14ac:dyDescent="0.4">
      <c r="K891" s="19">
        <v>889</v>
      </c>
      <c r="L891" s="22" t="s">
        <v>2325</v>
      </c>
      <c r="M891" s="22" t="s">
        <v>709</v>
      </c>
      <c r="N891" s="31">
        <v>100</v>
      </c>
      <c r="O891" s="31">
        <v>100</v>
      </c>
      <c r="Q891" s="97"/>
    </row>
    <row r="892" spans="11:17" x14ac:dyDescent="0.4">
      <c r="K892" s="19">
        <v>890</v>
      </c>
      <c r="L892" s="22" t="s">
        <v>2326</v>
      </c>
      <c r="M892" s="22" t="s">
        <v>3437</v>
      </c>
      <c r="N892" s="31">
        <v>100</v>
      </c>
      <c r="O892" s="31">
        <v>100</v>
      </c>
      <c r="Q892" s="97"/>
    </row>
    <row r="893" spans="11:17" x14ac:dyDescent="0.4">
      <c r="K893" s="19">
        <v>891</v>
      </c>
      <c r="L893" s="22" t="s">
        <v>2327</v>
      </c>
      <c r="M893" s="22" t="s">
        <v>3438</v>
      </c>
      <c r="N893" s="31">
        <v>100</v>
      </c>
      <c r="O893" s="31">
        <v>100</v>
      </c>
      <c r="Q893" s="97"/>
    </row>
    <row r="894" spans="11:17" x14ac:dyDescent="0.4">
      <c r="K894" s="19">
        <v>892</v>
      </c>
      <c r="L894" s="22" t="s">
        <v>2328</v>
      </c>
      <c r="M894" s="22" t="s">
        <v>3439</v>
      </c>
      <c r="N894" s="31">
        <v>100</v>
      </c>
      <c r="O894" s="31">
        <v>100</v>
      </c>
      <c r="Q894" s="97"/>
    </row>
    <row r="895" spans="11:17" x14ac:dyDescent="0.4">
      <c r="K895" s="19">
        <v>893</v>
      </c>
      <c r="L895" s="22" t="s">
        <v>2329</v>
      </c>
      <c r="M895" s="22" t="s">
        <v>710</v>
      </c>
      <c r="N895" s="31">
        <v>100</v>
      </c>
      <c r="O895" s="31">
        <v>100</v>
      </c>
      <c r="Q895" s="97"/>
    </row>
    <row r="896" spans="11:17" x14ac:dyDescent="0.4">
      <c r="K896" s="19">
        <v>894</v>
      </c>
      <c r="L896" s="22" t="s">
        <v>2330</v>
      </c>
      <c r="M896" s="22" t="s">
        <v>711</v>
      </c>
      <c r="N896" s="31">
        <v>100</v>
      </c>
      <c r="O896" s="31">
        <v>200</v>
      </c>
      <c r="Q896" s="97"/>
    </row>
    <row r="897" spans="11:17" x14ac:dyDescent="0.4">
      <c r="K897" s="19">
        <v>895</v>
      </c>
      <c r="L897" s="22" t="s">
        <v>2331</v>
      </c>
      <c r="M897" s="22" t="s">
        <v>3440</v>
      </c>
      <c r="N897" s="31">
        <v>100</v>
      </c>
      <c r="O897" s="31">
        <v>100</v>
      </c>
      <c r="Q897" s="97"/>
    </row>
    <row r="898" spans="11:17" x14ac:dyDescent="0.4">
      <c r="K898" s="19">
        <v>896</v>
      </c>
      <c r="L898" s="22" t="s">
        <v>2332</v>
      </c>
      <c r="M898" s="22" t="s">
        <v>3441</v>
      </c>
      <c r="N898" s="31">
        <v>100</v>
      </c>
      <c r="O898" s="31">
        <v>100</v>
      </c>
      <c r="Q898" s="97"/>
    </row>
    <row r="899" spans="11:17" x14ac:dyDescent="0.4">
      <c r="K899" s="19">
        <v>897</v>
      </c>
      <c r="L899" s="22" t="s">
        <v>2333</v>
      </c>
      <c r="M899" s="22" t="s">
        <v>712</v>
      </c>
      <c r="N899" s="31">
        <v>100</v>
      </c>
      <c r="O899" s="31">
        <v>300</v>
      </c>
      <c r="Q899" s="97"/>
    </row>
    <row r="900" spans="11:17" x14ac:dyDescent="0.4">
      <c r="K900" s="19">
        <v>898</v>
      </c>
      <c r="L900" s="22" t="s">
        <v>2334</v>
      </c>
      <c r="M900" s="22" t="s">
        <v>3442</v>
      </c>
      <c r="N900" s="31">
        <v>100</v>
      </c>
      <c r="O900" s="31">
        <v>100</v>
      </c>
      <c r="Q900" s="97"/>
    </row>
    <row r="901" spans="11:17" x14ac:dyDescent="0.4">
      <c r="K901" s="19">
        <v>899</v>
      </c>
      <c r="L901" s="22" t="s">
        <v>2335</v>
      </c>
      <c r="M901" s="22" t="s">
        <v>3443</v>
      </c>
      <c r="N901" s="31">
        <v>100</v>
      </c>
      <c r="O901" s="31">
        <v>100</v>
      </c>
      <c r="Q901" s="97"/>
    </row>
    <row r="902" spans="11:17" x14ac:dyDescent="0.4">
      <c r="K902" s="19">
        <v>900</v>
      </c>
      <c r="L902" s="22" t="s">
        <v>2336</v>
      </c>
      <c r="M902" s="22" t="s">
        <v>713</v>
      </c>
      <c r="N902" s="31">
        <v>100</v>
      </c>
      <c r="O902" s="31">
        <v>200</v>
      </c>
      <c r="Q902" s="97"/>
    </row>
    <row r="903" spans="11:17" x14ac:dyDescent="0.4">
      <c r="K903" s="19">
        <v>901</v>
      </c>
      <c r="L903" s="22" t="s">
        <v>2337</v>
      </c>
      <c r="M903" s="22" t="s">
        <v>714</v>
      </c>
      <c r="N903" s="31">
        <v>100</v>
      </c>
      <c r="O903" s="31">
        <v>300</v>
      </c>
      <c r="Q903" s="97"/>
    </row>
    <row r="904" spans="11:17" x14ac:dyDescent="0.4">
      <c r="K904" s="19">
        <v>902</v>
      </c>
      <c r="L904" s="22" t="s">
        <v>2338</v>
      </c>
      <c r="M904" s="22" t="s">
        <v>715</v>
      </c>
      <c r="N904" s="31">
        <v>100</v>
      </c>
      <c r="O904" s="31">
        <v>200</v>
      </c>
      <c r="Q904" s="97"/>
    </row>
    <row r="905" spans="11:17" x14ac:dyDescent="0.4">
      <c r="K905" s="19">
        <v>903</v>
      </c>
      <c r="L905" s="22" t="s">
        <v>2339</v>
      </c>
      <c r="M905" s="22" t="s">
        <v>716</v>
      </c>
      <c r="N905" s="31">
        <v>100</v>
      </c>
      <c r="O905" s="31">
        <v>100</v>
      </c>
      <c r="Q905" s="97"/>
    </row>
    <row r="906" spans="11:17" x14ac:dyDescent="0.4">
      <c r="K906" s="19">
        <v>904</v>
      </c>
      <c r="L906" s="22" t="s">
        <v>2340</v>
      </c>
      <c r="M906" s="22" t="s">
        <v>717</v>
      </c>
      <c r="N906" s="31">
        <v>100</v>
      </c>
      <c r="O906" s="31">
        <v>400</v>
      </c>
      <c r="Q906" s="97"/>
    </row>
    <row r="907" spans="11:17" x14ac:dyDescent="0.4">
      <c r="K907" s="19">
        <v>905</v>
      </c>
      <c r="L907" s="22" t="s">
        <v>2341</v>
      </c>
      <c r="M907" s="22" t="s">
        <v>718</v>
      </c>
      <c r="N907" s="31">
        <v>100</v>
      </c>
      <c r="O907" s="31">
        <v>300</v>
      </c>
      <c r="Q907" s="97"/>
    </row>
    <row r="908" spans="11:17" x14ac:dyDescent="0.4">
      <c r="K908" s="19">
        <v>906</v>
      </c>
      <c r="L908" s="22" t="s">
        <v>2342</v>
      </c>
      <c r="M908" s="22" t="s">
        <v>719</v>
      </c>
      <c r="N908" s="31">
        <v>100</v>
      </c>
      <c r="O908" s="31">
        <v>200</v>
      </c>
      <c r="Q908" s="97"/>
    </row>
    <row r="909" spans="11:17" x14ac:dyDescent="0.4">
      <c r="K909" s="19">
        <v>907</v>
      </c>
      <c r="L909" s="22" t="s">
        <v>2343</v>
      </c>
      <c r="M909" s="22" t="s">
        <v>720</v>
      </c>
      <c r="N909" s="31">
        <v>100</v>
      </c>
      <c r="O909" s="31">
        <v>200</v>
      </c>
      <c r="Q909" s="97"/>
    </row>
    <row r="910" spans="11:17" x14ac:dyDescent="0.4">
      <c r="K910" s="19">
        <v>908</v>
      </c>
      <c r="L910" s="22" t="s">
        <v>2344</v>
      </c>
      <c r="M910" s="22" t="s">
        <v>3444</v>
      </c>
      <c r="N910" s="31">
        <v>100</v>
      </c>
      <c r="O910" s="31">
        <v>200</v>
      </c>
      <c r="Q910" s="97"/>
    </row>
    <row r="911" spans="11:17" x14ac:dyDescent="0.4">
      <c r="K911" s="19">
        <v>909</v>
      </c>
      <c r="L911" s="22" t="s">
        <v>2345</v>
      </c>
      <c r="M911" s="22" t="s">
        <v>721</v>
      </c>
      <c r="N911" s="31">
        <v>100</v>
      </c>
      <c r="O911" s="31">
        <v>100</v>
      </c>
      <c r="Q911" s="97"/>
    </row>
    <row r="912" spans="11:17" x14ac:dyDescent="0.4">
      <c r="K912" s="19">
        <v>910</v>
      </c>
      <c r="L912" s="22" t="s">
        <v>2346</v>
      </c>
      <c r="M912" s="22" t="s">
        <v>722</v>
      </c>
      <c r="N912" s="31">
        <v>100</v>
      </c>
      <c r="O912" s="31">
        <v>200</v>
      </c>
      <c r="Q912" s="97"/>
    </row>
    <row r="913" spans="11:17" x14ac:dyDescent="0.4">
      <c r="K913" s="19">
        <v>911</v>
      </c>
      <c r="L913" s="22" t="s">
        <v>2347</v>
      </c>
      <c r="M913" s="22" t="s">
        <v>3445</v>
      </c>
      <c r="N913" s="31">
        <v>100</v>
      </c>
      <c r="O913" s="31">
        <v>100</v>
      </c>
      <c r="Q913" s="97"/>
    </row>
    <row r="914" spans="11:17" x14ac:dyDescent="0.4">
      <c r="K914" s="19">
        <v>912</v>
      </c>
      <c r="L914" s="22" t="s">
        <v>2348</v>
      </c>
      <c r="M914" s="22" t="s">
        <v>723</v>
      </c>
      <c r="N914" s="31">
        <v>100</v>
      </c>
      <c r="O914" s="31">
        <v>300</v>
      </c>
      <c r="Q914" s="97"/>
    </row>
    <row r="915" spans="11:17" x14ac:dyDescent="0.4">
      <c r="K915" s="19">
        <v>913</v>
      </c>
      <c r="L915" s="22" t="s">
        <v>2349</v>
      </c>
      <c r="M915" s="22" t="s">
        <v>3446</v>
      </c>
      <c r="N915" s="31">
        <v>100</v>
      </c>
      <c r="O915" s="31">
        <v>100</v>
      </c>
      <c r="Q915" s="97"/>
    </row>
    <row r="916" spans="11:17" x14ac:dyDescent="0.4">
      <c r="K916" s="19">
        <v>914</v>
      </c>
      <c r="L916" s="22" t="s">
        <v>2350</v>
      </c>
      <c r="M916" s="22" t="s">
        <v>725</v>
      </c>
      <c r="N916" s="31">
        <v>1600</v>
      </c>
      <c r="O916" s="31">
        <v>9600</v>
      </c>
      <c r="Q916" s="97"/>
    </row>
    <row r="917" spans="11:17" x14ac:dyDescent="0.4">
      <c r="K917" s="19">
        <v>915</v>
      </c>
      <c r="L917" s="22" t="s">
        <v>2351</v>
      </c>
      <c r="M917" s="22" t="s">
        <v>726</v>
      </c>
      <c r="N917" s="31">
        <v>700</v>
      </c>
      <c r="O917" s="31">
        <v>4000</v>
      </c>
      <c r="Q917" s="97"/>
    </row>
    <row r="918" spans="11:17" x14ac:dyDescent="0.4">
      <c r="K918" s="19">
        <v>916</v>
      </c>
      <c r="L918" s="22" t="s">
        <v>2352</v>
      </c>
      <c r="M918" s="22" t="s">
        <v>727</v>
      </c>
      <c r="N918" s="31">
        <v>400</v>
      </c>
      <c r="O918" s="31">
        <v>2100</v>
      </c>
      <c r="Q918" s="97"/>
    </row>
    <row r="919" spans="11:17" x14ac:dyDescent="0.4">
      <c r="K919" s="19">
        <v>917</v>
      </c>
      <c r="L919" s="22" t="s">
        <v>2353</v>
      </c>
      <c r="M919" s="22" t="s">
        <v>728</v>
      </c>
      <c r="N919" s="31">
        <v>500</v>
      </c>
      <c r="O919" s="31">
        <v>2500</v>
      </c>
      <c r="Q919" s="97"/>
    </row>
    <row r="920" spans="11:17" x14ac:dyDescent="0.4">
      <c r="K920" s="19">
        <v>918</v>
      </c>
      <c r="L920" s="22" t="s">
        <v>2354</v>
      </c>
      <c r="M920" s="22" t="s">
        <v>729</v>
      </c>
      <c r="N920" s="31">
        <v>400</v>
      </c>
      <c r="O920" s="31">
        <v>2100</v>
      </c>
      <c r="Q920" s="97"/>
    </row>
    <row r="921" spans="11:17" x14ac:dyDescent="0.4">
      <c r="K921" s="19">
        <v>919</v>
      </c>
      <c r="L921" s="22" t="s">
        <v>2355</v>
      </c>
      <c r="M921" s="22" t="s">
        <v>730</v>
      </c>
      <c r="N921" s="31">
        <v>300</v>
      </c>
      <c r="O921" s="31">
        <v>1800</v>
      </c>
      <c r="Q921" s="97"/>
    </row>
    <row r="922" spans="11:17" x14ac:dyDescent="0.4">
      <c r="K922" s="19">
        <v>920</v>
      </c>
      <c r="L922" s="22" t="s">
        <v>2356</v>
      </c>
      <c r="M922" s="22" t="s">
        <v>731</v>
      </c>
      <c r="N922" s="31">
        <v>100</v>
      </c>
      <c r="O922" s="31">
        <v>500</v>
      </c>
      <c r="Q922" s="97"/>
    </row>
    <row r="923" spans="11:17" x14ac:dyDescent="0.4">
      <c r="K923" s="19">
        <v>921</v>
      </c>
      <c r="L923" s="22" t="s">
        <v>2357</v>
      </c>
      <c r="M923" s="22" t="s">
        <v>732</v>
      </c>
      <c r="N923" s="31">
        <v>200</v>
      </c>
      <c r="O923" s="31">
        <v>900</v>
      </c>
      <c r="Q923" s="97"/>
    </row>
    <row r="924" spans="11:17" x14ac:dyDescent="0.4">
      <c r="K924" s="19">
        <v>922</v>
      </c>
      <c r="L924" s="22" t="s">
        <v>2358</v>
      </c>
      <c r="M924" s="22" t="s">
        <v>733</v>
      </c>
      <c r="N924" s="31">
        <v>300</v>
      </c>
      <c r="O924" s="31">
        <v>1700</v>
      </c>
      <c r="Q924" s="97"/>
    </row>
    <row r="925" spans="11:17" x14ac:dyDescent="0.4">
      <c r="K925" s="19">
        <v>923</v>
      </c>
      <c r="L925" s="22" t="s">
        <v>2359</v>
      </c>
      <c r="M925" s="22" t="s">
        <v>734</v>
      </c>
      <c r="N925" s="31">
        <v>200</v>
      </c>
      <c r="O925" s="31">
        <v>1100</v>
      </c>
      <c r="Q925" s="97"/>
    </row>
    <row r="926" spans="11:17" x14ac:dyDescent="0.4">
      <c r="K926" s="19">
        <v>924</v>
      </c>
      <c r="L926" s="22" t="s">
        <v>2360</v>
      </c>
      <c r="M926" s="22" t="s">
        <v>735</v>
      </c>
      <c r="N926" s="31">
        <v>300</v>
      </c>
      <c r="O926" s="31">
        <v>1800</v>
      </c>
      <c r="Q926" s="97"/>
    </row>
    <row r="927" spans="11:17" x14ac:dyDescent="0.4">
      <c r="K927" s="19">
        <v>925</v>
      </c>
      <c r="L927" s="22" t="s">
        <v>2361</v>
      </c>
      <c r="M927" s="22" t="s">
        <v>736</v>
      </c>
      <c r="N927" s="31">
        <v>300</v>
      </c>
      <c r="O927" s="31">
        <v>1300</v>
      </c>
      <c r="Q927" s="97"/>
    </row>
    <row r="928" spans="11:17" x14ac:dyDescent="0.4">
      <c r="K928" s="19">
        <v>926</v>
      </c>
      <c r="L928" s="22" t="s">
        <v>2362</v>
      </c>
      <c r="M928" s="22" t="s">
        <v>737</v>
      </c>
      <c r="N928" s="31">
        <v>700</v>
      </c>
      <c r="O928" s="31">
        <v>3700</v>
      </c>
      <c r="Q928" s="97"/>
    </row>
    <row r="929" spans="11:17" x14ac:dyDescent="0.4">
      <c r="K929" s="19">
        <v>927</v>
      </c>
      <c r="L929" s="22" t="s">
        <v>2363</v>
      </c>
      <c r="M929" s="22" t="s">
        <v>738</v>
      </c>
      <c r="N929" s="31">
        <v>500</v>
      </c>
      <c r="O929" s="31">
        <v>2600</v>
      </c>
      <c r="Q929" s="97"/>
    </row>
    <row r="930" spans="11:17" x14ac:dyDescent="0.4">
      <c r="K930" s="19">
        <v>928</v>
      </c>
      <c r="L930" s="22" t="s">
        <v>2364</v>
      </c>
      <c r="M930" s="22" t="s">
        <v>739</v>
      </c>
      <c r="N930" s="31">
        <v>100</v>
      </c>
      <c r="O930" s="31">
        <v>600</v>
      </c>
      <c r="Q930" s="97"/>
    </row>
    <row r="931" spans="11:17" x14ac:dyDescent="0.4">
      <c r="K931" s="19">
        <v>929</v>
      </c>
      <c r="L931" s="22" t="s">
        <v>2365</v>
      </c>
      <c r="M931" s="22" t="s">
        <v>740</v>
      </c>
      <c r="N931" s="31">
        <v>300</v>
      </c>
      <c r="O931" s="31">
        <v>1700</v>
      </c>
      <c r="Q931" s="97"/>
    </row>
    <row r="932" spans="11:17" x14ac:dyDescent="0.4">
      <c r="K932" s="19">
        <v>930</v>
      </c>
      <c r="L932" s="22" t="s">
        <v>2366</v>
      </c>
      <c r="M932" s="22" t="s">
        <v>741</v>
      </c>
      <c r="N932" s="31">
        <v>100</v>
      </c>
      <c r="O932" s="31">
        <v>500</v>
      </c>
      <c r="Q932" s="97"/>
    </row>
    <row r="933" spans="11:17" x14ac:dyDescent="0.4">
      <c r="K933" s="19">
        <v>931</v>
      </c>
      <c r="L933" s="22" t="s">
        <v>2367</v>
      </c>
      <c r="M933" s="22" t="s">
        <v>742</v>
      </c>
      <c r="N933" s="31">
        <v>200</v>
      </c>
      <c r="O933" s="31">
        <v>900</v>
      </c>
      <c r="Q933" s="97"/>
    </row>
    <row r="934" spans="11:17" x14ac:dyDescent="0.4">
      <c r="K934" s="19">
        <v>932</v>
      </c>
      <c r="L934" s="22" t="s">
        <v>2368</v>
      </c>
      <c r="M934" s="22" t="s">
        <v>743</v>
      </c>
      <c r="N934" s="31">
        <v>200</v>
      </c>
      <c r="O934" s="31">
        <v>1000</v>
      </c>
      <c r="Q934" s="97"/>
    </row>
    <row r="935" spans="11:17" x14ac:dyDescent="0.4">
      <c r="K935" s="19">
        <v>933</v>
      </c>
      <c r="L935" s="22" t="s">
        <v>2369</v>
      </c>
      <c r="M935" s="22" t="s">
        <v>744</v>
      </c>
      <c r="N935" s="31">
        <v>200</v>
      </c>
      <c r="O935" s="31">
        <v>700</v>
      </c>
      <c r="Q935" s="97"/>
    </row>
    <row r="936" spans="11:17" x14ac:dyDescent="0.4">
      <c r="K936" s="19">
        <v>934</v>
      </c>
      <c r="L936" s="22" t="s">
        <v>2370</v>
      </c>
      <c r="M936" s="22" t="s">
        <v>745</v>
      </c>
      <c r="N936" s="31">
        <v>200</v>
      </c>
      <c r="O936" s="31">
        <v>700</v>
      </c>
      <c r="Q936" s="97"/>
    </row>
    <row r="937" spans="11:17" x14ac:dyDescent="0.4">
      <c r="K937" s="19">
        <v>935</v>
      </c>
      <c r="L937" s="22" t="s">
        <v>2371</v>
      </c>
      <c r="M937" s="22" t="s">
        <v>746</v>
      </c>
      <c r="N937" s="31">
        <v>200</v>
      </c>
      <c r="O937" s="31">
        <v>800</v>
      </c>
      <c r="Q937" s="97"/>
    </row>
    <row r="938" spans="11:17" x14ac:dyDescent="0.4">
      <c r="K938" s="19">
        <v>936</v>
      </c>
      <c r="L938" s="22" t="s">
        <v>2372</v>
      </c>
      <c r="M938" s="22" t="s">
        <v>747</v>
      </c>
      <c r="N938" s="31">
        <v>100</v>
      </c>
      <c r="O938" s="31">
        <v>600</v>
      </c>
      <c r="Q938" s="97"/>
    </row>
    <row r="939" spans="11:17" x14ac:dyDescent="0.4">
      <c r="K939" s="19">
        <v>937</v>
      </c>
      <c r="L939" s="22" t="s">
        <v>2373</v>
      </c>
      <c r="M939" s="22" t="s">
        <v>748</v>
      </c>
      <c r="N939" s="31">
        <v>100</v>
      </c>
      <c r="O939" s="31">
        <v>600</v>
      </c>
      <c r="Q939" s="97"/>
    </row>
    <row r="940" spans="11:17" x14ac:dyDescent="0.4">
      <c r="K940" s="19">
        <v>938</v>
      </c>
      <c r="L940" s="22" t="s">
        <v>2374</v>
      </c>
      <c r="M940" s="22" t="s">
        <v>749</v>
      </c>
      <c r="N940" s="31">
        <v>200</v>
      </c>
      <c r="O940" s="31">
        <v>700</v>
      </c>
      <c r="Q940" s="97"/>
    </row>
    <row r="941" spans="11:17" x14ac:dyDescent="0.4">
      <c r="K941" s="19">
        <v>939</v>
      </c>
      <c r="L941" s="22" t="s">
        <v>2375</v>
      </c>
      <c r="M941" s="22" t="s">
        <v>750</v>
      </c>
      <c r="N941" s="31">
        <v>100</v>
      </c>
      <c r="O941" s="31">
        <v>200</v>
      </c>
      <c r="Q941" s="97"/>
    </row>
    <row r="942" spans="11:17" x14ac:dyDescent="0.4">
      <c r="K942" s="19">
        <v>940</v>
      </c>
      <c r="L942" s="22" t="s">
        <v>2376</v>
      </c>
      <c r="M942" s="22" t="s">
        <v>751</v>
      </c>
      <c r="N942" s="31">
        <v>100</v>
      </c>
      <c r="O942" s="31">
        <v>500</v>
      </c>
      <c r="Q942" s="97"/>
    </row>
    <row r="943" spans="11:17" x14ac:dyDescent="0.4">
      <c r="K943" s="19">
        <v>941</v>
      </c>
      <c r="L943" s="22" t="s">
        <v>2377</v>
      </c>
      <c r="M943" s="22" t="s">
        <v>752</v>
      </c>
      <c r="N943" s="31">
        <v>100</v>
      </c>
      <c r="O943" s="31">
        <v>300</v>
      </c>
      <c r="Q943" s="97"/>
    </row>
    <row r="944" spans="11:17" x14ac:dyDescent="0.4">
      <c r="K944" s="19">
        <v>942</v>
      </c>
      <c r="L944" s="22" t="s">
        <v>2378</v>
      </c>
      <c r="M944" s="22" t="s">
        <v>753</v>
      </c>
      <c r="N944" s="31">
        <v>100</v>
      </c>
      <c r="O944" s="31">
        <v>400</v>
      </c>
      <c r="Q944" s="97"/>
    </row>
    <row r="945" spans="11:17" x14ac:dyDescent="0.4">
      <c r="K945" s="19">
        <v>943</v>
      </c>
      <c r="L945" s="22" t="s">
        <v>2379</v>
      </c>
      <c r="M945" s="22" t="s">
        <v>754</v>
      </c>
      <c r="N945" s="31">
        <v>100</v>
      </c>
      <c r="O945" s="31">
        <v>400</v>
      </c>
      <c r="Q945" s="97"/>
    </row>
    <row r="946" spans="11:17" x14ac:dyDescent="0.4">
      <c r="K946" s="19">
        <v>944</v>
      </c>
      <c r="L946" s="22" t="s">
        <v>2380</v>
      </c>
      <c r="M946" s="22" t="s">
        <v>755</v>
      </c>
      <c r="N946" s="31">
        <v>100</v>
      </c>
      <c r="O946" s="31">
        <v>600</v>
      </c>
      <c r="Q946" s="97"/>
    </row>
    <row r="947" spans="11:17" x14ac:dyDescent="0.4">
      <c r="K947" s="19">
        <v>945</v>
      </c>
      <c r="L947" s="22" t="s">
        <v>2381</v>
      </c>
      <c r="M947" s="22" t="s">
        <v>756</v>
      </c>
      <c r="N947" s="31">
        <v>100</v>
      </c>
      <c r="O947" s="31">
        <v>600</v>
      </c>
      <c r="Q947" s="97"/>
    </row>
    <row r="948" spans="11:17" x14ac:dyDescent="0.4">
      <c r="K948" s="19">
        <v>946</v>
      </c>
      <c r="L948" s="22" t="s">
        <v>2382</v>
      </c>
      <c r="M948" s="22" t="s">
        <v>757</v>
      </c>
      <c r="N948" s="31">
        <v>100</v>
      </c>
      <c r="O948" s="31">
        <v>500</v>
      </c>
      <c r="Q948" s="97"/>
    </row>
    <row r="949" spans="11:17" x14ac:dyDescent="0.4">
      <c r="K949" s="19">
        <v>947</v>
      </c>
      <c r="L949" s="22" t="s">
        <v>2383</v>
      </c>
      <c r="M949" s="22" t="s">
        <v>758</v>
      </c>
      <c r="N949" s="31">
        <v>100</v>
      </c>
      <c r="O949" s="31">
        <v>300</v>
      </c>
      <c r="Q949" s="97"/>
    </row>
    <row r="950" spans="11:17" x14ac:dyDescent="0.4">
      <c r="K950" s="19">
        <v>948</v>
      </c>
      <c r="L950" s="22" t="s">
        <v>2384</v>
      </c>
      <c r="M950" s="22" t="s">
        <v>759</v>
      </c>
      <c r="N950" s="31">
        <v>100</v>
      </c>
      <c r="O950" s="31">
        <v>200</v>
      </c>
      <c r="Q950" s="97"/>
    </row>
    <row r="951" spans="11:17" x14ac:dyDescent="0.4">
      <c r="K951" s="19">
        <v>949</v>
      </c>
      <c r="L951" s="22" t="s">
        <v>2385</v>
      </c>
      <c r="M951" s="22" t="s">
        <v>760</v>
      </c>
      <c r="N951" s="31">
        <v>100</v>
      </c>
      <c r="O951" s="31">
        <v>300</v>
      </c>
      <c r="Q951" s="97"/>
    </row>
    <row r="952" spans="11:17" x14ac:dyDescent="0.4">
      <c r="K952" s="19">
        <v>950</v>
      </c>
      <c r="L952" s="22" t="s">
        <v>2386</v>
      </c>
      <c r="M952" s="22" t="s">
        <v>3447</v>
      </c>
      <c r="N952" s="31">
        <v>100</v>
      </c>
      <c r="O952" s="31">
        <v>100</v>
      </c>
      <c r="Q952" s="97"/>
    </row>
    <row r="953" spans="11:17" x14ac:dyDescent="0.4">
      <c r="K953" s="19">
        <v>951</v>
      </c>
      <c r="L953" s="22" t="s">
        <v>2387</v>
      </c>
      <c r="M953" s="22" t="s">
        <v>761</v>
      </c>
      <c r="N953" s="31">
        <v>100</v>
      </c>
      <c r="O953" s="31">
        <v>300</v>
      </c>
      <c r="Q953" s="97"/>
    </row>
    <row r="954" spans="11:17" x14ac:dyDescent="0.4">
      <c r="K954" s="19">
        <v>952</v>
      </c>
      <c r="L954" s="22" t="s">
        <v>2388</v>
      </c>
      <c r="M954" s="22" t="s">
        <v>762</v>
      </c>
      <c r="N954" s="31">
        <v>100</v>
      </c>
      <c r="O954" s="31">
        <v>200</v>
      </c>
      <c r="Q954" s="97"/>
    </row>
    <row r="955" spans="11:17" x14ac:dyDescent="0.4">
      <c r="K955" s="19">
        <v>953</v>
      </c>
      <c r="L955" s="22" t="s">
        <v>2389</v>
      </c>
      <c r="M955" s="22" t="s">
        <v>3448</v>
      </c>
      <c r="N955" s="31">
        <v>100</v>
      </c>
      <c r="O955" s="31">
        <v>100</v>
      </c>
      <c r="Q955" s="97"/>
    </row>
    <row r="956" spans="11:17" x14ac:dyDescent="0.4">
      <c r="K956" s="19">
        <v>954</v>
      </c>
      <c r="L956" s="22" t="s">
        <v>2390</v>
      </c>
      <c r="M956" s="22" t="s">
        <v>763</v>
      </c>
      <c r="N956" s="31">
        <v>100</v>
      </c>
      <c r="O956" s="31">
        <v>500</v>
      </c>
      <c r="Q956" s="97"/>
    </row>
    <row r="957" spans="11:17" x14ac:dyDescent="0.4">
      <c r="K957" s="19">
        <v>955</v>
      </c>
      <c r="L957" s="22" t="s">
        <v>2391</v>
      </c>
      <c r="M957" s="22" t="s">
        <v>3449</v>
      </c>
      <c r="N957" s="31">
        <v>100</v>
      </c>
      <c r="O957" s="31">
        <v>100</v>
      </c>
      <c r="Q957" s="97"/>
    </row>
    <row r="958" spans="11:17" x14ac:dyDescent="0.4">
      <c r="K958" s="19">
        <v>956</v>
      </c>
      <c r="L958" s="22" t="s">
        <v>2392</v>
      </c>
      <c r="M958" s="22" t="s">
        <v>765</v>
      </c>
      <c r="N958" s="31">
        <v>2600</v>
      </c>
      <c r="O958" s="31">
        <v>15200</v>
      </c>
      <c r="Q958" s="97"/>
    </row>
    <row r="959" spans="11:17" x14ac:dyDescent="0.4">
      <c r="K959" s="19">
        <v>957</v>
      </c>
      <c r="L959" s="22" t="s">
        <v>2393</v>
      </c>
      <c r="M959" s="22" t="s">
        <v>766</v>
      </c>
      <c r="N959" s="31">
        <v>3400</v>
      </c>
      <c r="O959" s="31">
        <v>19900</v>
      </c>
      <c r="Q959" s="97"/>
    </row>
    <row r="960" spans="11:17" x14ac:dyDescent="0.4">
      <c r="K960" s="19">
        <v>958</v>
      </c>
      <c r="L960" s="22" t="s">
        <v>2394</v>
      </c>
      <c r="M960" s="22" t="s">
        <v>767</v>
      </c>
      <c r="N960" s="31">
        <v>700</v>
      </c>
      <c r="O960" s="31">
        <v>3800</v>
      </c>
      <c r="Q960" s="97"/>
    </row>
    <row r="961" spans="11:17" x14ac:dyDescent="0.4">
      <c r="K961" s="19">
        <v>959</v>
      </c>
      <c r="L961" s="22" t="s">
        <v>2395</v>
      </c>
      <c r="M961" s="22" t="s">
        <v>768</v>
      </c>
      <c r="N961" s="31">
        <v>100</v>
      </c>
      <c r="O961" s="31">
        <v>500</v>
      </c>
      <c r="Q961" s="97"/>
    </row>
    <row r="962" spans="11:17" x14ac:dyDescent="0.4">
      <c r="K962" s="19">
        <v>960</v>
      </c>
      <c r="L962" s="22" t="s">
        <v>2396</v>
      </c>
      <c r="M962" s="22" t="s">
        <v>769</v>
      </c>
      <c r="N962" s="31">
        <v>500</v>
      </c>
      <c r="O962" s="31">
        <v>2600</v>
      </c>
      <c r="Q962" s="97"/>
    </row>
    <row r="963" spans="11:17" x14ac:dyDescent="0.4">
      <c r="K963" s="19">
        <v>961</v>
      </c>
      <c r="L963" s="22" t="s">
        <v>2397</v>
      </c>
      <c r="M963" s="22" t="s">
        <v>770</v>
      </c>
      <c r="N963" s="31">
        <v>600</v>
      </c>
      <c r="O963" s="31">
        <v>3100</v>
      </c>
      <c r="Q963" s="97"/>
    </row>
    <row r="964" spans="11:17" x14ac:dyDescent="0.4">
      <c r="K964" s="19">
        <v>962</v>
      </c>
      <c r="L964" s="22" t="s">
        <v>2398</v>
      </c>
      <c r="M964" s="22" t="s">
        <v>771</v>
      </c>
      <c r="N964" s="31">
        <v>200</v>
      </c>
      <c r="O964" s="31">
        <v>1100</v>
      </c>
      <c r="Q964" s="97"/>
    </row>
    <row r="965" spans="11:17" x14ac:dyDescent="0.4">
      <c r="K965" s="19">
        <v>963</v>
      </c>
      <c r="L965" s="22" t="s">
        <v>2399</v>
      </c>
      <c r="M965" s="22" t="s">
        <v>772</v>
      </c>
      <c r="N965" s="31">
        <v>400</v>
      </c>
      <c r="O965" s="31">
        <v>2400</v>
      </c>
      <c r="Q965" s="97"/>
    </row>
    <row r="966" spans="11:17" x14ac:dyDescent="0.4">
      <c r="K966" s="19">
        <v>964</v>
      </c>
      <c r="L966" s="22" t="s">
        <v>2400</v>
      </c>
      <c r="M966" s="22" t="s">
        <v>773</v>
      </c>
      <c r="N966" s="31">
        <v>1000</v>
      </c>
      <c r="O966" s="31">
        <v>6000</v>
      </c>
      <c r="Q966" s="97"/>
    </row>
    <row r="967" spans="11:17" x14ac:dyDescent="0.4">
      <c r="K967" s="19">
        <v>965</v>
      </c>
      <c r="L967" s="22" t="s">
        <v>2401</v>
      </c>
      <c r="M967" s="22" t="s">
        <v>774</v>
      </c>
      <c r="N967" s="31">
        <v>800</v>
      </c>
      <c r="O967" s="31">
        <v>4300</v>
      </c>
      <c r="Q967" s="97"/>
    </row>
    <row r="968" spans="11:17" x14ac:dyDescent="0.4">
      <c r="K968" s="19">
        <v>966</v>
      </c>
      <c r="L968" s="22" t="s">
        <v>2402</v>
      </c>
      <c r="M968" s="22" t="s">
        <v>775</v>
      </c>
      <c r="N968" s="31">
        <v>600</v>
      </c>
      <c r="O968" s="31">
        <v>3300</v>
      </c>
      <c r="Q968" s="97"/>
    </row>
    <row r="969" spans="11:17" x14ac:dyDescent="0.4">
      <c r="K969" s="19">
        <v>967</v>
      </c>
      <c r="L969" s="22" t="s">
        <v>2403</v>
      </c>
      <c r="M969" s="22" t="s">
        <v>776</v>
      </c>
      <c r="N969" s="31">
        <v>600</v>
      </c>
      <c r="O969" s="31">
        <v>3100</v>
      </c>
      <c r="Q969" s="97"/>
    </row>
    <row r="970" spans="11:17" x14ac:dyDescent="0.4">
      <c r="K970" s="19">
        <v>968</v>
      </c>
      <c r="L970" s="22" t="s">
        <v>2404</v>
      </c>
      <c r="M970" s="22" t="s">
        <v>777</v>
      </c>
      <c r="N970" s="31">
        <v>700</v>
      </c>
      <c r="O970" s="31">
        <v>3700</v>
      </c>
      <c r="Q970" s="97"/>
    </row>
    <row r="971" spans="11:17" x14ac:dyDescent="0.4">
      <c r="K971" s="19">
        <v>969</v>
      </c>
      <c r="L971" s="22" t="s">
        <v>2405</v>
      </c>
      <c r="M971" s="22" t="s">
        <v>778</v>
      </c>
      <c r="N971" s="31">
        <v>400</v>
      </c>
      <c r="O971" s="31">
        <v>2200</v>
      </c>
      <c r="Q971" s="97"/>
    </row>
    <row r="972" spans="11:17" x14ac:dyDescent="0.4">
      <c r="K972" s="19">
        <v>970</v>
      </c>
      <c r="L972" s="22" t="s">
        <v>2406</v>
      </c>
      <c r="M972" s="22" t="s">
        <v>779</v>
      </c>
      <c r="N972" s="31">
        <v>500</v>
      </c>
      <c r="O972" s="31">
        <v>2500</v>
      </c>
      <c r="Q972" s="97"/>
    </row>
    <row r="973" spans="11:17" x14ac:dyDescent="0.4">
      <c r="K973" s="19">
        <v>971</v>
      </c>
      <c r="L973" s="22" t="s">
        <v>2407</v>
      </c>
      <c r="M973" s="22" t="s">
        <v>780</v>
      </c>
      <c r="N973" s="31">
        <v>100</v>
      </c>
      <c r="O973" s="31">
        <v>400</v>
      </c>
      <c r="Q973" s="97"/>
    </row>
    <row r="974" spans="11:17" x14ac:dyDescent="0.4">
      <c r="K974" s="19">
        <v>972</v>
      </c>
      <c r="L974" s="22" t="s">
        <v>2408</v>
      </c>
      <c r="M974" s="22" t="s">
        <v>781</v>
      </c>
      <c r="N974" s="31">
        <v>300</v>
      </c>
      <c r="O974" s="31">
        <v>1300</v>
      </c>
      <c r="Q974" s="97"/>
    </row>
    <row r="975" spans="11:17" x14ac:dyDescent="0.4">
      <c r="K975" s="19">
        <v>973</v>
      </c>
      <c r="L975" s="22" t="s">
        <v>2409</v>
      </c>
      <c r="M975" s="22" t="s">
        <v>782</v>
      </c>
      <c r="N975" s="31">
        <v>300</v>
      </c>
      <c r="O975" s="31">
        <v>1400</v>
      </c>
      <c r="Q975" s="97"/>
    </row>
    <row r="976" spans="11:17" x14ac:dyDescent="0.4">
      <c r="K976" s="19">
        <v>974</v>
      </c>
      <c r="L976" s="22" t="s">
        <v>2410</v>
      </c>
      <c r="M976" s="22" t="s">
        <v>783</v>
      </c>
      <c r="N976" s="31">
        <v>100</v>
      </c>
      <c r="O976" s="31">
        <v>500</v>
      </c>
      <c r="Q976" s="97"/>
    </row>
    <row r="977" spans="11:17" x14ac:dyDescent="0.4">
      <c r="K977" s="19">
        <v>975</v>
      </c>
      <c r="L977" s="22" t="s">
        <v>2411</v>
      </c>
      <c r="M977" s="22" t="s">
        <v>784</v>
      </c>
      <c r="N977" s="31">
        <v>200</v>
      </c>
      <c r="O977" s="31">
        <v>800</v>
      </c>
      <c r="Q977" s="97"/>
    </row>
    <row r="978" spans="11:17" x14ac:dyDescent="0.4">
      <c r="K978" s="19">
        <v>976</v>
      </c>
      <c r="L978" s="22" t="s">
        <v>2412</v>
      </c>
      <c r="M978" s="22" t="s">
        <v>785</v>
      </c>
      <c r="N978" s="31">
        <v>300</v>
      </c>
      <c r="O978" s="31">
        <v>1300</v>
      </c>
      <c r="Q978" s="97"/>
    </row>
    <row r="979" spans="11:17" x14ac:dyDescent="0.4">
      <c r="K979" s="19">
        <v>977</v>
      </c>
      <c r="L979" s="22" t="s">
        <v>2413</v>
      </c>
      <c r="M979" s="22" t="s">
        <v>786</v>
      </c>
      <c r="N979" s="31">
        <v>200</v>
      </c>
      <c r="O979" s="31">
        <v>1100</v>
      </c>
      <c r="Q979" s="97"/>
    </row>
    <row r="980" spans="11:17" x14ac:dyDescent="0.4">
      <c r="K980" s="19">
        <v>978</v>
      </c>
      <c r="L980" s="22" t="s">
        <v>2414</v>
      </c>
      <c r="M980" s="22" t="s">
        <v>787</v>
      </c>
      <c r="N980" s="31">
        <v>200</v>
      </c>
      <c r="O980" s="31">
        <v>1100</v>
      </c>
      <c r="Q980" s="97"/>
    </row>
    <row r="981" spans="11:17" x14ac:dyDescent="0.4">
      <c r="K981" s="19">
        <v>979</v>
      </c>
      <c r="L981" s="22" t="s">
        <v>2415</v>
      </c>
      <c r="M981" s="22" t="s">
        <v>788</v>
      </c>
      <c r="N981" s="31">
        <v>100</v>
      </c>
      <c r="O981" s="31">
        <v>200</v>
      </c>
      <c r="Q981" s="97"/>
    </row>
    <row r="982" spans="11:17" x14ac:dyDescent="0.4">
      <c r="K982" s="19">
        <v>980</v>
      </c>
      <c r="L982" s="22" t="s">
        <v>2416</v>
      </c>
      <c r="M982" s="22" t="s">
        <v>3450</v>
      </c>
      <c r="N982" s="31">
        <v>100</v>
      </c>
      <c r="O982" s="31">
        <v>200</v>
      </c>
      <c r="Q982" s="97"/>
    </row>
    <row r="983" spans="11:17" x14ac:dyDescent="0.4">
      <c r="K983" s="19">
        <v>981</v>
      </c>
      <c r="L983" s="22" t="s">
        <v>2417</v>
      </c>
      <c r="M983" s="22" t="s">
        <v>3451</v>
      </c>
      <c r="N983" s="31">
        <v>100</v>
      </c>
      <c r="O983" s="31">
        <v>200</v>
      </c>
      <c r="Q983" s="97"/>
    </row>
    <row r="984" spans="11:17" x14ac:dyDescent="0.4">
      <c r="K984" s="19">
        <v>982</v>
      </c>
      <c r="L984" s="22" t="s">
        <v>2418</v>
      </c>
      <c r="M984" s="22" t="s">
        <v>3452</v>
      </c>
      <c r="N984" s="31">
        <v>100</v>
      </c>
      <c r="O984" s="31">
        <v>100</v>
      </c>
      <c r="Q984" s="97"/>
    </row>
    <row r="985" spans="11:17" x14ac:dyDescent="0.4">
      <c r="K985" s="19">
        <v>983</v>
      </c>
      <c r="L985" s="22" t="s">
        <v>2419</v>
      </c>
      <c r="M985" s="22" t="s">
        <v>789</v>
      </c>
      <c r="N985" s="31">
        <v>100</v>
      </c>
      <c r="O985" s="31">
        <v>100</v>
      </c>
      <c r="Q985" s="97"/>
    </row>
    <row r="986" spans="11:17" x14ac:dyDescent="0.4">
      <c r="K986" s="19">
        <v>984</v>
      </c>
      <c r="L986" s="22" t="s">
        <v>2420</v>
      </c>
      <c r="M986" s="22" t="s">
        <v>790</v>
      </c>
      <c r="N986" s="31">
        <v>200</v>
      </c>
      <c r="O986" s="31">
        <v>900</v>
      </c>
      <c r="Q986" s="97"/>
    </row>
    <row r="987" spans="11:17" x14ac:dyDescent="0.4">
      <c r="K987" s="19">
        <v>985</v>
      </c>
      <c r="L987" s="22" t="s">
        <v>2421</v>
      </c>
      <c r="M987" s="22" t="s">
        <v>791</v>
      </c>
      <c r="N987" s="31">
        <v>200</v>
      </c>
      <c r="O987" s="31">
        <v>800</v>
      </c>
      <c r="Q987" s="97"/>
    </row>
    <row r="988" spans="11:17" x14ac:dyDescent="0.4">
      <c r="K988" s="19">
        <v>986</v>
      </c>
      <c r="L988" s="22" t="s">
        <v>2422</v>
      </c>
      <c r="M988" s="22" t="s">
        <v>792</v>
      </c>
      <c r="N988" s="31">
        <v>300</v>
      </c>
      <c r="O988" s="31">
        <v>1300</v>
      </c>
      <c r="Q988" s="97"/>
    </row>
    <row r="989" spans="11:17" x14ac:dyDescent="0.4">
      <c r="K989" s="19">
        <v>987</v>
      </c>
      <c r="L989" s="22" t="s">
        <v>2423</v>
      </c>
      <c r="M989" s="22" t="s">
        <v>793</v>
      </c>
      <c r="N989" s="31">
        <v>100</v>
      </c>
      <c r="O989" s="31">
        <v>500</v>
      </c>
      <c r="Q989" s="97"/>
    </row>
    <row r="990" spans="11:17" x14ac:dyDescent="0.4">
      <c r="K990" s="19">
        <v>988</v>
      </c>
      <c r="L990" s="22" t="s">
        <v>2424</v>
      </c>
      <c r="M990" s="22" t="s">
        <v>794</v>
      </c>
      <c r="N990" s="31">
        <v>200</v>
      </c>
      <c r="O990" s="31">
        <v>700</v>
      </c>
      <c r="Q990" s="97"/>
    </row>
    <row r="991" spans="11:17" x14ac:dyDescent="0.4">
      <c r="K991" s="19">
        <v>989</v>
      </c>
      <c r="L991" s="22" t="s">
        <v>2425</v>
      </c>
      <c r="M991" s="22" t="s">
        <v>795</v>
      </c>
      <c r="N991" s="31">
        <v>100</v>
      </c>
      <c r="O991" s="31">
        <v>100</v>
      </c>
      <c r="Q991" s="97"/>
    </row>
    <row r="992" spans="11:17" x14ac:dyDescent="0.4">
      <c r="K992" s="19">
        <v>990</v>
      </c>
      <c r="L992" s="22" t="s">
        <v>2426</v>
      </c>
      <c r="M992" s="22" t="s">
        <v>796</v>
      </c>
      <c r="N992" s="31">
        <v>100</v>
      </c>
      <c r="O992" s="31">
        <v>500</v>
      </c>
      <c r="Q992" s="97"/>
    </row>
    <row r="993" spans="11:17" x14ac:dyDescent="0.4">
      <c r="K993" s="19">
        <v>991</v>
      </c>
      <c r="L993" s="22" t="s">
        <v>2427</v>
      </c>
      <c r="M993" s="22" t="s">
        <v>798</v>
      </c>
      <c r="N993" s="31">
        <v>9000</v>
      </c>
      <c r="O993" s="31">
        <v>53500</v>
      </c>
      <c r="Q993" s="97"/>
    </row>
    <row r="994" spans="11:17" x14ac:dyDescent="0.4">
      <c r="K994" s="19">
        <v>992</v>
      </c>
      <c r="L994" s="22" t="s">
        <v>2428</v>
      </c>
      <c r="M994" s="22" t="s">
        <v>799</v>
      </c>
      <c r="N994" s="31">
        <v>1600</v>
      </c>
      <c r="O994" s="31">
        <v>9600</v>
      </c>
      <c r="Q994" s="97"/>
    </row>
    <row r="995" spans="11:17" x14ac:dyDescent="0.4">
      <c r="K995" s="19">
        <v>993</v>
      </c>
      <c r="L995" s="22" t="s">
        <v>2429</v>
      </c>
      <c r="M995" s="22" t="s">
        <v>800</v>
      </c>
      <c r="N995" s="31">
        <v>1800</v>
      </c>
      <c r="O995" s="31">
        <v>10600</v>
      </c>
      <c r="Q995" s="97"/>
    </row>
    <row r="996" spans="11:17" x14ac:dyDescent="0.4">
      <c r="K996" s="19">
        <v>994</v>
      </c>
      <c r="L996" s="22" t="s">
        <v>2430</v>
      </c>
      <c r="M996" s="22" t="s">
        <v>801</v>
      </c>
      <c r="N996" s="31">
        <v>1600</v>
      </c>
      <c r="O996" s="31">
        <v>9600</v>
      </c>
      <c r="Q996" s="97"/>
    </row>
    <row r="997" spans="11:17" x14ac:dyDescent="0.4">
      <c r="K997" s="19">
        <v>995</v>
      </c>
      <c r="L997" s="22" t="s">
        <v>2431</v>
      </c>
      <c r="M997" s="22" t="s">
        <v>802</v>
      </c>
      <c r="N997" s="31">
        <v>600</v>
      </c>
      <c r="O997" s="31">
        <v>3100</v>
      </c>
      <c r="Q997" s="97"/>
    </row>
    <row r="998" spans="11:17" x14ac:dyDescent="0.4">
      <c r="K998" s="19">
        <v>996</v>
      </c>
      <c r="L998" s="22" t="s">
        <v>2432</v>
      </c>
      <c r="M998" s="22" t="s">
        <v>803</v>
      </c>
      <c r="N998" s="31">
        <v>500</v>
      </c>
      <c r="O998" s="31">
        <v>3000</v>
      </c>
      <c r="Q998" s="97"/>
    </row>
    <row r="999" spans="11:17" x14ac:dyDescent="0.4">
      <c r="K999" s="19">
        <v>997</v>
      </c>
      <c r="L999" s="22" t="s">
        <v>2433</v>
      </c>
      <c r="M999" s="22" t="s">
        <v>804</v>
      </c>
      <c r="N999" s="31">
        <v>1400</v>
      </c>
      <c r="O999" s="31">
        <v>8000</v>
      </c>
      <c r="Q999" s="97"/>
    </row>
    <row r="1000" spans="11:17" x14ac:dyDescent="0.4">
      <c r="K1000" s="19">
        <v>998</v>
      </c>
      <c r="L1000" s="22" t="s">
        <v>2434</v>
      </c>
      <c r="M1000" s="22" t="s">
        <v>805</v>
      </c>
      <c r="N1000" s="31">
        <v>900</v>
      </c>
      <c r="O1000" s="31">
        <v>5000</v>
      </c>
      <c r="Q1000" s="97"/>
    </row>
    <row r="1001" spans="11:17" x14ac:dyDescent="0.4">
      <c r="K1001" s="19">
        <v>999</v>
      </c>
      <c r="L1001" s="22" t="s">
        <v>2435</v>
      </c>
      <c r="M1001" s="22" t="s">
        <v>806</v>
      </c>
      <c r="N1001" s="31">
        <v>300</v>
      </c>
      <c r="O1001" s="31">
        <v>1300</v>
      </c>
      <c r="Q1001" s="97"/>
    </row>
    <row r="1002" spans="11:17" x14ac:dyDescent="0.4">
      <c r="K1002" s="19">
        <v>1000</v>
      </c>
      <c r="L1002" s="22" t="s">
        <v>2436</v>
      </c>
      <c r="M1002" s="22" t="s">
        <v>807</v>
      </c>
      <c r="N1002" s="31">
        <v>400</v>
      </c>
      <c r="O1002" s="31">
        <v>1900</v>
      </c>
      <c r="Q1002" s="97"/>
    </row>
    <row r="1003" spans="11:17" x14ac:dyDescent="0.4">
      <c r="K1003" s="19">
        <v>1001</v>
      </c>
      <c r="L1003" s="22" t="s">
        <v>2437</v>
      </c>
      <c r="M1003" s="22" t="s">
        <v>808</v>
      </c>
      <c r="N1003" s="31">
        <v>700</v>
      </c>
      <c r="O1003" s="31">
        <v>4100</v>
      </c>
      <c r="Q1003" s="97"/>
    </row>
    <row r="1004" spans="11:17" x14ac:dyDescent="0.4">
      <c r="K1004" s="19">
        <v>1002</v>
      </c>
      <c r="L1004" s="22" t="s">
        <v>2438</v>
      </c>
      <c r="M1004" s="22" t="s">
        <v>809</v>
      </c>
      <c r="N1004" s="31">
        <v>1900</v>
      </c>
      <c r="O1004" s="31">
        <v>10900</v>
      </c>
      <c r="Q1004" s="97"/>
    </row>
    <row r="1005" spans="11:17" x14ac:dyDescent="0.4">
      <c r="K1005" s="19">
        <v>1003</v>
      </c>
      <c r="L1005" s="22" t="s">
        <v>2439</v>
      </c>
      <c r="M1005" s="22" t="s">
        <v>810</v>
      </c>
      <c r="N1005" s="31">
        <v>900</v>
      </c>
      <c r="O1005" s="31">
        <v>5300</v>
      </c>
      <c r="Q1005" s="97"/>
    </row>
    <row r="1006" spans="11:17" x14ac:dyDescent="0.4">
      <c r="K1006" s="19">
        <v>1004</v>
      </c>
      <c r="L1006" s="22" t="s">
        <v>2440</v>
      </c>
      <c r="M1006" s="22" t="s">
        <v>811</v>
      </c>
      <c r="N1006" s="31">
        <v>800</v>
      </c>
      <c r="O1006" s="31">
        <v>4700</v>
      </c>
      <c r="Q1006" s="97"/>
    </row>
    <row r="1007" spans="11:17" x14ac:dyDescent="0.4">
      <c r="K1007" s="19">
        <v>1005</v>
      </c>
      <c r="L1007" s="22" t="s">
        <v>2441</v>
      </c>
      <c r="M1007" s="22" t="s">
        <v>812</v>
      </c>
      <c r="N1007" s="31">
        <v>400</v>
      </c>
      <c r="O1007" s="31">
        <v>1900</v>
      </c>
      <c r="Q1007" s="97"/>
    </row>
    <row r="1008" spans="11:17" x14ac:dyDescent="0.4">
      <c r="K1008" s="19">
        <v>1006</v>
      </c>
      <c r="L1008" s="22" t="s">
        <v>2442</v>
      </c>
      <c r="M1008" s="22" t="s">
        <v>813</v>
      </c>
      <c r="N1008" s="31">
        <v>300</v>
      </c>
      <c r="O1008" s="31">
        <v>1700</v>
      </c>
      <c r="Q1008" s="97"/>
    </row>
    <row r="1009" spans="11:17" x14ac:dyDescent="0.4">
      <c r="K1009" s="19">
        <v>1007</v>
      </c>
      <c r="L1009" s="22" t="s">
        <v>2443</v>
      </c>
      <c r="M1009" s="22" t="s">
        <v>814</v>
      </c>
      <c r="N1009" s="31">
        <v>300</v>
      </c>
      <c r="O1009" s="31">
        <v>1800</v>
      </c>
      <c r="Q1009" s="97"/>
    </row>
    <row r="1010" spans="11:17" x14ac:dyDescent="0.4">
      <c r="K1010" s="19">
        <v>1008</v>
      </c>
      <c r="L1010" s="22" t="s">
        <v>2444</v>
      </c>
      <c r="M1010" s="22" t="s">
        <v>815</v>
      </c>
      <c r="N1010" s="31">
        <v>500</v>
      </c>
      <c r="O1010" s="31">
        <v>2500</v>
      </c>
      <c r="Q1010" s="97"/>
    </row>
    <row r="1011" spans="11:17" x14ac:dyDescent="0.4">
      <c r="K1011" s="19">
        <v>1009</v>
      </c>
      <c r="L1011" s="22" t="s">
        <v>2445</v>
      </c>
      <c r="M1011" s="22" t="s">
        <v>816</v>
      </c>
      <c r="N1011" s="31">
        <v>700</v>
      </c>
      <c r="O1011" s="31">
        <v>3800</v>
      </c>
      <c r="Q1011" s="97"/>
    </row>
    <row r="1012" spans="11:17" x14ac:dyDescent="0.4">
      <c r="K1012" s="19">
        <v>1010</v>
      </c>
      <c r="L1012" s="22" t="s">
        <v>2446</v>
      </c>
      <c r="M1012" s="22" t="s">
        <v>817</v>
      </c>
      <c r="N1012" s="31">
        <v>600</v>
      </c>
      <c r="O1012" s="31">
        <v>3400</v>
      </c>
      <c r="Q1012" s="97"/>
    </row>
    <row r="1013" spans="11:17" x14ac:dyDescent="0.4">
      <c r="K1013" s="19">
        <v>1011</v>
      </c>
      <c r="L1013" s="22" t="s">
        <v>2447</v>
      </c>
      <c r="M1013" s="22" t="s">
        <v>818</v>
      </c>
      <c r="N1013" s="31">
        <v>200</v>
      </c>
      <c r="O1013" s="31">
        <v>1000</v>
      </c>
      <c r="Q1013" s="97"/>
    </row>
    <row r="1014" spans="11:17" x14ac:dyDescent="0.4">
      <c r="K1014" s="19">
        <v>1012</v>
      </c>
      <c r="L1014" s="22" t="s">
        <v>2448</v>
      </c>
      <c r="M1014" s="22" t="s">
        <v>819</v>
      </c>
      <c r="N1014" s="31">
        <v>600</v>
      </c>
      <c r="O1014" s="31">
        <v>3300</v>
      </c>
      <c r="Q1014" s="97"/>
    </row>
    <row r="1015" spans="11:17" x14ac:dyDescent="0.4">
      <c r="K1015" s="19">
        <v>1013</v>
      </c>
      <c r="L1015" s="22" t="s">
        <v>2449</v>
      </c>
      <c r="M1015" s="22" t="s">
        <v>820</v>
      </c>
      <c r="N1015" s="31">
        <v>500</v>
      </c>
      <c r="O1015" s="31">
        <v>2800</v>
      </c>
      <c r="Q1015" s="97"/>
    </row>
    <row r="1016" spans="11:17" x14ac:dyDescent="0.4">
      <c r="K1016" s="19">
        <v>1014</v>
      </c>
      <c r="L1016" s="22" t="s">
        <v>2450</v>
      </c>
      <c r="M1016" s="22" t="s">
        <v>821</v>
      </c>
      <c r="N1016" s="31">
        <v>400</v>
      </c>
      <c r="O1016" s="31">
        <v>2100</v>
      </c>
      <c r="Q1016" s="97"/>
    </row>
    <row r="1017" spans="11:17" x14ac:dyDescent="0.4">
      <c r="K1017" s="19">
        <v>1015</v>
      </c>
      <c r="L1017" s="22" t="s">
        <v>2451</v>
      </c>
      <c r="M1017" s="22" t="s">
        <v>822</v>
      </c>
      <c r="N1017" s="31">
        <v>400</v>
      </c>
      <c r="O1017" s="31">
        <v>1900</v>
      </c>
      <c r="Q1017" s="97"/>
    </row>
    <row r="1018" spans="11:17" x14ac:dyDescent="0.4">
      <c r="K1018" s="19">
        <v>1016</v>
      </c>
      <c r="L1018" s="22" t="s">
        <v>2452</v>
      </c>
      <c r="M1018" s="22" t="s">
        <v>823</v>
      </c>
      <c r="N1018" s="31">
        <v>400</v>
      </c>
      <c r="O1018" s="31">
        <v>2300</v>
      </c>
      <c r="Q1018" s="97"/>
    </row>
    <row r="1019" spans="11:17" x14ac:dyDescent="0.4">
      <c r="K1019" s="19">
        <v>1017</v>
      </c>
      <c r="L1019" s="22" t="s">
        <v>2453</v>
      </c>
      <c r="M1019" s="22" t="s">
        <v>824</v>
      </c>
      <c r="N1019" s="31">
        <v>300</v>
      </c>
      <c r="O1019" s="31">
        <v>1500</v>
      </c>
      <c r="Q1019" s="97"/>
    </row>
    <row r="1020" spans="11:17" x14ac:dyDescent="0.4">
      <c r="K1020" s="19">
        <v>1018</v>
      </c>
      <c r="L1020" s="22" t="s">
        <v>2454</v>
      </c>
      <c r="M1020" s="22" t="s">
        <v>825</v>
      </c>
      <c r="N1020" s="31">
        <v>200</v>
      </c>
      <c r="O1020" s="31">
        <v>1200</v>
      </c>
      <c r="Q1020" s="97"/>
    </row>
    <row r="1021" spans="11:17" x14ac:dyDescent="0.4">
      <c r="K1021" s="19">
        <v>1019</v>
      </c>
      <c r="L1021" s="22" t="s">
        <v>2455</v>
      </c>
      <c r="M1021" s="22" t="s">
        <v>826</v>
      </c>
      <c r="N1021" s="31">
        <v>300</v>
      </c>
      <c r="O1021" s="31">
        <v>1700</v>
      </c>
      <c r="Q1021" s="97"/>
    </row>
    <row r="1022" spans="11:17" x14ac:dyDescent="0.4">
      <c r="K1022" s="19">
        <v>1020</v>
      </c>
      <c r="L1022" s="22" t="s">
        <v>2456</v>
      </c>
      <c r="M1022" s="22" t="s">
        <v>827</v>
      </c>
      <c r="N1022" s="31">
        <v>500</v>
      </c>
      <c r="O1022" s="31">
        <v>3000</v>
      </c>
      <c r="Q1022" s="97"/>
    </row>
    <row r="1023" spans="11:17" x14ac:dyDescent="0.4">
      <c r="K1023" s="19">
        <v>1021</v>
      </c>
      <c r="L1023" s="22" t="s">
        <v>2457</v>
      </c>
      <c r="M1023" s="22" t="s">
        <v>828</v>
      </c>
      <c r="N1023" s="31">
        <v>300</v>
      </c>
      <c r="O1023" s="31">
        <v>1600</v>
      </c>
      <c r="Q1023" s="97"/>
    </row>
    <row r="1024" spans="11:17" x14ac:dyDescent="0.4">
      <c r="K1024" s="19">
        <v>1022</v>
      </c>
      <c r="L1024" s="22" t="s">
        <v>2458</v>
      </c>
      <c r="M1024" s="22" t="s">
        <v>829</v>
      </c>
      <c r="N1024" s="31">
        <v>300</v>
      </c>
      <c r="O1024" s="31">
        <v>1400</v>
      </c>
      <c r="Q1024" s="97"/>
    </row>
    <row r="1025" spans="11:17" x14ac:dyDescent="0.4">
      <c r="K1025" s="19">
        <v>1023</v>
      </c>
      <c r="L1025" s="22" t="s">
        <v>2459</v>
      </c>
      <c r="M1025" s="22" t="s">
        <v>830</v>
      </c>
      <c r="N1025" s="31">
        <v>400</v>
      </c>
      <c r="O1025" s="31">
        <v>1900</v>
      </c>
      <c r="Q1025" s="97"/>
    </row>
    <row r="1026" spans="11:17" x14ac:dyDescent="0.4">
      <c r="K1026" s="19">
        <v>1024</v>
      </c>
      <c r="L1026" s="22" t="s">
        <v>2460</v>
      </c>
      <c r="M1026" s="22" t="s">
        <v>831</v>
      </c>
      <c r="N1026" s="31">
        <v>400</v>
      </c>
      <c r="O1026" s="31">
        <v>2400</v>
      </c>
      <c r="Q1026" s="97"/>
    </row>
    <row r="1027" spans="11:17" x14ac:dyDescent="0.4">
      <c r="K1027" s="19">
        <v>1025</v>
      </c>
      <c r="L1027" s="22" t="s">
        <v>2461</v>
      </c>
      <c r="M1027" s="22" t="s">
        <v>832</v>
      </c>
      <c r="N1027" s="31">
        <v>200</v>
      </c>
      <c r="O1027" s="31">
        <v>1100</v>
      </c>
      <c r="Q1027" s="97"/>
    </row>
    <row r="1028" spans="11:17" x14ac:dyDescent="0.4">
      <c r="K1028" s="19">
        <v>1026</v>
      </c>
      <c r="L1028" s="22" t="s">
        <v>2462</v>
      </c>
      <c r="M1028" s="22" t="s">
        <v>833</v>
      </c>
      <c r="N1028" s="31">
        <v>300</v>
      </c>
      <c r="O1028" s="31">
        <v>1800</v>
      </c>
      <c r="Q1028" s="97"/>
    </row>
    <row r="1029" spans="11:17" x14ac:dyDescent="0.4">
      <c r="K1029" s="19">
        <v>1027</v>
      </c>
      <c r="L1029" s="22" t="s">
        <v>2463</v>
      </c>
      <c r="M1029" s="22" t="s">
        <v>834</v>
      </c>
      <c r="N1029" s="31">
        <v>400</v>
      </c>
      <c r="O1029" s="31">
        <v>2300</v>
      </c>
      <c r="Q1029" s="97"/>
    </row>
    <row r="1030" spans="11:17" x14ac:dyDescent="0.4">
      <c r="K1030" s="19">
        <v>1028</v>
      </c>
      <c r="L1030" s="22" t="s">
        <v>2464</v>
      </c>
      <c r="M1030" s="22" t="s">
        <v>835</v>
      </c>
      <c r="N1030" s="31">
        <v>400</v>
      </c>
      <c r="O1030" s="31">
        <v>2200</v>
      </c>
      <c r="Q1030" s="97"/>
    </row>
    <row r="1031" spans="11:17" x14ac:dyDescent="0.4">
      <c r="K1031" s="19">
        <v>1029</v>
      </c>
      <c r="L1031" s="22" t="s">
        <v>2465</v>
      </c>
      <c r="M1031" s="22" t="s">
        <v>836</v>
      </c>
      <c r="N1031" s="31">
        <v>300</v>
      </c>
      <c r="O1031" s="31">
        <v>1300</v>
      </c>
      <c r="Q1031" s="97"/>
    </row>
    <row r="1032" spans="11:17" x14ac:dyDescent="0.4">
      <c r="K1032" s="19">
        <v>1030</v>
      </c>
      <c r="L1032" s="22" t="s">
        <v>2466</v>
      </c>
      <c r="M1032" s="22" t="s">
        <v>837</v>
      </c>
      <c r="N1032" s="31">
        <v>100</v>
      </c>
      <c r="O1032" s="31">
        <v>500</v>
      </c>
      <c r="Q1032" s="97"/>
    </row>
    <row r="1033" spans="11:17" x14ac:dyDescent="0.4">
      <c r="K1033" s="19">
        <v>1031</v>
      </c>
      <c r="L1033" s="22" t="s">
        <v>2467</v>
      </c>
      <c r="M1033" s="22" t="s">
        <v>838</v>
      </c>
      <c r="N1033" s="31">
        <v>200</v>
      </c>
      <c r="O1033" s="31">
        <v>800</v>
      </c>
      <c r="Q1033" s="97"/>
    </row>
    <row r="1034" spans="11:17" x14ac:dyDescent="0.4">
      <c r="K1034" s="19">
        <v>1032</v>
      </c>
      <c r="L1034" s="22" t="s">
        <v>2468</v>
      </c>
      <c r="M1034" s="22" t="s">
        <v>839</v>
      </c>
      <c r="N1034" s="31">
        <v>200</v>
      </c>
      <c r="O1034" s="31">
        <v>1000</v>
      </c>
      <c r="Q1034" s="97"/>
    </row>
    <row r="1035" spans="11:17" x14ac:dyDescent="0.4">
      <c r="K1035" s="19">
        <v>1033</v>
      </c>
      <c r="L1035" s="22" t="s">
        <v>2469</v>
      </c>
      <c r="M1035" s="22" t="s">
        <v>840</v>
      </c>
      <c r="N1035" s="31">
        <v>200</v>
      </c>
      <c r="O1035" s="31">
        <v>1000</v>
      </c>
      <c r="Q1035" s="97"/>
    </row>
    <row r="1036" spans="11:17" x14ac:dyDescent="0.4">
      <c r="K1036" s="19">
        <v>1034</v>
      </c>
      <c r="L1036" s="22" t="s">
        <v>2470</v>
      </c>
      <c r="M1036" s="22" t="s">
        <v>841</v>
      </c>
      <c r="N1036" s="31">
        <v>200</v>
      </c>
      <c r="O1036" s="31">
        <v>900</v>
      </c>
      <c r="Q1036" s="97"/>
    </row>
    <row r="1037" spans="11:17" x14ac:dyDescent="0.4">
      <c r="K1037" s="19">
        <v>1035</v>
      </c>
      <c r="L1037" s="22" t="s">
        <v>2471</v>
      </c>
      <c r="M1037" s="22" t="s">
        <v>842</v>
      </c>
      <c r="N1037" s="31">
        <v>100</v>
      </c>
      <c r="O1037" s="31">
        <v>200</v>
      </c>
      <c r="Q1037" s="97"/>
    </row>
    <row r="1038" spans="11:17" x14ac:dyDescent="0.4">
      <c r="K1038" s="19">
        <v>1036</v>
      </c>
      <c r="L1038" s="22" t="s">
        <v>2472</v>
      </c>
      <c r="M1038" s="22" t="s">
        <v>843</v>
      </c>
      <c r="N1038" s="31">
        <v>200</v>
      </c>
      <c r="O1038" s="31">
        <v>1100</v>
      </c>
      <c r="Q1038" s="97"/>
    </row>
    <row r="1039" spans="11:17" x14ac:dyDescent="0.4">
      <c r="K1039" s="19">
        <v>1037</v>
      </c>
      <c r="L1039" s="22" t="s">
        <v>2473</v>
      </c>
      <c r="M1039" s="22" t="s">
        <v>844</v>
      </c>
      <c r="N1039" s="31">
        <v>300</v>
      </c>
      <c r="O1039" s="31">
        <v>1400</v>
      </c>
      <c r="Q1039" s="97"/>
    </row>
    <row r="1040" spans="11:17" x14ac:dyDescent="0.4">
      <c r="K1040" s="19">
        <v>1038</v>
      </c>
      <c r="L1040" s="22" t="s">
        <v>2474</v>
      </c>
      <c r="M1040" s="22" t="s">
        <v>845</v>
      </c>
      <c r="N1040" s="31">
        <v>100</v>
      </c>
      <c r="O1040" s="31">
        <v>300</v>
      </c>
      <c r="Q1040" s="97"/>
    </row>
    <row r="1041" spans="11:17" x14ac:dyDescent="0.4">
      <c r="K1041" s="19">
        <v>1039</v>
      </c>
      <c r="L1041" s="22" t="s">
        <v>2475</v>
      </c>
      <c r="M1041" s="22" t="s">
        <v>846</v>
      </c>
      <c r="N1041" s="31">
        <v>100</v>
      </c>
      <c r="O1041" s="31">
        <v>500</v>
      </c>
      <c r="Q1041" s="97"/>
    </row>
    <row r="1042" spans="11:17" x14ac:dyDescent="0.4">
      <c r="K1042" s="19">
        <v>1040</v>
      </c>
      <c r="L1042" s="22" t="s">
        <v>2476</v>
      </c>
      <c r="M1042" s="22" t="s">
        <v>847</v>
      </c>
      <c r="N1042" s="31">
        <v>200</v>
      </c>
      <c r="O1042" s="31">
        <v>1200</v>
      </c>
      <c r="Q1042" s="97"/>
    </row>
    <row r="1043" spans="11:17" x14ac:dyDescent="0.4">
      <c r="K1043" s="19">
        <v>1041</v>
      </c>
      <c r="L1043" s="22" t="s">
        <v>2477</v>
      </c>
      <c r="M1043" s="22" t="s">
        <v>848</v>
      </c>
      <c r="N1043" s="31">
        <v>300</v>
      </c>
      <c r="O1043" s="31">
        <v>1400</v>
      </c>
      <c r="Q1043" s="97"/>
    </row>
    <row r="1044" spans="11:17" x14ac:dyDescent="0.4">
      <c r="K1044" s="19">
        <v>1042</v>
      </c>
      <c r="L1044" s="22" t="s">
        <v>2478</v>
      </c>
      <c r="M1044" s="22" t="s">
        <v>3453</v>
      </c>
      <c r="N1044" s="31">
        <v>100</v>
      </c>
      <c r="O1044" s="31">
        <v>100</v>
      </c>
      <c r="Q1044" s="97"/>
    </row>
    <row r="1045" spans="11:17" x14ac:dyDescent="0.4">
      <c r="K1045" s="19">
        <v>1043</v>
      </c>
      <c r="L1045" s="22" t="s">
        <v>2479</v>
      </c>
      <c r="M1045" s="22" t="s">
        <v>3454</v>
      </c>
      <c r="N1045" s="31">
        <v>100</v>
      </c>
      <c r="O1045" s="31">
        <v>100</v>
      </c>
      <c r="Q1045" s="97"/>
    </row>
    <row r="1046" spans="11:17" x14ac:dyDescent="0.4">
      <c r="K1046" s="19">
        <v>1044</v>
      </c>
      <c r="L1046" s="22" t="s">
        <v>2480</v>
      </c>
      <c r="M1046" s="22" t="s">
        <v>3455</v>
      </c>
      <c r="N1046" s="31">
        <v>100</v>
      </c>
      <c r="O1046" s="31">
        <v>100</v>
      </c>
      <c r="Q1046" s="97"/>
    </row>
    <row r="1047" spans="11:17" x14ac:dyDescent="0.4">
      <c r="K1047" s="19">
        <v>1045</v>
      </c>
      <c r="L1047" s="22" t="s">
        <v>2481</v>
      </c>
      <c r="M1047" s="22" t="s">
        <v>850</v>
      </c>
      <c r="N1047" s="31">
        <v>1100</v>
      </c>
      <c r="O1047" s="31">
        <v>6500</v>
      </c>
      <c r="Q1047" s="97"/>
    </row>
    <row r="1048" spans="11:17" x14ac:dyDescent="0.4">
      <c r="K1048" s="19">
        <v>1046</v>
      </c>
      <c r="L1048" s="22" t="s">
        <v>2482</v>
      </c>
      <c r="M1048" s="22" t="s">
        <v>851</v>
      </c>
      <c r="N1048" s="31">
        <v>1300</v>
      </c>
      <c r="O1048" s="31">
        <v>7400</v>
      </c>
      <c r="Q1048" s="97"/>
    </row>
    <row r="1049" spans="11:17" x14ac:dyDescent="0.4">
      <c r="K1049" s="19">
        <v>1047</v>
      </c>
      <c r="L1049" s="22" t="s">
        <v>2483</v>
      </c>
      <c r="M1049" s="22" t="s">
        <v>852</v>
      </c>
      <c r="N1049" s="31">
        <v>500</v>
      </c>
      <c r="O1049" s="31">
        <v>2800</v>
      </c>
      <c r="Q1049" s="97"/>
    </row>
    <row r="1050" spans="11:17" x14ac:dyDescent="0.4">
      <c r="K1050" s="19">
        <v>1048</v>
      </c>
      <c r="L1050" s="22" t="s">
        <v>2484</v>
      </c>
      <c r="M1050" s="22" t="s">
        <v>853</v>
      </c>
      <c r="N1050" s="31">
        <v>700</v>
      </c>
      <c r="O1050" s="31">
        <v>3900</v>
      </c>
      <c r="Q1050" s="97"/>
    </row>
    <row r="1051" spans="11:17" x14ac:dyDescent="0.4">
      <c r="K1051" s="19">
        <v>1049</v>
      </c>
      <c r="L1051" s="22" t="s">
        <v>2485</v>
      </c>
      <c r="M1051" s="22" t="s">
        <v>854</v>
      </c>
      <c r="N1051" s="31">
        <v>600</v>
      </c>
      <c r="O1051" s="31">
        <v>3600</v>
      </c>
      <c r="Q1051" s="97"/>
    </row>
    <row r="1052" spans="11:17" x14ac:dyDescent="0.4">
      <c r="K1052" s="19">
        <v>1050</v>
      </c>
      <c r="L1052" s="22" t="s">
        <v>2486</v>
      </c>
      <c r="M1052" s="22" t="s">
        <v>855</v>
      </c>
      <c r="N1052" s="31">
        <v>900</v>
      </c>
      <c r="O1052" s="31">
        <v>4900</v>
      </c>
      <c r="Q1052" s="97"/>
    </row>
    <row r="1053" spans="11:17" x14ac:dyDescent="0.4">
      <c r="K1053" s="19">
        <v>1051</v>
      </c>
      <c r="L1053" s="22" t="s">
        <v>2487</v>
      </c>
      <c r="M1053" s="22" t="s">
        <v>856</v>
      </c>
      <c r="N1053" s="31">
        <v>300</v>
      </c>
      <c r="O1053" s="31">
        <v>1800</v>
      </c>
      <c r="Q1053" s="97"/>
    </row>
    <row r="1054" spans="11:17" x14ac:dyDescent="0.4">
      <c r="K1054" s="19">
        <v>1052</v>
      </c>
      <c r="L1054" s="22" t="s">
        <v>2488</v>
      </c>
      <c r="M1054" s="22" t="s">
        <v>857</v>
      </c>
      <c r="N1054" s="31">
        <v>100</v>
      </c>
      <c r="O1054" s="31">
        <v>300</v>
      </c>
      <c r="Q1054" s="97"/>
    </row>
    <row r="1055" spans="11:17" x14ac:dyDescent="0.4">
      <c r="K1055" s="19">
        <v>1053</v>
      </c>
      <c r="L1055" s="22" t="s">
        <v>2489</v>
      </c>
      <c r="M1055" s="22" t="s">
        <v>858</v>
      </c>
      <c r="N1055" s="31">
        <v>300</v>
      </c>
      <c r="O1055" s="31">
        <v>1400</v>
      </c>
      <c r="Q1055" s="97"/>
    </row>
    <row r="1056" spans="11:17" x14ac:dyDescent="0.4">
      <c r="K1056" s="19">
        <v>1054</v>
      </c>
      <c r="L1056" s="22" t="s">
        <v>2490</v>
      </c>
      <c r="M1056" s="22" t="s">
        <v>859</v>
      </c>
      <c r="N1056" s="31">
        <v>100</v>
      </c>
      <c r="O1056" s="31">
        <v>400</v>
      </c>
      <c r="Q1056" s="97"/>
    </row>
    <row r="1057" spans="11:17" x14ac:dyDescent="0.4">
      <c r="K1057" s="19">
        <v>1055</v>
      </c>
      <c r="L1057" s="22" t="s">
        <v>2491</v>
      </c>
      <c r="M1057" s="22" t="s">
        <v>860</v>
      </c>
      <c r="N1057" s="31">
        <v>100</v>
      </c>
      <c r="O1057" s="31">
        <v>300</v>
      </c>
      <c r="Q1057" s="97"/>
    </row>
    <row r="1058" spans="11:17" x14ac:dyDescent="0.4">
      <c r="K1058" s="19">
        <v>1056</v>
      </c>
      <c r="L1058" s="22" t="s">
        <v>2492</v>
      </c>
      <c r="M1058" s="22" t="s">
        <v>861</v>
      </c>
      <c r="N1058" s="31">
        <v>200</v>
      </c>
      <c r="O1058" s="31">
        <v>1100</v>
      </c>
      <c r="Q1058" s="97"/>
    </row>
    <row r="1059" spans="11:17" x14ac:dyDescent="0.4">
      <c r="K1059" s="19">
        <v>1057</v>
      </c>
      <c r="L1059" s="22" t="s">
        <v>2493</v>
      </c>
      <c r="M1059" s="22" t="s">
        <v>862</v>
      </c>
      <c r="N1059" s="31">
        <v>200</v>
      </c>
      <c r="O1059" s="31">
        <v>900</v>
      </c>
      <c r="Q1059" s="97"/>
    </row>
    <row r="1060" spans="11:17" x14ac:dyDescent="0.4">
      <c r="K1060" s="19">
        <v>1058</v>
      </c>
      <c r="L1060" s="22" t="s">
        <v>2494</v>
      </c>
      <c r="M1060" s="22" t="s">
        <v>863</v>
      </c>
      <c r="N1060" s="31">
        <v>400</v>
      </c>
      <c r="O1060" s="31">
        <v>1900</v>
      </c>
      <c r="Q1060" s="97"/>
    </row>
    <row r="1061" spans="11:17" x14ac:dyDescent="0.4">
      <c r="K1061" s="19">
        <v>1059</v>
      </c>
      <c r="L1061" s="22" t="s">
        <v>2495</v>
      </c>
      <c r="M1061" s="22" t="s">
        <v>864</v>
      </c>
      <c r="N1061" s="31">
        <v>100</v>
      </c>
      <c r="O1061" s="31">
        <v>200</v>
      </c>
      <c r="Q1061" s="97"/>
    </row>
    <row r="1062" spans="11:17" x14ac:dyDescent="0.4">
      <c r="K1062" s="19">
        <v>1060</v>
      </c>
      <c r="L1062" s="22" t="s">
        <v>2496</v>
      </c>
      <c r="M1062" s="22" t="s">
        <v>865</v>
      </c>
      <c r="N1062" s="31">
        <v>200</v>
      </c>
      <c r="O1062" s="31">
        <v>700</v>
      </c>
      <c r="Q1062" s="97"/>
    </row>
    <row r="1063" spans="11:17" x14ac:dyDescent="0.4">
      <c r="K1063" s="19">
        <v>1061</v>
      </c>
      <c r="L1063" s="22" t="s">
        <v>2497</v>
      </c>
      <c r="M1063" s="22" t="s">
        <v>866</v>
      </c>
      <c r="N1063" s="31">
        <v>200</v>
      </c>
      <c r="O1063" s="31">
        <v>1200</v>
      </c>
      <c r="Q1063" s="97"/>
    </row>
    <row r="1064" spans="11:17" x14ac:dyDescent="0.4">
      <c r="K1064" s="19">
        <v>1062</v>
      </c>
      <c r="L1064" s="22" t="s">
        <v>2498</v>
      </c>
      <c r="M1064" s="22" t="s">
        <v>867</v>
      </c>
      <c r="N1064" s="31">
        <v>100</v>
      </c>
      <c r="O1064" s="31">
        <v>400</v>
      </c>
      <c r="Q1064" s="97"/>
    </row>
    <row r="1065" spans="11:17" x14ac:dyDescent="0.4">
      <c r="K1065" s="19">
        <v>1063</v>
      </c>
      <c r="L1065" s="22" t="s">
        <v>2499</v>
      </c>
      <c r="M1065" s="22" t="s">
        <v>868</v>
      </c>
      <c r="N1065" s="31">
        <v>100</v>
      </c>
      <c r="O1065" s="31">
        <v>500</v>
      </c>
      <c r="Q1065" s="97"/>
    </row>
    <row r="1066" spans="11:17" x14ac:dyDescent="0.4">
      <c r="K1066" s="19">
        <v>1064</v>
      </c>
      <c r="L1066" s="22" t="s">
        <v>2500</v>
      </c>
      <c r="M1066" s="22" t="s">
        <v>869</v>
      </c>
      <c r="N1066" s="31">
        <v>100</v>
      </c>
      <c r="O1066" s="31">
        <v>400</v>
      </c>
      <c r="Q1066" s="97"/>
    </row>
    <row r="1067" spans="11:17" x14ac:dyDescent="0.4">
      <c r="K1067" s="19">
        <v>1065</v>
      </c>
      <c r="L1067" s="22" t="s">
        <v>2501</v>
      </c>
      <c r="M1067" s="22" t="s">
        <v>870</v>
      </c>
      <c r="N1067" s="31">
        <v>100</v>
      </c>
      <c r="O1067" s="31">
        <v>600</v>
      </c>
      <c r="Q1067" s="97"/>
    </row>
    <row r="1068" spans="11:17" x14ac:dyDescent="0.4">
      <c r="K1068" s="19">
        <v>1066</v>
      </c>
      <c r="L1068" s="22" t="s">
        <v>2502</v>
      </c>
      <c r="M1068" s="22" t="s">
        <v>871</v>
      </c>
      <c r="N1068" s="31">
        <v>100</v>
      </c>
      <c r="O1068" s="31">
        <v>200</v>
      </c>
      <c r="Q1068" s="97"/>
    </row>
    <row r="1069" spans="11:17" x14ac:dyDescent="0.4">
      <c r="K1069" s="19">
        <v>1067</v>
      </c>
      <c r="L1069" s="22" t="s">
        <v>2503</v>
      </c>
      <c r="M1069" s="22" t="s">
        <v>872</v>
      </c>
      <c r="N1069" s="31">
        <v>100</v>
      </c>
      <c r="O1069" s="31">
        <v>500</v>
      </c>
      <c r="Q1069" s="97"/>
    </row>
    <row r="1070" spans="11:17" x14ac:dyDescent="0.4">
      <c r="K1070" s="19">
        <v>1068</v>
      </c>
      <c r="L1070" s="22" t="s">
        <v>2504</v>
      </c>
      <c r="M1070" s="22" t="s">
        <v>3456</v>
      </c>
      <c r="N1070" s="31">
        <v>100</v>
      </c>
      <c r="O1070" s="31">
        <v>200</v>
      </c>
      <c r="Q1070" s="97"/>
    </row>
    <row r="1071" spans="11:17" x14ac:dyDescent="0.4">
      <c r="K1071" s="19">
        <v>1069</v>
      </c>
      <c r="L1071" s="22" t="s">
        <v>2505</v>
      </c>
      <c r="M1071" s="22" t="s">
        <v>873</v>
      </c>
      <c r="N1071" s="31">
        <v>100</v>
      </c>
      <c r="O1071" s="31">
        <v>200</v>
      </c>
      <c r="Q1071" s="97"/>
    </row>
    <row r="1072" spans="11:17" x14ac:dyDescent="0.4">
      <c r="K1072" s="19">
        <v>1070</v>
      </c>
      <c r="L1072" s="22" t="s">
        <v>2506</v>
      </c>
      <c r="M1072" s="22" t="s">
        <v>874</v>
      </c>
      <c r="N1072" s="31">
        <v>100</v>
      </c>
      <c r="O1072" s="31">
        <v>200</v>
      </c>
      <c r="Q1072" s="97"/>
    </row>
    <row r="1073" spans="11:17" x14ac:dyDescent="0.4">
      <c r="K1073" s="19">
        <v>1071</v>
      </c>
      <c r="L1073" s="22" t="s">
        <v>2507</v>
      </c>
      <c r="M1073" s="22" t="s">
        <v>875</v>
      </c>
      <c r="N1073" s="31">
        <v>100</v>
      </c>
      <c r="O1073" s="31">
        <v>300</v>
      </c>
      <c r="Q1073" s="97"/>
    </row>
    <row r="1074" spans="11:17" x14ac:dyDescent="0.4">
      <c r="K1074" s="19">
        <v>1072</v>
      </c>
      <c r="L1074" s="22" t="s">
        <v>2508</v>
      </c>
      <c r="M1074" s="22" t="s">
        <v>3457</v>
      </c>
      <c r="N1074" s="31">
        <v>100</v>
      </c>
      <c r="O1074" s="31">
        <v>200</v>
      </c>
      <c r="Q1074" s="97"/>
    </row>
    <row r="1075" spans="11:17" x14ac:dyDescent="0.4">
      <c r="K1075" s="19">
        <v>1073</v>
      </c>
      <c r="L1075" s="22" t="s">
        <v>2509</v>
      </c>
      <c r="M1075" s="22" t="s">
        <v>3458</v>
      </c>
      <c r="N1075" s="31">
        <v>100</v>
      </c>
      <c r="O1075" s="31">
        <v>300</v>
      </c>
      <c r="Q1075" s="97"/>
    </row>
    <row r="1076" spans="11:17" x14ac:dyDescent="0.4">
      <c r="K1076" s="19">
        <v>1074</v>
      </c>
      <c r="L1076" s="22" t="s">
        <v>2510</v>
      </c>
      <c r="M1076" s="22" t="s">
        <v>877</v>
      </c>
      <c r="N1076" s="31">
        <v>1500</v>
      </c>
      <c r="O1076" s="31">
        <v>9000</v>
      </c>
      <c r="Q1076" s="97"/>
    </row>
    <row r="1077" spans="11:17" x14ac:dyDescent="0.4">
      <c r="K1077" s="19">
        <v>1075</v>
      </c>
      <c r="L1077" s="22" t="s">
        <v>2511</v>
      </c>
      <c r="M1077" s="22" t="s">
        <v>878</v>
      </c>
      <c r="N1077" s="31">
        <v>500</v>
      </c>
      <c r="O1077" s="31">
        <v>2900</v>
      </c>
      <c r="Q1077" s="97"/>
    </row>
    <row r="1078" spans="11:17" x14ac:dyDescent="0.4">
      <c r="K1078" s="19">
        <v>1076</v>
      </c>
      <c r="L1078" s="22" t="s">
        <v>2512</v>
      </c>
      <c r="M1078" s="22" t="s">
        <v>879</v>
      </c>
      <c r="N1078" s="31">
        <v>500</v>
      </c>
      <c r="O1078" s="31">
        <v>3000</v>
      </c>
      <c r="Q1078" s="97"/>
    </row>
    <row r="1079" spans="11:17" x14ac:dyDescent="0.4">
      <c r="K1079" s="19">
        <v>1077</v>
      </c>
      <c r="L1079" s="22" t="s">
        <v>2513</v>
      </c>
      <c r="M1079" s="22" t="s">
        <v>880</v>
      </c>
      <c r="N1079" s="31">
        <v>400</v>
      </c>
      <c r="O1079" s="31">
        <v>2300</v>
      </c>
      <c r="Q1079" s="97"/>
    </row>
    <row r="1080" spans="11:17" x14ac:dyDescent="0.4">
      <c r="K1080" s="19">
        <v>1078</v>
      </c>
      <c r="L1080" s="22" t="s">
        <v>2514</v>
      </c>
      <c r="M1080" s="22" t="s">
        <v>881</v>
      </c>
      <c r="N1080" s="31">
        <v>700</v>
      </c>
      <c r="O1080" s="31">
        <v>4100</v>
      </c>
      <c r="Q1080" s="97"/>
    </row>
    <row r="1081" spans="11:17" x14ac:dyDescent="0.4">
      <c r="K1081" s="19">
        <v>1079</v>
      </c>
      <c r="L1081" s="22" t="s">
        <v>2515</v>
      </c>
      <c r="M1081" s="22" t="s">
        <v>882</v>
      </c>
      <c r="N1081" s="31">
        <v>500</v>
      </c>
      <c r="O1081" s="31">
        <v>2700</v>
      </c>
      <c r="Q1081" s="97"/>
    </row>
    <row r="1082" spans="11:17" x14ac:dyDescent="0.4">
      <c r="K1082" s="19">
        <v>1080</v>
      </c>
      <c r="L1082" s="22" t="s">
        <v>2516</v>
      </c>
      <c r="M1082" s="22" t="s">
        <v>883</v>
      </c>
      <c r="N1082" s="31">
        <v>400</v>
      </c>
      <c r="O1082" s="31">
        <v>2100</v>
      </c>
      <c r="Q1082" s="97"/>
    </row>
    <row r="1083" spans="11:17" x14ac:dyDescent="0.4">
      <c r="K1083" s="19">
        <v>1081</v>
      </c>
      <c r="L1083" s="22" t="s">
        <v>2517</v>
      </c>
      <c r="M1083" s="22" t="s">
        <v>884</v>
      </c>
      <c r="N1083" s="31">
        <v>400</v>
      </c>
      <c r="O1083" s="31">
        <v>2300</v>
      </c>
      <c r="Q1083" s="97"/>
    </row>
    <row r="1084" spans="11:17" x14ac:dyDescent="0.4">
      <c r="K1084" s="19">
        <v>1082</v>
      </c>
      <c r="L1084" s="22" t="s">
        <v>2518</v>
      </c>
      <c r="M1084" s="22" t="s">
        <v>885</v>
      </c>
      <c r="N1084" s="31">
        <v>300</v>
      </c>
      <c r="O1084" s="31">
        <v>1400</v>
      </c>
      <c r="Q1084" s="97"/>
    </row>
    <row r="1085" spans="11:17" x14ac:dyDescent="0.4">
      <c r="K1085" s="19">
        <v>1083</v>
      </c>
      <c r="L1085" s="22" t="s">
        <v>2519</v>
      </c>
      <c r="M1085" s="22" t="s">
        <v>886</v>
      </c>
      <c r="N1085" s="31">
        <v>300</v>
      </c>
      <c r="O1085" s="31">
        <v>1500</v>
      </c>
      <c r="Q1085" s="97"/>
    </row>
    <row r="1086" spans="11:17" x14ac:dyDescent="0.4">
      <c r="K1086" s="19">
        <v>1084</v>
      </c>
      <c r="L1086" s="22" t="s">
        <v>2520</v>
      </c>
      <c r="M1086" s="22" t="s">
        <v>887</v>
      </c>
      <c r="N1086" s="31">
        <v>200</v>
      </c>
      <c r="O1086" s="31">
        <v>1000</v>
      </c>
      <c r="Q1086" s="97"/>
    </row>
    <row r="1087" spans="11:17" x14ac:dyDescent="0.4">
      <c r="K1087" s="19">
        <v>1085</v>
      </c>
      <c r="L1087" s="22" t="s">
        <v>2521</v>
      </c>
      <c r="M1087" s="22" t="s">
        <v>888</v>
      </c>
      <c r="N1087" s="31">
        <v>500</v>
      </c>
      <c r="O1087" s="31">
        <v>3000</v>
      </c>
      <c r="Q1087" s="97"/>
    </row>
    <row r="1088" spans="11:17" x14ac:dyDescent="0.4">
      <c r="K1088" s="19">
        <v>1086</v>
      </c>
      <c r="L1088" s="22" t="s">
        <v>2522</v>
      </c>
      <c r="M1088" s="22" t="s">
        <v>889</v>
      </c>
      <c r="N1088" s="31">
        <v>200</v>
      </c>
      <c r="O1088" s="31">
        <v>1000</v>
      </c>
      <c r="Q1088" s="97"/>
    </row>
    <row r="1089" spans="11:17" x14ac:dyDescent="0.4">
      <c r="K1089" s="19">
        <v>1087</v>
      </c>
      <c r="L1089" s="22" t="s">
        <v>2523</v>
      </c>
      <c r="M1089" s="22" t="s">
        <v>890</v>
      </c>
      <c r="N1089" s="31">
        <v>100</v>
      </c>
      <c r="O1089" s="31">
        <v>600</v>
      </c>
      <c r="Q1089" s="97"/>
    </row>
    <row r="1090" spans="11:17" x14ac:dyDescent="0.4">
      <c r="K1090" s="19">
        <v>1088</v>
      </c>
      <c r="L1090" s="22" t="s">
        <v>2524</v>
      </c>
      <c r="M1090" s="22" t="s">
        <v>891</v>
      </c>
      <c r="N1090" s="31">
        <v>100</v>
      </c>
      <c r="O1090" s="31">
        <v>400</v>
      </c>
      <c r="Q1090" s="97"/>
    </row>
    <row r="1091" spans="11:17" x14ac:dyDescent="0.4">
      <c r="K1091" s="19">
        <v>1089</v>
      </c>
      <c r="L1091" s="22" t="s">
        <v>2525</v>
      </c>
      <c r="M1091" s="22" t="s">
        <v>892</v>
      </c>
      <c r="N1091" s="31">
        <v>200</v>
      </c>
      <c r="O1091" s="31">
        <v>700</v>
      </c>
      <c r="Q1091" s="97"/>
    </row>
    <row r="1092" spans="11:17" x14ac:dyDescent="0.4">
      <c r="K1092" s="19">
        <v>1090</v>
      </c>
      <c r="L1092" s="22" t="s">
        <v>2526</v>
      </c>
      <c r="M1092" s="22" t="s">
        <v>893</v>
      </c>
      <c r="N1092" s="31">
        <v>100</v>
      </c>
      <c r="O1092" s="31">
        <v>300</v>
      </c>
      <c r="Q1092" s="97"/>
    </row>
    <row r="1093" spans="11:17" x14ac:dyDescent="0.4">
      <c r="K1093" s="19">
        <v>1091</v>
      </c>
      <c r="L1093" s="22" t="s">
        <v>2527</v>
      </c>
      <c r="M1093" s="22" t="s">
        <v>894</v>
      </c>
      <c r="N1093" s="31">
        <v>100</v>
      </c>
      <c r="O1093" s="31">
        <v>200</v>
      </c>
      <c r="Q1093" s="97"/>
    </row>
    <row r="1094" spans="11:17" x14ac:dyDescent="0.4">
      <c r="K1094" s="19">
        <v>1092</v>
      </c>
      <c r="L1094" s="22" t="s">
        <v>2528</v>
      </c>
      <c r="M1094" s="22" t="s">
        <v>3459</v>
      </c>
      <c r="N1094" s="31">
        <v>100</v>
      </c>
      <c r="O1094" s="31">
        <v>300</v>
      </c>
      <c r="Q1094" s="97"/>
    </row>
    <row r="1095" spans="11:17" x14ac:dyDescent="0.4">
      <c r="K1095" s="19">
        <v>1093</v>
      </c>
      <c r="L1095" s="22" t="s">
        <v>2529</v>
      </c>
      <c r="M1095" s="22" t="s">
        <v>896</v>
      </c>
      <c r="N1095" s="31">
        <v>5000</v>
      </c>
      <c r="O1095" s="31">
        <v>29900</v>
      </c>
      <c r="Q1095" s="97"/>
    </row>
    <row r="1096" spans="11:17" x14ac:dyDescent="0.4">
      <c r="K1096" s="19">
        <v>1094</v>
      </c>
      <c r="L1096" s="22" t="s">
        <v>2530</v>
      </c>
      <c r="M1096" s="22" t="s">
        <v>897</v>
      </c>
      <c r="N1096" s="31">
        <v>400</v>
      </c>
      <c r="O1096" s="31">
        <v>2000</v>
      </c>
      <c r="Q1096" s="97"/>
    </row>
    <row r="1097" spans="11:17" x14ac:dyDescent="0.4">
      <c r="K1097" s="19">
        <v>1095</v>
      </c>
      <c r="L1097" s="22" t="s">
        <v>2531</v>
      </c>
      <c r="M1097" s="22" t="s">
        <v>898</v>
      </c>
      <c r="N1097" s="31">
        <v>400</v>
      </c>
      <c r="O1097" s="31">
        <v>1900</v>
      </c>
      <c r="Q1097" s="97"/>
    </row>
    <row r="1098" spans="11:17" x14ac:dyDescent="0.4">
      <c r="K1098" s="19">
        <v>1096</v>
      </c>
      <c r="L1098" s="22" t="s">
        <v>2532</v>
      </c>
      <c r="M1098" s="22" t="s">
        <v>899</v>
      </c>
      <c r="N1098" s="31">
        <v>200</v>
      </c>
      <c r="O1098" s="31">
        <v>700</v>
      </c>
      <c r="Q1098" s="97"/>
    </row>
    <row r="1099" spans="11:17" x14ac:dyDescent="0.4">
      <c r="K1099" s="19">
        <v>1097</v>
      </c>
      <c r="L1099" s="22" t="s">
        <v>2533</v>
      </c>
      <c r="M1099" s="22" t="s">
        <v>900</v>
      </c>
      <c r="N1099" s="31">
        <v>800</v>
      </c>
      <c r="O1099" s="31">
        <v>4400</v>
      </c>
      <c r="Q1099" s="97"/>
    </row>
    <row r="1100" spans="11:17" x14ac:dyDescent="0.4">
      <c r="K1100" s="19">
        <v>1098</v>
      </c>
      <c r="L1100" s="22" t="s">
        <v>2534</v>
      </c>
      <c r="M1100" s="22" t="s">
        <v>901</v>
      </c>
      <c r="N1100" s="31">
        <v>100</v>
      </c>
      <c r="O1100" s="31">
        <v>400</v>
      </c>
      <c r="Q1100" s="97"/>
    </row>
    <row r="1101" spans="11:17" x14ac:dyDescent="0.4">
      <c r="K1101" s="19">
        <v>1099</v>
      </c>
      <c r="L1101" s="22" t="s">
        <v>2535</v>
      </c>
      <c r="M1101" s="22" t="s">
        <v>902</v>
      </c>
      <c r="N1101" s="31">
        <v>400</v>
      </c>
      <c r="O1101" s="31">
        <v>2200</v>
      </c>
      <c r="Q1101" s="97"/>
    </row>
    <row r="1102" spans="11:17" x14ac:dyDescent="0.4">
      <c r="K1102" s="19">
        <v>1100</v>
      </c>
      <c r="L1102" s="22" t="s">
        <v>2536</v>
      </c>
      <c r="M1102" s="22" t="s">
        <v>903</v>
      </c>
      <c r="N1102" s="31">
        <v>300</v>
      </c>
      <c r="O1102" s="31">
        <v>1700</v>
      </c>
      <c r="Q1102" s="97"/>
    </row>
    <row r="1103" spans="11:17" x14ac:dyDescent="0.4">
      <c r="K1103" s="19">
        <v>1101</v>
      </c>
      <c r="L1103" s="22" t="s">
        <v>2537</v>
      </c>
      <c r="M1103" s="22" t="s">
        <v>904</v>
      </c>
      <c r="N1103" s="31">
        <v>300</v>
      </c>
      <c r="O1103" s="31">
        <v>1600</v>
      </c>
      <c r="Q1103" s="97"/>
    </row>
    <row r="1104" spans="11:17" x14ac:dyDescent="0.4">
      <c r="K1104" s="19">
        <v>1102</v>
      </c>
      <c r="L1104" s="22" t="s">
        <v>2538</v>
      </c>
      <c r="M1104" s="22" t="s">
        <v>905</v>
      </c>
      <c r="N1104" s="31">
        <v>400</v>
      </c>
      <c r="O1104" s="31">
        <v>2200</v>
      </c>
      <c r="Q1104" s="97"/>
    </row>
    <row r="1105" spans="11:17" x14ac:dyDescent="0.4">
      <c r="K1105" s="19">
        <v>1103</v>
      </c>
      <c r="L1105" s="22" t="s">
        <v>2539</v>
      </c>
      <c r="M1105" s="22" t="s">
        <v>906</v>
      </c>
      <c r="N1105" s="31">
        <v>300</v>
      </c>
      <c r="O1105" s="31">
        <v>1600</v>
      </c>
      <c r="Q1105" s="97"/>
    </row>
    <row r="1106" spans="11:17" x14ac:dyDescent="0.4">
      <c r="K1106" s="19">
        <v>1104</v>
      </c>
      <c r="L1106" s="22" t="s">
        <v>2540</v>
      </c>
      <c r="M1106" s="22" t="s">
        <v>907</v>
      </c>
      <c r="N1106" s="31">
        <v>400</v>
      </c>
      <c r="O1106" s="31">
        <v>2200</v>
      </c>
      <c r="Q1106" s="97"/>
    </row>
    <row r="1107" spans="11:17" x14ac:dyDescent="0.4">
      <c r="K1107" s="19">
        <v>1105</v>
      </c>
      <c r="L1107" s="22" t="s">
        <v>2541</v>
      </c>
      <c r="M1107" s="22" t="s">
        <v>908</v>
      </c>
      <c r="N1107" s="31">
        <v>200</v>
      </c>
      <c r="O1107" s="31">
        <v>1200</v>
      </c>
      <c r="Q1107" s="97"/>
    </row>
    <row r="1108" spans="11:17" x14ac:dyDescent="0.4">
      <c r="K1108" s="19">
        <v>1106</v>
      </c>
      <c r="L1108" s="22" t="s">
        <v>2542</v>
      </c>
      <c r="M1108" s="22" t="s">
        <v>909</v>
      </c>
      <c r="N1108" s="31">
        <v>200</v>
      </c>
      <c r="O1108" s="31">
        <v>700</v>
      </c>
      <c r="Q1108" s="97"/>
    </row>
    <row r="1109" spans="11:17" x14ac:dyDescent="0.4">
      <c r="K1109" s="19">
        <v>1107</v>
      </c>
      <c r="L1109" s="22" t="s">
        <v>2543</v>
      </c>
      <c r="M1109" s="22" t="s">
        <v>910</v>
      </c>
      <c r="N1109" s="31">
        <v>500</v>
      </c>
      <c r="O1109" s="31">
        <v>2600</v>
      </c>
      <c r="Q1109" s="97"/>
    </row>
    <row r="1110" spans="11:17" x14ac:dyDescent="0.4">
      <c r="K1110" s="19">
        <v>1108</v>
      </c>
      <c r="L1110" s="22" t="s">
        <v>2544</v>
      </c>
      <c r="M1110" s="22" t="s">
        <v>911</v>
      </c>
      <c r="N1110" s="31">
        <v>100</v>
      </c>
      <c r="O1110" s="31">
        <v>500</v>
      </c>
      <c r="Q1110" s="97"/>
    </row>
    <row r="1111" spans="11:17" x14ac:dyDescent="0.4">
      <c r="K1111" s="19">
        <v>1109</v>
      </c>
      <c r="L1111" s="22" t="s">
        <v>2545</v>
      </c>
      <c r="M1111" s="22" t="s">
        <v>912</v>
      </c>
      <c r="N1111" s="31">
        <v>100</v>
      </c>
      <c r="O1111" s="31">
        <v>400</v>
      </c>
      <c r="Q1111" s="97"/>
    </row>
    <row r="1112" spans="11:17" x14ac:dyDescent="0.4">
      <c r="K1112" s="19">
        <v>1110</v>
      </c>
      <c r="L1112" s="22" t="s">
        <v>2546</v>
      </c>
      <c r="M1112" s="22" t="s">
        <v>913</v>
      </c>
      <c r="N1112" s="31">
        <v>100</v>
      </c>
      <c r="O1112" s="31">
        <v>200</v>
      </c>
      <c r="Q1112" s="97"/>
    </row>
    <row r="1113" spans="11:17" x14ac:dyDescent="0.4">
      <c r="K1113" s="19">
        <v>1111</v>
      </c>
      <c r="L1113" s="22" t="s">
        <v>2547</v>
      </c>
      <c r="M1113" s="22" t="s">
        <v>914</v>
      </c>
      <c r="N1113" s="31">
        <v>100</v>
      </c>
      <c r="O1113" s="31">
        <v>200</v>
      </c>
      <c r="Q1113" s="97"/>
    </row>
    <row r="1114" spans="11:17" x14ac:dyDescent="0.4">
      <c r="K1114" s="19">
        <v>1112</v>
      </c>
      <c r="L1114" s="22" t="s">
        <v>2548</v>
      </c>
      <c r="M1114" s="22" t="s">
        <v>3460</v>
      </c>
      <c r="N1114" s="31">
        <v>100</v>
      </c>
      <c r="O1114" s="31">
        <v>100</v>
      </c>
      <c r="Q1114" s="97"/>
    </row>
    <row r="1115" spans="11:17" x14ac:dyDescent="0.4">
      <c r="K1115" s="19">
        <v>1113</v>
      </c>
      <c r="L1115" s="22" t="s">
        <v>2549</v>
      </c>
      <c r="M1115" s="22" t="s">
        <v>3461</v>
      </c>
      <c r="N1115" s="31">
        <v>100</v>
      </c>
      <c r="O1115" s="31">
        <v>100</v>
      </c>
      <c r="Q1115" s="97"/>
    </row>
    <row r="1116" spans="11:17" x14ac:dyDescent="0.4">
      <c r="K1116" s="19">
        <v>1114</v>
      </c>
      <c r="L1116" s="22" t="s">
        <v>2550</v>
      </c>
      <c r="M1116" s="22" t="s">
        <v>915</v>
      </c>
      <c r="N1116" s="31">
        <v>200</v>
      </c>
      <c r="O1116" s="31">
        <v>1100</v>
      </c>
      <c r="Q1116" s="97"/>
    </row>
    <row r="1117" spans="11:17" x14ac:dyDescent="0.4">
      <c r="K1117" s="19">
        <v>1115</v>
      </c>
      <c r="L1117" s="22" t="s">
        <v>2551</v>
      </c>
      <c r="M1117" s="22" t="s">
        <v>3462</v>
      </c>
      <c r="N1117" s="31">
        <v>100</v>
      </c>
      <c r="O1117" s="31">
        <v>100</v>
      </c>
      <c r="Q1117" s="97"/>
    </row>
    <row r="1118" spans="11:17" x14ac:dyDescent="0.4">
      <c r="K1118" s="19">
        <v>1116</v>
      </c>
      <c r="L1118" s="22" t="s">
        <v>2552</v>
      </c>
      <c r="M1118" s="22" t="s">
        <v>916</v>
      </c>
      <c r="N1118" s="31">
        <v>100</v>
      </c>
      <c r="O1118" s="31">
        <v>300</v>
      </c>
      <c r="Q1118" s="97"/>
    </row>
    <row r="1119" spans="11:17" x14ac:dyDescent="0.4">
      <c r="K1119" s="19">
        <v>1117</v>
      </c>
      <c r="L1119" s="22" t="s">
        <v>2553</v>
      </c>
      <c r="M1119" s="22" t="s">
        <v>3463</v>
      </c>
      <c r="N1119" s="31">
        <v>100</v>
      </c>
      <c r="O1119" s="31">
        <v>100</v>
      </c>
      <c r="Q1119" s="97"/>
    </row>
    <row r="1120" spans="11:17" x14ac:dyDescent="0.4">
      <c r="K1120" s="19">
        <v>1118</v>
      </c>
      <c r="L1120" s="22" t="s">
        <v>2554</v>
      </c>
      <c r="M1120" s="22" t="s">
        <v>917</v>
      </c>
      <c r="N1120" s="31">
        <v>100</v>
      </c>
      <c r="O1120" s="31">
        <v>500</v>
      </c>
      <c r="Q1120" s="97"/>
    </row>
    <row r="1121" spans="11:17" x14ac:dyDescent="0.4">
      <c r="K1121" s="19">
        <v>1119</v>
      </c>
      <c r="L1121" s="22" t="s">
        <v>2555</v>
      </c>
      <c r="M1121" s="22" t="s">
        <v>919</v>
      </c>
      <c r="N1121" s="31">
        <v>9400</v>
      </c>
      <c r="O1121" s="31">
        <v>56100</v>
      </c>
      <c r="Q1121" s="97"/>
    </row>
    <row r="1122" spans="11:17" x14ac:dyDescent="0.4">
      <c r="K1122" s="19">
        <v>1120</v>
      </c>
      <c r="L1122" s="22" t="s">
        <v>2556</v>
      </c>
      <c r="M1122" s="22" t="s">
        <v>920</v>
      </c>
      <c r="N1122" s="31">
        <v>3400</v>
      </c>
      <c r="O1122" s="31">
        <v>19900</v>
      </c>
      <c r="Q1122" s="97"/>
    </row>
    <row r="1123" spans="11:17" x14ac:dyDescent="0.4">
      <c r="K1123" s="19">
        <v>1121</v>
      </c>
      <c r="L1123" s="22" t="s">
        <v>2557</v>
      </c>
      <c r="M1123" s="22" t="s">
        <v>921</v>
      </c>
      <c r="N1123" s="31">
        <v>800</v>
      </c>
      <c r="O1123" s="31">
        <v>4700</v>
      </c>
      <c r="Q1123" s="97"/>
    </row>
    <row r="1124" spans="11:17" x14ac:dyDescent="0.4">
      <c r="K1124" s="19">
        <v>1122</v>
      </c>
      <c r="L1124" s="22" t="s">
        <v>2558</v>
      </c>
      <c r="M1124" s="22" t="s">
        <v>922</v>
      </c>
      <c r="N1124" s="31">
        <v>1800</v>
      </c>
      <c r="O1124" s="31">
        <v>10800</v>
      </c>
      <c r="Q1124" s="97"/>
    </row>
    <row r="1125" spans="11:17" x14ac:dyDescent="0.4">
      <c r="K1125" s="19">
        <v>1123</v>
      </c>
      <c r="L1125" s="22" t="s">
        <v>2559</v>
      </c>
      <c r="M1125" s="22" t="s">
        <v>923</v>
      </c>
      <c r="N1125" s="31">
        <v>500</v>
      </c>
      <c r="O1125" s="31">
        <v>2600</v>
      </c>
      <c r="Q1125" s="97"/>
    </row>
    <row r="1126" spans="11:17" x14ac:dyDescent="0.4">
      <c r="K1126" s="19">
        <v>1124</v>
      </c>
      <c r="L1126" s="22" t="s">
        <v>2560</v>
      </c>
      <c r="M1126" s="22" t="s">
        <v>924</v>
      </c>
      <c r="N1126" s="31">
        <v>1800</v>
      </c>
      <c r="O1126" s="31">
        <v>10300</v>
      </c>
      <c r="Q1126" s="97"/>
    </row>
    <row r="1127" spans="11:17" x14ac:dyDescent="0.4">
      <c r="K1127" s="19">
        <v>1125</v>
      </c>
      <c r="L1127" s="22" t="s">
        <v>2561</v>
      </c>
      <c r="M1127" s="22" t="s">
        <v>925</v>
      </c>
      <c r="N1127" s="31">
        <v>300</v>
      </c>
      <c r="O1127" s="31">
        <v>1700</v>
      </c>
      <c r="Q1127" s="97"/>
    </row>
    <row r="1128" spans="11:17" x14ac:dyDescent="0.4">
      <c r="K1128" s="19">
        <v>1126</v>
      </c>
      <c r="L1128" s="22" t="s">
        <v>2562</v>
      </c>
      <c r="M1128" s="22" t="s">
        <v>926</v>
      </c>
      <c r="N1128" s="31">
        <v>1400</v>
      </c>
      <c r="O1128" s="31">
        <v>8300</v>
      </c>
      <c r="Q1128" s="97"/>
    </row>
    <row r="1129" spans="11:17" x14ac:dyDescent="0.4">
      <c r="K1129" s="19">
        <v>1127</v>
      </c>
      <c r="L1129" s="22" t="s">
        <v>2563</v>
      </c>
      <c r="M1129" s="22" t="s">
        <v>927</v>
      </c>
      <c r="N1129" s="31">
        <v>400</v>
      </c>
      <c r="O1129" s="31">
        <v>2100</v>
      </c>
      <c r="Q1129" s="97"/>
    </row>
    <row r="1130" spans="11:17" x14ac:dyDescent="0.4">
      <c r="K1130" s="19">
        <v>1128</v>
      </c>
      <c r="L1130" s="22" t="s">
        <v>2564</v>
      </c>
      <c r="M1130" s="22" t="s">
        <v>928</v>
      </c>
      <c r="N1130" s="31">
        <v>500</v>
      </c>
      <c r="O1130" s="31">
        <v>2900</v>
      </c>
      <c r="Q1130" s="97"/>
    </row>
    <row r="1131" spans="11:17" x14ac:dyDescent="0.4">
      <c r="K1131" s="19">
        <v>1129</v>
      </c>
      <c r="L1131" s="22" t="s">
        <v>2565</v>
      </c>
      <c r="M1131" s="22" t="s">
        <v>929</v>
      </c>
      <c r="N1131" s="31">
        <v>1600</v>
      </c>
      <c r="O1131" s="31">
        <v>9600</v>
      </c>
      <c r="Q1131" s="97"/>
    </row>
    <row r="1132" spans="11:17" x14ac:dyDescent="0.4">
      <c r="K1132" s="19">
        <v>1130</v>
      </c>
      <c r="L1132" s="22" t="s">
        <v>2566</v>
      </c>
      <c r="M1132" s="22" t="s">
        <v>930</v>
      </c>
      <c r="N1132" s="31">
        <v>1300</v>
      </c>
      <c r="O1132" s="31">
        <v>7600</v>
      </c>
      <c r="Q1132" s="97"/>
    </row>
    <row r="1133" spans="11:17" x14ac:dyDescent="0.4">
      <c r="K1133" s="19">
        <v>1131</v>
      </c>
      <c r="L1133" s="22" t="s">
        <v>2567</v>
      </c>
      <c r="M1133" s="22" t="s">
        <v>931</v>
      </c>
      <c r="N1133" s="31">
        <v>1100</v>
      </c>
      <c r="O1133" s="31">
        <v>6100</v>
      </c>
      <c r="Q1133" s="97"/>
    </row>
    <row r="1134" spans="11:17" x14ac:dyDescent="0.4">
      <c r="K1134" s="19">
        <v>1132</v>
      </c>
      <c r="L1134" s="22" t="s">
        <v>2568</v>
      </c>
      <c r="M1134" s="22" t="s">
        <v>932</v>
      </c>
      <c r="N1134" s="31">
        <v>400</v>
      </c>
      <c r="O1134" s="31">
        <v>2300</v>
      </c>
      <c r="Q1134" s="97"/>
    </row>
    <row r="1135" spans="11:17" x14ac:dyDescent="0.4">
      <c r="K1135" s="19">
        <v>1133</v>
      </c>
      <c r="L1135" s="22" t="s">
        <v>2569</v>
      </c>
      <c r="M1135" s="22" t="s">
        <v>933</v>
      </c>
      <c r="N1135" s="31">
        <v>400</v>
      </c>
      <c r="O1135" s="31">
        <v>2400</v>
      </c>
      <c r="Q1135" s="97"/>
    </row>
    <row r="1136" spans="11:17" x14ac:dyDescent="0.4">
      <c r="K1136" s="19">
        <v>1134</v>
      </c>
      <c r="L1136" s="22" t="s">
        <v>2570</v>
      </c>
      <c r="M1136" s="22" t="s">
        <v>934</v>
      </c>
      <c r="N1136" s="31">
        <v>900</v>
      </c>
      <c r="O1136" s="31">
        <v>5100</v>
      </c>
      <c r="Q1136" s="97"/>
    </row>
    <row r="1137" spans="11:17" x14ac:dyDescent="0.4">
      <c r="K1137" s="19">
        <v>1135</v>
      </c>
      <c r="L1137" s="22" t="s">
        <v>2571</v>
      </c>
      <c r="M1137" s="22" t="s">
        <v>935</v>
      </c>
      <c r="N1137" s="31">
        <v>400</v>
      </c>
      <c r="O1137" s="31">
        <v>2100</v>
      </c>
      <c r="Q1137" s="97"/>
    </row>
    <row r="1138" spans="11:17" x14ac:dyDescent="0.4">
      <c r="K1138" s="19">
        <v>1136</v>
      </c>
      <c r="L1138" s="22" t="s">
        <v>2572</v>
      </c>
      <c r="M1138" s="22" t="s">
        <v>936</v>
      </c>
      <c r="N1138" s="31">
        <v>500</v>
      </c>
      <c r="O1138" s="31">
        <v>2500</v>
      </c>
      <c r="Q1138" s="97"/>
    </row>
    <row r="1139" spans="11:17" x14ac:dyDescent="0.4">
      <c r="K1139" s="19">
        <v>1137</v>
      </c>
      <c r="L1139" s="22" t="s">
        <v>2573</v>
      </c>
      <c r="M1139" s="22" t="s">
        <v>937</v>
      </c>
      <c r="N1139" s="31">
        <v>500</v>
      </c>
      <c r="O1139" s="31">
        <v>2700</v>
      </c>
      <c r="Q1139" s="97"/>
    </row>
    <row r="1140" spans="11:17" x14ac:dyDescent="0.4">
      <c r="K1140" s="19">
        <v>1138</v>
      </c>
      <c r="L1140" s="22" t="s">
        <v>2574</v>
      </c>
      <c r="M1140" s="22" t="s">
        <v>938</v>
      </c>
      <c r="N1140" s="31">
        <v>900</v>
      </c>
      <c r="O1140" s="31">
        <v>4900</v>
      </c>
      <c r="Q1140" s="97"/>
    </row>
    <row r="1141" spans="11:17" x14ac:dyDescent="0.4">
      <c r="K1141" s="19">
        <v>1139</v>
      </c>
      <c r="L1141" s="22" t="s">
        <v>2575</v>
      </c>
      <c r="M1141" s="22" t="s">
        <v>939</v>
      </c>
      <c r="N1141" s="31">
        <v>800</v>
      </c>
      <c r="O1141" s="31">
        <v>4300</v>
      </c>
      <c r="Q1141" s="97"/>
    </row>
    <row r="1142" spans="11:17" x14ac:dyDescent="0.4">
      <c r="K1142" s="19">
        <v>1140</v>
      </c>
      <c r="L1142" s="22" t="s">
        <v>2576</v>
      </c>
      <c r="M1142" s="22" t="s">
        <v>940</v>
      </c>
      <c r="N1142" s="31">
        <v>300</v>
      </c>
      <c r="O1142" s="31">
        <v>1500</v>
      </c>
      <c r="Q1142" s="97"/>
    </row>
    <row r="1143" spans="11:17" x14ac:dyDescent="0.4">
      <c r="K1143" s="19">
        <v>1141</v>
      </c>
      <c r="L1143" s="22" t="s">
        <v>2577</v>
      </c>
      <c r="M1143" s="22" t="s">
        <v>941</v>
      </c>
      <c r="N1143" s="31">
        <v>500</v>
      </c>
      <c r="O1143" s="31">
        <v>2500</v>
      </c>
      <c r="Q1143" s="97"/>
    </row>
    <row r="1144" spans="11:17" x14ac:dyDescent="0.4">
      <c r="K1144" s="19">
        <v>1142</v>
      </c>
      <c r="L1144" s="22" t="s">
        <v>2578</v>
      </c>
      <c r="M1144" s="22" t="s">
        <v>942</v>
      </c>
      <c r="N1144" s="31">
        <v>400</v>
      </c>
      <c r="O1144" s="31">
        <v>2300</v>
      </c>
      <c r="Q1144" s="97"/>
    </row>
    <row r="1145" spans="11:17" x14ac:dyDescent="0.4">
      <c r="K1145" s="19">
        <v>1143</v>
      </c>
      <c r="L1145" s="22" t="s">
        <v>2579</v>
      </c>
      <c r="M1145" s="22" t="s">
        <v>943</v>
      </c>
      <c r="N1145" s="31">
        <v>400</v>
      </c>
      <c r="O1145" s="31">
        <v>2100</v>
      </c>
      <c r="Q1145" s="97"/>
    </row>
    <row r="1146" spans="11:17" x14ac:dyDescent="0.4">
      <c r="K1146" s="19">
        <v>1144</v>
      </c>
      <c r="L1146" s="22" t="s">
        <v>2580</v>
      </c>
      <c r="M1146" s="22" t="s">
        <v>944</v>
      </c>
      <c r="N1146" s="31">
        <v>300</v>
      </c>
      <c r="O1146" s="31">
        <v>1400</v>
      </c>
      <c r="Q1146" s="97"/>
    </row>
    <row r="1147" spans="11:17" x14ac:dyDescent="0.4">
      <c r="K1147" s="19">
        <v>1145</v>
      </c>
      <c r="L1147" s="22" t="s">
        <v>2581</v>
      </c>
      <c r="M1147" s="22" t="s">
        <v>945</v>
      </c>
      <c r="N1147" s="31">
        <v>300</v>
      </c>
      <c r="O1147" s="31">
        <v>1600</v>
      </c>
      <c r="Q1147" s="97"/>
    </row>
    <row r="1148" spans="11:17" x14ac:dyDescent="0.4">
      <c r="K1148" s="19">
        <v>1146</v>
      </c>
      <c r="L1148" s="22" t="s">
        <v>2582</v>
      </c>
      <c r="M1148" s="22" t="s">
        <v>946</v>
      </c>
      <c r="N1148" s="31">
        <v>1700</v>
      </c>
      <c r="O1148" s="31">
        <v>10200</v>
      </c>
      <c r="Q1148" s="97"/>
    </row>
    <row r="1149" spans="11:17" x14ac:dyDescent="0.4">
      <c r="K1149" s="19">
        <v>1147</v>
      </c>
      <c r="L1149" s="22" t="s">
        <v>2583</v>
      </c>
      <c r="M1149" s="22" t="s">
        <v>947</v>
      </c>
      <c r="N1149" s="31">
        <v>300</v>
      </c>
      <c r="O1149" s="31">
        <v>1500</v>
      </c>
      <c r="Q1149" s="97"/>
    </row>
    <row r="1150" spans="11:17" x14ac:dyDescent="0.4">
      <c r="K1150" s="19">
        <v>1148</v>
      </c>
      <c r="L1150" s="22" t="s">
        <v>2584</v>
      </c>
      <c r="M1150" s="22" t="s">
        <v>948</v>
      </c>
      <c r="N1150" s="31">
        <v>300</v>
      </c>
      <c r="O1150" s="31">
        <v>1300</v>
      </c>
      <c r="Q1150" s="97"/>
    </row>
    <row r="1151" spans="11:17" x14ac:dyDescent="0.4">
      <c r="K1151" s="19">
        <v>1149</v>
      </c>
      <c r="L1151" s="22" t="s">
        <v>2585</v>
      </c>
      <c r="M1151" s="22" t="s">
        <v>949</v>
      </c>
      <c r="N1151" s="31">
        <v>400</v>
      </c>
      <c r="O1151" s="31">
        <v>2000</v>
      </c>
      <c r="Q1151" s="97"/>
    </row>
    <row r="1152" spans="11:17" x14ac:dyDescent="0.4">
      <c r="K1152" s="19">
        <v>1150</v>
      </c>
      <c r="L1152" s="22" t="s">
        <v>2586</v>
      </c>
      <c r="M1152" s="22" t="s">
        <v>950</v>
      </c>
      <c r="N1152" s="31">
        <v>300</v>
      </c>
      <c r="O1152" s="31">
        <v>1600</v>
      </c>
      <c r="Q1152" s="97"/>
    </row>
    <row r="1153" spans="11:17" x14ac:dyDescent="0.4">
      <c r="K1153" s="19">
        <v>1151</v>
      </c>
      <c r="L1153" s="22" t="s">
        <v>2587</v>
      </c>
      <c r="M1153" s="22" t="s">
        <v>951</v>
      </c>
      <c r="N1153" s="31">
        <v>200</v>
      </c>
      <c r="O1153" s="31">
        <v>1200</v>
      </c>
      <c r="Q1153" s="97"/>
    </row>
    <row r="1154" spans="11:17" x14ac:dyDescent="0.4">
      <c r="K1154" s="19">
        <v>1152</v>
      </c>
      <c r="L1154" s="22" t="s">
        <v>2588</v>
      </c>
      <c r="M1154" s="22" t="s">
        <v>952</v>
      </c>
      <c r="N1154" s="31">
        <v>200</v>
      </c>
      <c r="O1154" s="31">
        <v>900</v>
      </c>
      <c r="Q1154" s="97"/>
    </row>
    <row r="1155" spans="11:17" x14ac:dyDescent="0.4">
      <c r="K1155" s="19">
        <v>1153</v>
      </c>
      <c r="L1155" s="22" t="s">
        <v>2589</v>
      </c>
      <c r="M1155" s="22" t="s">
        <v>953</v>
      </c>
      <c r="N1155" s="31">
        <v>100</v>
      </c>
      <c r="O1155" s="31">
        <v>300</v>
      </c>
      <c r="Q1155" s="97"/>
    </row>
    <row r="1156" spans="11:17" x14ac:dyDescent="0.4">
      <c r="K1156" s="19">
        <v>1154</v>
      </c>
      <c r="L1156" s="22" t="s">
        <v>2590</v>
      </c>
      <c r="M1156" s="22" t="s">
        <v>954</v>
      </c>
      <c r="N1156" s="31">
        <v>100</v>
      </c>
      <c r="O1156" s="31">
        <v>200</v>
      </c>
      <c r="Q1156" s="97"/>
    </row>
    <row r="1157" spans="11:17" x14ac:dyDescent="0.4">
      <c r="K1157" s="19">
        <v>1155</v>
      </c>
      <c r="L1157" s="22" t="s">
        <v>2591</v>
      </c>
      <c r="M1157" s="22" t="s">
        <v>955</v>
      </c>
      <c r="N1157" s="31">
        <v>100</v>
      </c>
      <c r="O1157" s="31">
        <v>400</v>
      </c>
      <c r="Q1157" s="97"/>
    </row>
    <row r="1158" spans="11:17" x14ac:dyDescent="0.4">
      <c r="K1158" s="19">
        <v>1156</v>
      </c>
      <c r="L1158" s="22" t="s">
        <v>2592</v>
      </c>
      <c r="M1158" s="22" t="s">
        <v>956</v>
      </c>
      <c r="N1158" s="31">
        <v>200</v>
      </c>
      <c r="O1158" s="31">
        <v>1200</v>
      </c>
      <c r="Q1158" s="97"/>
    </row>
    <row r="1159" spans="11:17" x14ac:dyDescent="0.4">
      <c r="K1159" s="19">
        <v>1157</v>
      </c>
      <c r="L1159" s="22" t="s">
        <v>2593</v>
      </c>
      <c r="M1159" s="22" t="s">
        <v>957</v>
      </c>
      <c r="N1159" s="31">
        <v>100</v>
      </c>
      <c r="O1159" s="31">
        <v>300</v>
      </c>
      <c r="Q1159" s="97"/>
    </row>
    <row r="1160" spans="11:17" x14ac:dyDescent="0.4">
      <c r="K1160" s="19">
        <v>1158</v>
      </c>
      <c r="L1160" s="22" t="s">
        <v>2594</v>
      </c>
      <c r="M1160" s="22" t="s">
        <v>958</v>
      </c>
      <c r="N1160" s="31">
        <v>100</v>
      </c>
      <c r="O1160" s="31">
        <v>300</v>
      </c>
      <c r="Q1160" s="97"/>
    </row>
    <row r="1161" spans="11:17" x14ac:dyDescent="0.4">
      <c r="K1161" s="19">
        <v>1159</v>
      </c>
      <c r="L1161" s="22" t="s">
        <v>2595</v>
      </c>
      <c r="M1161" s="22" t="s">
        <v>959</v>
      </c>
      <c r="N1161" s="31">
        <v>100</v>
      </c>
      <c r="O1161" s="31">
        <v>400</v>
      </c>
      <c r="Q1161" s="97"/>
    </row>
    <row r="1162" spans="11:17" x14ac:dyDescent="0.4">
      <c r="K1162" s="19">
        <v>1160</v>
      </c>
      <c r="L1162" s="22" t="s">
        <v>2596</v>
      </c>
      <c r="M1162" s="22" t="s">
        <v>960</v>
      </c>
      <c r="N1162" s="31">
        <v>100</v>
      </c>
      <c r="O1162" s="31">
        <v>400</v>
      </c>
      <c r="Q1162" s="97"/>
    </row>
    <row r="1163" spans="11:17" x14ac:dyDescent="0.4">
      <c r="K1163" s="19">
        <v>1161</v>
      </c>
      <c r="L1163" s="22" t="s">
        <v>2597</v>
      </c>
      <c r="M1163" s="22" t="s">
        <v>3464</v>
      </c>
      <c r="N1163" s="31">
        <v>100</v>
      </c>
      <c r="O1163" s="31">
        <v>100</v>
      </c>
      <c r="Q1163" s="97"/>
    </row>
    <row r="1164" spans="11:17" x14ac:dyDescent="0.4">
      <c r="K1164" s="19">
        <v>1162</v>
      </c>
      <c r="L1164" s="22" t="s">
        <v>2598</v>
      </c>
      <c r="M1164" s="22" t="s">
        <v>962</v>
      </c>
      <c r="N1164" s="31">
        <v>5900</v>
      </c>
      <c r="O1164" s="31">
        <v>35200</v>
      </c>
      <c r="Q1164" s="97"/>
    </row>
    <row r="1165" spans="11:17" x14ac:dyDescent="0.4">
      <c r="K1165" s="19">
        <v>1163</v>
      </c>
      <c r="L1165" s="22" t="s">
        <v>2599</v>
      </c>
      <c r="M1165" s="22" t="s">
        <v>963</v>
      </c>
      <c r="N1165" s="31">
        <v>2300</v>
      </c>
      <c r="O1165" s="31">
        <v>13400</v>
      </c>
      <c r="Q1165" s="97"/>
    </row>
    <row r="1166" spans="11:17" x14ac:dyDescent="0.4">
      <c r="K1166" s="19">
        <v>1164</v>
      </c>
      <c r="L1166" s="22" t="s">
        <v>2600</v>
      </c>
      <c r="M1166" s="22" t="s">
        <v>964</v>
      </c>
      <c r="N1166" s="31">
        <v>1700</v>
      </c>
      <c r="O1166" s="31">
        <v>9900</v>
      </c>
      <c r="Q1166" s="97"/>
    </row>
    <row r="1167" spans="11:17" x14ac:dyDescent="0.4">
      <c r="K1167" s="19">
        <v>1165</v>
      </c>
      <c r="L1167" s="22" t="s">
        <v>2601</v>
      </c>
      <c r="M1167" s="22" t="s">
        <v>965</v>
      </c>
      <c r="N1167" s="31">
        <v>1400</v>
      </c>
      <c r="O1167" s="31">
        <v>8100</v>
      </c>
      <c r="Q1167" s="97"/>
    </row>
    <row r="1168" spans="11:17" x14ac:dyDescent="0.4">
      <c r="K1168" s="19">
        <v>1166</v>
      </c>
      <c r="L1168" s="22" t="s">
        <v>2602</v>
      </c>
      <c r="M1168" s="22" t="s">
        <v>966</v>
      </c>
      <c r="N1168" s="31">
        <v>2200</v>
      </c>
      <c r="O1168" s="31">
        <v>12800</v>
      </c>
      <c r="Q1168" s="97"/>
    </row>
    <row r="1169" spans="11:17" x14ac:dyDescent="0.4">
      <c r="K1169" s="19">
        <v>1167</v>
      </c>
      <c r="L1169" s="22" t="s">
        <v>2603</v>
      </c>
      <c r="M1169" s="22" t="s">
        <v>967</v>
      </c>
      <c r="N1169" s="31">
        <v>200</v>
      </c>
      <c r="O1169" s="31">
        <v>900</v>
      </c>
      <c r="Q1169" s="97"/>
    </row>
    <row r="1170" spans="11:17" x14ac:dyDescent="0.4">
      <c r="K1170" s="19">
        <v>1168</v>
      </c>
      <c r="L1170" s="22" t="s">
        <v>2604</v>
      </c>
      <c r="M1170" s="22" t="s">
        <v>968</v>
      </c>
      <c r="N1170" s="31">
        <v>400</v>
      </c>
      <c r="O1170" s="31">
        <v>2400</v>
      </c>
      <c r="Q1170" s="97"/>
    </row>
    <row r="1171" spans="11:17" x14ac:dyDescent="0.4">
      <c r="K1171" s="19">
        <v>1169</v>
      </c>
      <c r="L1171" s="22" t="s">
        <v>2605</v>
      </c>
      <c r="M1171" s="22" t="s">
        <v>969</v>
      </c>
      <c r="N1171" s="31">
        <v>900</v>
      </c>
      <c r="O1171" s="31">
        <v>5300</v>
      </c>
      <c r="Q1171" s="97"/>
    </row>
    <row r="1172" spans="11:17" x14ac:dyDescent="0.4">
      <c r="K1172" s="19">
        <v>1170</v>
      </c>
      <c r="L1172" s="22" t="s">
        <v>2606</v>
      </c>
      <c r="M1172" s="22" t="s">
        <v>970</v>
      </c>
      <c r="N1172" s="31">
        <v>200</v>
      </c>
      <c r="O1172" s="31">
        <v>700</v>
      </c>
      <c r="Q1172" s="97"/>
    </row>
    <row r="1173" spans="11:17" x14ac:dyDescent="0.4">
      <c r="K1173" s="19">
        <v>1171</v>
      </c>
      <c r="L1173" s="22" t="s">
        <v>2607</v>
      </c>
      <c r="M1173" s="22" t="s">
        <v>971</v>
      </c>
      <c r="N1173" s="31">
        <v>400</v>
      </c>
      <c r="O1173" s="31">
        <v>1900</v>
      </c>
      <c r="Q1173" s="97"/>
    </row>
    <row r="1174" spans="11:17" x14ac:dyDescent="0.4">
      <c r="K1174" s="19">
        <v>1172</v>
      </c>
      <c r="L1174" s="22" t="s">
        <v>2608</v>
      </c>
      <c r="M1174" s="22" t="s">
        <v>972</v>
      </c>
      <c r="N1174" s="31">
        <v>1100</v>
      </c>
      <c r="O1174" s="31">
        <v>6500</v>
      </c>
      <c r="Q1174" s="97"/>
    </row>
    <row r="1175" spans="11:17" x14ac:dyDescent="0.4">
      <c r="K1175" s="19">
        <v>1173</v>
      </c>
      <c r="L1175" s="22" t="s">
        <v>2609</v>
      </c>
      <c r="M1175" s="22" t="s">
        <v>973</v>
      </c>
      <c r="N1175" s="31">
        <v>200</v>
      </c>
      <c r="O1175" s="31">
        <v>1100</v>
      </c>
      <c r="Q1175" s="97"/>
    </row>
    <row r="1176" spans="11:17" x14ac:dyDescent="0.4">
      <c r="K1176" s="19">
        <v>1174</v>
      </c>
      <c r="L1176" s="22" t="s">
        <v>2610</v>
      </c>
      <c r="M1176" s="22" t="s">
        <v>974</v>
      </c>
      <c r="N1176" s="31">
        <v>200</v>
      </c>
      <c r="O1176" s="31">
        <v>1000</v>
      </c>
      <c r="Q1176" s="97"/>
    </row>
    <row r="1177" spans="11:17" x14ac:dyDescent="0.4">
      <c r="K1177" s="19">
        <v>1175</v>
      </c>
      <c r="L1177" s="22" t="s">
        <v>2611</v>
      </c>
      <c r="M1177" s="22" t="s">
        <v>975</v>
      </c>
      <c r="N1177" s="31">
        <v>1000</v>
      </c>
      <c r="O1177" s="31">
        <v>5900</v>
      </c>
      <c r="Q1177" s="97"/>
    </row>
    <row r="1178" spans="11:17" x14ac:dyDescent="0.4">
      <c r="K1178" s="19">
        <v>1176</v>
      </c>
      <c r="L1178" s="22" t="s">
        <v>2612</v>
      </c>
      <c r="M1178" s="22" t="s">
        <v>976</v>
      </c>
      <c r="N1178" s="31">
        <v>300</v>
      </c>
      <c r="O1178" s="31">
        <v>1700</v>
      </c>
      <c r="Q1178" s="97"/>
    </row>
    <row r="1179" spans="11:17" x14ac:dyDescent="0.4">
      <c r="K1179" s="19">
        <v>1177</v>
      </c>
      <c r="L1179" s="22" t="s">
        <v>2613</v>
      </c>
      <c r="M1179" s="22" t="s">
        <v>977</v>
      </c>
      <c r="N1179" s="31">
        <v>400</v>
      </c>
      <c r="O1179" s="31">
        <v>2200</v>
      </c>
      <c r="Q1179" s="97"/>
    </row>
    <row r="1180" spans="11:17" x14ac:dyDescent="0.4">
      <c r="K1180" s="19">
        <v>1178</v>
      </c>
      <c r="L1180" s="22" t="s">
        <v>2614</v>
      </c>
      <c r="M1180" s="22" t="s">
        <v>978</v>
      </c>
      <c r="N1180" s="31">
        <v>700</v>
      </c>
      <c r="O1180" s="31">
        <v>3700</v>
      </c>
      <c r="Q1180" s="97"/>
    </row>
    <row r="1181" spans="11:17" x14ac:dyDescent="0.4">
      <c r="K1181" s="19">
        <v>1179</v>
      </c>
      <c r="L1181" s="22" t="s">
        <v>2615</v>
      </c>
      <c r="M1181" s="22" t="s">
        <v>979</v>
      </c>
      <c r="N1181" s="31">
        <v>300</v>
      </c>
      <c r="O1181" s="31">
        <v>1300</v>
      </c>
      <c r="Q1181" s="97"/>
    </row>
    <row r="1182" spans="11:17" x14ac:dyDescent="0.4">
      <c r="K1182" s="19">
        <v>1180</v>
      </c>
      <c r="L1182" s="22" t="s">
        <v>2616</v>
      </c>
      <c r="M1182" s="22" t="s">
        <v>980</v>
      </c>
      <c r="N1182" s="31">
        <v>500</v>
      </c>
      <c r="O1182" s="31">
        <v>2900</v>
      </c>
      <c r="Q1182" s="97"/>
    </row>
    <row r="1183" spans="11:17" x14ac:dyDescent="0.4">
      <c r="K1183" s="19">
        <v>1181</v>
      </c>
      <c r="L1183" s="22" t="s">
        <v>2617</v>
      </c>
      <c r="M1183" s="22" t="s">
        <v>981</v>
      </c>
      <c r="N1183" s="31">
        <v>200</v>
      </c>
      <c r="O1183" s="31">
        <v>1000</v>
      </c>
      <c r="Q1183" s="97"/>
    </row>
    <row r="1184" spans="11:17" x14ac:dyDescent="0.4">
      <c r="K1184" s="19">
        <v>1182</v>
      </c>
      <c r="L1184" s="22" t="s">
        <v>2618</v>
      </c>
      <c r="M1184" s="22" t="s">
        <v>982</v>
      </c>
      <c r="N1184" s="31">
        <v>200</v>
      </c>
      <c r="O1184" s="31">
        <v>1000</v>
      </c>
      <c r="Q1184" s="97"/>
    </row>
    <row r="1185" spans="11:17" x14ac:dyDescent="0.4">
      <c r="K1185" s="19">
        <v>1183</v>
      </c>
      <c r="L1185" s="22" t="s">
        <v>2619</v>
      </c>
      <c r="M1185" s="22" t="s">
        <v>983</v>
      </c>
      <c r="N1185" s="31">
        <v>100</v>
      </c>
      <c r="O1185" s="31">
        <v>500</v>
      </c>
      <c r="Q1185" s="97"/>
    </row>
    <row r="1186" spans="11:17" x14ac:dyDescent="0.4">
      <c r="K1186" s="19">
        <v>1184</v>
      </c>
      <c r="L1186" s="22" t="s">
        <v>2620</v>
      </c>
      <c r="M1186" s="22" t="s">
        <v>984</v>
      </c>
      <c r="N1186" s="31">
        <v>300</v>
      </c>
      <c r="O1186" s="31">
        <v>1500</v>
      </c>
      <c r="Q1186" s="97"/>
    </row>
    <row r="1187" spans="11:17" x14ac:dyDescent="0.4">
      <c r="K1187" s="19">
        <v>1185</v>
      </c>
      <c r="L1187" s="22" t="s">
        <v>2621</v>
      </c>
      <c r="M1187" s="22" t="s">
        <v>985</v>
      </c>
      <c r="N1187" s="31">
        <v>200</v>
      </c>
      <c r="O1187" s="31">
        <v>1100</v>
      </c>
      <c r="Q1187" s="97"/>
    </row>
    <row r="1188" spans="11:17" x14ac:dyDescent="0.4">
      <c r="K1188" s="19">
        <v>1186</v>
      </c>
      <c r="L1188" s="22" t="s">
        <v>2622</v>
      </c>
      <c r="M1188" s="22" t="s">
        <v>986</v>
      </c>
      <c r="N1188" s="31">
        <v>200</v>
      </c>
      <c r="O1188" s="31">
        <v>700</v>
      </c>
      <c r="Q1188" s="97"/>
    </row>
    <row r="1189" spans="11:17" x14ac:dyDescent="0.4">
      <c r="K1189" s="19">
        <v>1187</v>
      </c>
      <c r="L1189" s="22" t="s">
        <v>2623</v>
      </c>
      <c r="M1189" s="22" t="s">
        <v>987</v>
      </c>
      <c r="N1189" s="31">
        <v>200</v>
      </c>
      <c r="O1189" s="31">
        <v>1000</v>
      </c>
      <c r="Q1189" s="97"/>
    </row>
    <row r="1190" spans="11:17" x14ac:dyDescent="0.4">
      <c r="K1190" s="19">
        <v>1188</v>
      </c>
      <c r="L1190" s="22" t="s">
        <v>2624</v>
      </c>
      <c r="M1190" s="22" t="s">
        <v>988</v>
      </c>
      <c r="N1190" s="31">
        <v>200</v>
      </c>
      <c r="O1190" s="31">
        <v>800</v>
      </c>
      <c r="Q1190" s="97"/>
    </row>
    <row r="1191" spans="11:17" x14ac:dyDescent="0.4">
      <c r="K1191" s="19">
        <v>1189</v>
      </c>
      <c r="L1191" s="22" t="s">
        <v>2625</v>
      </c>
      <c r="M1191" s="22" t="s">
        <v>989</v>
      </c>
      <c r="N1191" s="31">
        <v>200</v>
      </c>
      <c r="O1191" s="31">
        <v>1000</v>
      </c>
      <c r="Q1191" s="97"/>
    </row>
    <row r="1192" spans="11:17" x14ac:dyDescent="0.4">
      <c r="K1192" s="19">
        <v>1190</v>
      </c>
      <c r="L1192" s="22" t="s">
        <v>2626</v>
      </c>
      <c r="M1192" s="22" t="s">
        <v>990</v>
      </c>
      <c r="N1192" s="31">
        <v>400</v>
      </c>
      <c r="O1192" s="31">
        <v>1900</v>
      </c>
      <c r="Q1192" s="97"/>
    </row>
    <row r="1193" spans="11:17" x14ac:dyDescent="0.4">
      <c r="K1193" s="19">
        <v>1191</v>
      </c>
      <c r="L1193" s="22" t="s">
        <v>2627</v>
      </c>
      <c r="M1193" s="22" t="s">
        <v>991</v>
      </c>
      <c r="N1193" s="31">
        <v>200</v>
      </c>
      <c r="O1193" s="31">
        <v>800</v>
      </c>
      <c r="Q1193" s="97"/>
    </row>
    <row r="1194" spans="11:17" x14ac:dyDescent="0.4">
      <c r="K1194" s="19">
        <v>1192</v>
      </c>
      <c r="L1194" s="22" t="s">
        <v>2628</v>
      </c>
      <c r="M1194" s="22" t="s">
        <v>992</v>
      </c>
      <c r="N1194" s="31">
        <v>100</v>
      </c>
      <c r="O1194" s="31">
        <v>400</v>
      </c>
      <c r="Q1194" s="97"/>
    </row>
    <row r="1195" spans="11:17" x14ac:dyDescent="0.4">
      <c r="K1195" s="19">
        <v>1193</v>
      </c>
      <c r="L1195" s="22" t="s">
        <v>2629</v>
      </c>
      <c r="M1195" s="22" t="s">
        <v>993</v>
      </c>
      <c r="N1195" s="31">
        <v>200</v>
      </c>
      <c r="O1195" s="31">
        <v>800</v>
      </c>
      <c r="Q1195" s="97"/>
    </row>
    <row r="1196" spans="11:17" x14ac:dyDescent="0.4">
      <c r="K1196" s="19">
        <v>1194</v>
      </c>
      <c r="L1196" s="22" t="s">
        <v>2630</v>
      </c>
      <c r="M1196" s="22" t="s">
        <v>994</v>
      </c>
      <c r="N1196" s="31">
        <v>200</v>
      </c>
      <c r="O1196" s="31">
        <v>1000</v>
      </c>
      <c r="Q1196" s="97"/>
    </row>
    <row r="1197" spans="11:17" x14ac:dyDescent="0.4">
      <c r="K1197" s="19">
        <v>1195</v>
      </c>
      <c r="L1197" s="22" t="s">
        <v>2631</v>
      </c>
      <c r="M1197" s="22" t="s">
        <v>995</v>
      </c>
      <c r="N1197" s="31">
        <v>100</v>
      </c>
      <c r="O1197" s="31">
        <v>300</v>
      </c>
      <c r="Q1197" s="97"/>
    </row>
    <row r="1198" spans="11:17" x14ac:dyDescent="0.4">
      <c r="K1198" s="19">
        <v>1196</v>
      </c>
      <c r="L1198" s="22" t="s">
        <v>2632</v>
      </c>
      <c r="M1198" s="22" t="s">
        <v>996</v>
      </c>
      <c r="N1198" s="31">
        <v>100</v>
      </c>
      <c r="O1198" s="31">
        <v>500</v>
      </c>
      <c r="Q1198" s="97"/>
    </row>
    <row r="1199" spans="11:17" x14ac:dyDescent="0.4">
      <c r="K1199" s="19">
        <v>1197</v>
      </c>
      <c r="L1199" s="22" t="s">
        <v>2633</v>
      </c>
      <c r="M1199" s="22" t="s">
        <v>997</v>
      </c>
      <c r="N1199" s="31">
        <v>100</v>
      </c>
      <c r="O1199" s="31">
        <v>300</v>
      </c>
      <c r="Q1199" s="97"/>
    </row>
    <row r="1200" spans="11:17" x14ac:dyDescent="0.4">
      <c r="K1200" s="19">
        <v>1198</v>
      </c>
      <c r="L1200" s="22" t="s">
        <v>2634</v>
      </c>
      <c r="M1200" s="22" t="s">
        <v>998</v>
      </c>
      <c r="N1200" s="31">
        <v>200</v>
      </c>
      <c r="O1200" s="31">
        <v>1000</v>
      </c>
      <c r="Q1200" s="97"/>
    </row>
    <row r="1201" spans="11:17" x14ac:dyDescent="0.4">
      <c r="K1201" s="19">
        <v>1199</v>
      </c>
      <c r="L1201" s="22" t="s">
        <v>2635</v>
      </c>
      <c r="M1201" s="22" t="s">
        <v>999</v>
      </c>
      <c r="N1201" s="31">
        <v>100</v>
      </c>
      <c r="O1201" s="31">
        <v>300</v>
      </c>
      <c r="Q1201" s="97"/>
    </row>
    <row r="1202" spans="11:17" x14ac:dyDescent="0.4">
      <c r="K1202" s="19">
        <v>1200</v>
      </c>
      <c r="L1202" s="22" t="s">
        <v>2636</v>
      </c>
      <c r="M1202" s="22" t="s">
        <v>1000</v>
      </c>
      <c r="N1202" s="31">
        <v>100</v>
      </c>
      <c r="O1202" s="31">
        <v>300</v>
      </c>
      <c r="Q1202" s="97"/>
    </row>
    <row r="1203" spans="11:17" x14ac:dyDescent="0.4">
      <c r="K1203" s="19">
        <v>1201</v>
      </c>
      <c r="L1203" s="22" t="s">
        <v>2637</v>
      </c>
      <c r="M1203" s="22" t="s">
        <v>1001</v>
      </c>
      <c r="N1203" s="31">
        <v>100</v>
      </c>
      <c r="O1203" s="31">
        <v>400</v>
      </c>
      <c r="Q1203" s="97"/>
    </row>
    <row r="1204" spans="11:17" x14ac:dyDescent="0.4">
      <c r="K1204" s="19">
        <v>1202</v>
      </c>
      <c r="L1204" s="22" t="s">
        <v>2638</v>
      </c>
      <c r="M1204" s="22" t="s">
        <v>1002</v>
      </c>
      <c r="N1204" s="31">
        <v>100</v>
      </c>
      <c r="O1204" s="31">
        <v>300</v>
      </c>
      <c r="Q1204" s="97"/>
    </row>
    <row r="1205" spans="11:17" x14ac:dyDescent="0.4">
      <c r="K1205" s="19">
        <v>1203</v>
      </c>
      <c r="L1205" s="22" t="s">
        <v>2639</v>
      </c>
      <c r="M1205" s="22" t="s">
        <v>1004</v>
      </c>
      <c r="N1205" s="31">
        <v>1400</v>
      </c>
      <c r="O1205" s="31">
        <v>7900</v>
      </c>
      <c r="Q1205" s="97"/>
    </row>
    <row r="1206" spans="11:17" x14ac:dyDescent="0.4">
      <c r="K1206" s="19">
        <v>1204</v>
      </c>
      <c r="L1206" s="22" t="s">
        <v>2640</v>
      </c>
      <c r="M1206" s="22" t="s">
        <v>1005</v>
      </c>
      <c r="N1206" s="31">
        <v>200</v>
      </c>
      <c r="O1206" s="31">
        <v>1200</v>
      </c>
      <c r="Q1206" s="97"/>
    </row>
    <row r="1207" spans="11:17" x14ac:dyDescent="0.4">
      <c r="K1207" s="19">
        <v>1205</v>
      </c>
      <c r="L1207" s="22" t="s">
        <v>2641</v>
      </c>
      <c r="M1207" s="22" t="s">
        <v>1006</v>
      </c>
      <c r="N1207" s="31">
        <v>400</v>
      </c>
      <c r="O1207" s="31">
        <v>1900</v>
      </c>
      <c r="Q1207" s="97"/>
    </row>
    <row r="1208" spans="11:17" x14ac:dyDescent="0.4">
      <c r="K1208" s="19">
        <v>1206</v>
      </c>
      <c r="L1208" s="22" t="s">
        <v>2642</v>
      </c>
      <c r="M1208" s="22" t="s">
        <v>1007</v>
      </c>
      <c r="N1208" s="31">
        <v>300</v>
      </c>
      <c r="O1208" s="31">
        <v>1600</v>
      </c>
      <c r="Q1208" s="97"/>
    </row>
    <row r="1209" spans="11:17" x14ac:dyDescent="0.4">
      <c r="K1209" s="19">
        <v>1207</v>
      </c>
      <c r="L1209" s="22" t="s">
        <v>2643</v>
      </c>
      <c r="M1209" s="22" t="s">
        <v>1008</v>
      </c>
      <c r="N1209" s="31">
        <v>500</v>
      </c>
      <c r="O1209" s="31">
        <v>2800</v>
      </c>
      <c r="Q1209" s="97"/>
    </row>
    <row r="1210" spans="11:17" x14ac:dyDescent="0.4">
      <c r="K1210" s="19">
        <v>1208</v>
      </c>
      <c r="L1210" s="22" t="s">
        <v>2644</v>
      </c>
      <c r="M1210" s="22" t="s">
        <v>1009</v>
      </c>
      <c r="N1210" s="31">
        <v>300</v>
      </c>
      <c r="O1210" s="31">
        <v>1300</v>
      </c>
      <c r="Q1210" s="97"/>
    </row>
    <row r="1211" spans="11:17" x14ac:dyDescent="0.4">
      <c r="K1211" s="19">
        <v>1209</v>
      </c>
      <c r="L1211" s="22" t="s">
        <v>2645</v>
      </c>
      <c r="M1211" s="22" t="s">
        <v>1010</v>
      </c>
      <c r="N1211" s="31">
        <v>100</v>
      </c>
      <c r="O1211" s="31">
        <v>600</v>
      </c>
      <c r="Q1211" s="97"/>
    </row>
    <row r="1212" spans="11:17" x14ac:dyDescent="0.4">
      <c r="K1212" s="19">
        <v>1210</v>
      </c>
      <c r="L1212" s="22" t="s">
        <v>2646</v>
      </c>
      <c r="M1212" s="22" t="s">
        <v>1011</v>
      </c>
      <c r="N1212" s="31">
        <v>100</v>
      </c>
      <c r="O1212" s="31">
        <v>400</v>
      </c>
      <c r="Q1212" s="97"/>
    </row>
    <row r="1213" spans="11:17" x14ac:dyDescent="0.4">
      <c r="K1213" s="19">
        <v>1211</v>
      </c>
      <c r="L1213" s="22" t="s">
        <v>2647</v>
      </c>
      <c r="M1213" s="22" t="s">
        <v>1012</v>
      </c>
      <c r="N1213" s="31">
        <v>600</v>
      </c>
      <c r="O1213" s="31">
        <v>3300</v>
      </c>
      <c r="Q1213" s="97"/>
    </row>
    <row r="1214" spans="11:17" x14ac:dyDescent="0.4">
      <c r="K1214" s="19">
        <v>1212</v>
      </c>
      <c r="L1214" s="22" t="s">
        <v>2648</v>
      </c>
      <c r="M1214" s="22" t="s">
        <v>1013</v>
      </c>
      <c r="N1214" s="31">
        <v>400</v>
      </c>
      <c r="O1214" s="31">
        <v>2400</v>
      </c>
      <c r="Q1214" s="97"/>
    </row>
    <row r="1215" spans="11:17" x14ac:dyDescent="0.4">
      <c r="K1215" s="19">
        <v>1213</v>
      </c>
      <c r="L1215" s="22" t="s">
        <v>2649</v>
      </c>
      <c r="M1215" s="22" t="s">
        <v>1014</v>
      </c>
      <c r="N1215" s="31">
        <v>200</v>
      </c>
      <c r="O1215" s="31">
        <v>1200</v>
      </c>
      <c r="Q1215" s="97"/>
    </row>
    <row r="1216" spans="11:17" x14ac:dyDescent="0.4">
      <c r="K1216" s="19">
        <v>1214</v>
      </c>
      <c r="L1216" s="22" t="s">
        <v>2650</v>
      </c>
      <c r="M1216" s="22" t="s">
        <v>1015</v>
      </c>
      <c r="N1216" s="31">
        <v>100</v>
      </c>
      <c r="O1216" s="31">
        <v>500</v>
      </c>
      <c r="Q1216" s="97"/>
    </row>
    <row r="1217" spans="11:17" x14ac:dyDescent="0.4">
      <c r="K1217" s="19">
        <v>1215</v>
      </c>
      <c r="L1217" s="22" t="s">
        <v>2651</v>
      </c>
      <c r="M1217" s="22" t="s">
        <v>3465</v>
      </c>
      <c r="N1217" s="31">
        <v>100</v>
      </c>
      <c r="O1217" s="31">
        <v>100</v>
      </c>
      <c r="Q1217" s="97"/>
    </row>
    <row r="1218" spans="11:17" x14ac:dyDescent="0.4">
      <c r="K1218" s="19">
        <v>1216</v>
      </c>
      <c r="L1218" s="22" t="s">
        <v>2652</v>
      </c>
      <c r="M1218" s="22" t="s">
        <v>1016</v>
      </c>
      <c r="N1218" s="31">
        <v>100</v>
      </c>
      <c r="O1218" s="31">
        <v>400</v>
      </c>
      <c r="Q1218" s="97"/>
    </row>
    <row r="1219" spans="11:17" x14ac:dyDescent="0.4">
      <c r="K1219" s="19">
        <v>1217</v>
      </c>
      <c r="L1219" s="22" t="s">
        <v>2653</v>
      </c>
      <c r="M1219" s="22" t="s">
        <v>1017</v>
      </c>
      <c r="N1219" s="31">
        <v>100</v>
      </c>
      <c r="O1219" s="31">
        <v>600</v>
      </c>
      <c r="Q1219" s="97"/>
    </row>
    <row r="1220" spans="11:17" x14ac:dyDescent="0.4">
      <c r="K1220" s="19">
        <v>1218</v>
      </c>
      <c r="L1220" s="22" t="s">
        <v>2654</v>
      </c>
      <c r="M1220" s="22" t="s">
        <v>1018</v>
      </c>
      <c r="N1220" s="31">
        <v>200</v>
      </c>
      <c r="O1220" s="31">
        <v>800</v>
      </c>
      <c r="Q1220" s="97"/>
    </row>
    <row r="1221" spans="11:17" x14ac:dyDescent="0.4">
      <c r="K1221" s="19">
        <v>1219</v>
      </c>
      <c r="L1221" s="22" t="s">
        <v>2655</v>
      </c>
      <c r="M1221" s="22" t="s">
        <v>1019</v>
      </c>
      <c r="N1221" s="31">
        <v>100</v>
      </c>
      <c r="O1221" s="31">
        <v>200</v>
      </c>
      <c r="Q1221" s="97"/>
    </row>
    <row r="1222" spans="11:17" x14ac:dyDescent="0.4">
      <c r="K1222" s="19">
        <v>1220</v>
      </c>
      <c r="L1222" s="22" t="s">
        <v>2656</v>
      </c>
      <c r="M1222" s="22" t="s">
        <v>1020</v>
      </c>
      <c r="N1222" s="31">
        <v>100</v>
      </c>
      <c r="O1222" s="31">
        <v>200</v>
      </c>
      <c r="Q1222" s="97"/>
    </row>
    <row r="1223" spans="11:17" x14ac:dyDescent="0.4">
      <c r="K1223" s="19">
        <v>1221</v>
      </c>
      <c r="L1223" s="22" t="s">
        <v>2657</v>
      </c>
      <c r="M1223" s="22" t="s">
        <v>1021</v>
      </c>
      <c r="N1223" s="31">
        <v>100</v>
      </c>
      <c r="O1223" s="31">
        <v>200</v>
      </c>
      <c r="Q1223" s="97"/>
    </row>
    <row r="1224" spans="11:17" x14ac:dyDescent="0.4">
      <c r="K1224" s="19">
        <v>1222</v>
      </c>
      <c r="L1224" s="22" t="s">
        <v>2658</v>
      </c>
      <c r="M1224" s="22" t="s">
        <v>1022</v>
      </c>
      <c r="N1224" s="31">
        <v>200</v>
      </c>
      <c r="O1224" s="31">
        <v>800</v>
      </c>
      <c r="Q1224" s="97"/>
    </row>
    <row r="1225" spans="11:17" x14ac:dyDescent="0.4">
      <c r="K1225" s="19">
        <v>1223</v>
      </c>
      <c r="L1225" s="22" t="s">
        <v>2659</v>
      </c>
      <c r="M1225" s="22" t="s">
        <v>3466</v>
      </c>
      <c r="N1225" s="31">
        <v>100</v>
      </c>
      <c r="O1225" s="31">
        <v>100</v>
      </c>
      <c r="Q1225" s="97"/>
    </row>
    <row r="1226" spans="11:17" x14ac:dyDescent="0.4">
      <c r="K1226" s="19">
        <v>1224</v>
      </c>
      <c r="L1226" s="22" t="s">
        <v>2660</v>
      </c>
      <c r="M1226" s="22" t="s">
        <v>3467</v>
      </c>
      <c r="N1226" s="31">
        <v>100</v>
      </c>
      <c r="O1226" s="31">
        <v>100</v>
      </c>
      <c r="Q1226" s="97"/>
    </row>
    <row r="1227" spans="11:17" x14ac:dyDescent="0.4">
      <c r="K1227" s="19">
        <v>1225</v>
      </c>
      <c r="L1227" s="22" t="s">
        <v>2661</v>
      </c>
      <c r="M1227" s="22" t="s">
        <v>3468</v>
      </c>
      <c r="N1227" s="31">
        <v>100</v>
      </c>
      <c r="O1227" s="31">
        <v>200</v>
      </c>
      <c r="Q1227" s="97"/>
    </row>
    <row r="1228" spans="11:17" x14ac:dyDescent="0.4">
      <c r="K1228" s="19">
        <v>1226</v>
      </c>
      <c r="L1228" s="22" t="s">
        <v>2662</v>
      </c>
      <c r="M1228" s="22" t="s">
        <v>3469</v>
      </c>
      <c r="N1228" s="31">
        <v>100</v>
      </c>
      <c r="O1228" s="31">
        <v>200</v>
      </c>
      <c r="Q1228" s="97"/>
    </row>
    <row r="1229" spans="11:17" x14ac:dyDescent="0.4">
      <c r="K1229" s="19">
        <v>1227</v>
      </c>
      <c r="L1229" s="22" t="s">
        <v>2663</v>
      </c>
      <c r="M1229" s="22" t="s">
        <v>1023</v>
      </c>
      <c r="N1229" s="31">
        <v>100</v>
      </c>
      <c r="O1229" s="31">
        <v>500</v>
      </c>
      <c r="Q1229" s="97"/>
    </row>
    <row r="1230" spans="11:17" x14ac:dyDescent="0.4">
      <c r="K1230" s="19">
        <v>1228</v>
      </c>
      <c r="L1230" s="22" t="s">
        <v>2664</v>
      </c>
      <c r="M1230" s="22" t="s">
        <v>1024</v>
      </c>
      <c r="N1230" s="31">
        <v>200</v>
      </c>
      <c r="O1230" s="31">
        <v>700</v>
      </c>
      <c r="Q1230" s="97"/>
    </row>
    <row r="1231" spans="11:17" x14ac:dyDescent="0.4">
      <c r="K1231" s="19">
        <v>1229</v>
      </c>
      <c r="L1231" s="22" t="s">
        <v>2665</v>
      </c>
      <c r="M1231" s="22" t="s">
        <v>1025</v>
      </c>
      <c r="N1231" s="31">
        <v>200</v>
      </c>
      <c r="O1231" s="31">
        <v>1100</v>
      </c>
      <c r="Q1231" s="97"/>
    </row>
    <row r="1232" spans="11:17" x14ac:dyDescent="0.4">
      <c r="K1232" s="19">
        <v>1230</v>
      </c>
      <c r="L1232" s="22" t="s">
        <v>2666</v>
      </c>
      <c r="M1232" s="22" t="s">
        <v>1026</v>
      </c>
      <c r="N1232" s="31">
        <v>100</v>
      </c>
      <c r="O1232" s="31">
        <v>400</v>
      </c>
      <c r="Q1232" s="97"/>
    </row>
    <row r="1233" spans="11:17" x14ac:dyDescent="0.4">
      <c r="K1233" s="19">
        <v>1231</v>
      </c>
      <c r="L1233" s="22" t="s">
        <v>2667</v>
      </c>
      <c r="M1233" s="22" t="s">
        <v>1027</v>
      </c>
      <c r="N1233" s="31">
        <v>100</v>
      </c>
      <c r="O1233" s="31">
        <v>100</v>
      </c>
      <c r="Q1233" s="97"/>
    </row>
    <row r="1234" spans="11:17" x14ac:dyDescent="0.4">
      <c r="K1234" s="19">
        <v>1232</v>
      </c>
      <c r="L1234" s="22" t="s">
        <v>2668</v>
      </c>
      <c r="M1234" s="22" t="s">
        <v>1028</v>
      </c>
      <c r="N1234" s="31">
        <v>100</v>
      </c>
      <c r="O1234" s="31">
        <v>400</v>
      </c>
      <c r="Q1234" s="97"/>
    </row>
    <row r="1235" spans="11:17" x14ac:dyDescent="0.4">
      <c r="K1235" s="19">
        <v>1233</v>
      </c>
      <c r="L1235" s="22" t="s">
        <v>2669</v>
      </c>
      <c r="M1235" s="22" t="s">
        <v>3470</v>
      </c>
      <c r="N1235" s="31">
        <v>100</v>
      </c>
      <c r="O1235" s="31">
        <v>100</v>
      </c>
      <c r="Q1235" s="97"/>
    </row>
    <row r="1236" spans="11:17" x14ac:dyDescent="0.4">
      <c r="K1236" s="19">
        <v>1234</v>
      </c>
      <c r="L1236" s="22" t="s">
        <v>2670</v>
      </c>
      <c r="M1236" s="22" t="s">
        <v>3471</v>
      </c>
      <c r="N1236" s="31">
        <v>100</v>
      </c>
      <c r="O1236" s="31">
        <v>100</v>
      </c>
      <c r="Q1236" s="97"/>
    </row>
    <row r="1237" spans="11:17" x14ac:dyDescent="0.4">
      <c r="K1237" s="19">
        <v>1235</v>
      </c>
      <c r="L1237" s="22" t="s">
        <v>2671</v>
      </c>
      <c r="M1237" s="22" t="s">
        <v>3472</v>
      </c>
      <c r="N1237" s="31">
        <v>100</v>
      </c>
      <c r="O1237" s="31">
        <v>100</v>
      </c>
      <c r="Q1237" s="97"/>
    </row>
    <row r="1238" spans="11:17" x14ac:dyDescent="0.4">
      <c r="K1238" s="19">
        <v>1236</v>
      </c>
      <c r="L1238" s="22" t="s">
        <v>2672</v>
      </c>
      <c r="M1238" s="22" t="s">
        <v>3473</v>
      </c>
      <c r="N1238" s="31">
        <v>100</v>
      </c>
      <c r="O1238" s="31">
        <v>100</v>
      </c>
      <c r="Q1238" s="97"/>
    </row>
    <row r="1239" spans="11:17" x14ac:dyDescent="0.4">
      <c r="K1239" s="19">
        <v>1237</v>
      </c>
      <c r="L1239" s="22" t="s">
        <v>2673</v>
      </c>
      <c r="M1239" s="22" t="s">
        <v>3474</v>
      </c>
      <c r="N1239" s="31">
        <v>100</v>
      </c>
      <c r="O1239" s="31">
        <v>100</v>
      </c>
      <c r="Q1239" s="97"/>
    </row>
    <row r="1240" spans="11:17" x14ac:dyDescent="0.4">
      <c r="K1240" s="19">
        <v>1238</v>
      </c>
      <c r="L1240" s="22" t="s">
        <v>2674</v>
      </c>
      <c r="M1240" s="22" t="s">
        <v>3475</v>
      </c>
      <c r="N1240" s="31">
        <v>100</v>
      </c>
      <c r="O1240" s="31">
        <v>100</v>
      </c>
      <c r="Q1240" s="97"/>
    </row>
    <row r="1241" spans="11:17" x14ac:dyDescent="0.4">
      <c r="K1241" s="19">
        <v>1239</v>
      </c>
      <c r="L1241" s="22" t="s">
        <v>2675</v>
      </c>
      <c r="M1241" s="22" t="s">
        <v>3476</v>
      </c>
      <c r="N1241" s="31">
        <v>100</v>
      </c>
      <c r="O1241" s="31">
        <v>100</v>
      </c>
      <c r="Q1241" s="97"/>
    </row>
    <row r="1242" spans="11:17" x14ac:dyDescent="0.4">
      <c r="K1242" s="19">
        <v>1240</v>
      </c>
      <c r="L1242" s="22" t="s">
        <v>2676</v>
      </c>
      <c r="M1242" s="22" t="s">
        <v>3477</v>
      </c>
      <c r="N1242" s="31">
        <v>100</v>
      </c>
      <c r="O1242" s="31">
        <v>100</v>
      </c>
      <c r="Q1242" s="97"/>
    </row>
    <row r="1243" spans="11:17" x14ac:dyDescent="0.4">
      <c r="K1243" s="19">
        <v>1241</v>
      </c>
      <c r="L1243" s="22" t="s">
        <v>2677</v>
      </c>
      <c r="M1243" s="22" t="s">
        <v>3478</v>
      </c>
      <c r="N1243" s="31">
        <v>100</v>
      </c>
      <c r="O1243" s="31">
        <v>100</v>
      </c>
      <c r="Q1243" s="97"/>
    </row>
    <row r="1244" spans="11:17" x14ac:dyDescent="0.4">
      <c r="K1244" s="19">
        <v>1242</v>
      </c>
      <c r="L1244" s="22" t="s">
        <v>2678</v>
      </c>
      <c r="M1244" s="22" t="s">
        <v>1030</v>
      </c>
      <c r="N1244" s="31">
        <v>1400</v>
      </c>
      <c r="O1244" s="31">
        <v>8400</v>
      </c>
      <c r="Q1244" s="97"/>
    </row>
    <row r="1245" spans="11:17" x14ac:dyDescent="0.4">
      <c r="K1245" s="19">
        <v>1243</v>
      </c>
      <c r="L1245" s="22" t="s">
        <v>2679</v>
      </c>
      <c r="M1245" s="22" t="s">
        <v>1031</v>
      </c>
      <c r="N1245" s="31">
        <v>200</v>
      </c>
      <c r="O1245" s="31">
        <v>1000</v>
      </c>
      <c r="Q1245" s="97"/>
    </row>
    <row r="1246" spans="11:17" x14ac:dyDescent="0.4">
      <c r="K1246" s="19">
        <v>1244</v>
      </c>
      <c r="L1246" s="22" t="s">
        <v>2680</v>
      </c>
      <c r="M1246" s="22" t="s">
        <v>1032</v>
      </c>
      <c r="N1246" s="31">
        <v>300</v>
      </c>
      <c r="O1246" s="31">
        <v>1400</v>
      </c>
      <c r="Q1246" s="97"/>
    </row>
    <row r="1247" spans="11:17" x14ac:dyDescent="0.4">
      <c r="K1247" s="19">
        <v>1245</v>
      </c>
      <c r="L1247" s="22" t="s">
        <v>2681</v>
      </c>
      <c r="M1247" s="22" t="s">
        <v>1033</v>
      </c>
      <c r="N1247" s="31">
        <v>100</v>
      </c>
      <c r="O1247" s="31">
        <v>600</v>
      </c>
      <c r="Q1247" s="97"/>
    </row>
    <row r="1248" spans="11:17" x14ac:dyDescent="0.4">
      <c r="K1248" s="19">
        <v>1246</v>
      </c>
      <c r="L1248" s="22" t="s">
        <v>2682</v>
      </c>
      <c r="M1248" s="22" t="s">
        <v>1034</v>
      </c>
      <c r="N1248" s="31">
        <v>100</v>
      </c>
      <c r="O1248" s="31">
        <v>500</v>
      </c>
      <c r="Q1248" s="97"/>
    </row>
    <row r="1249" spans="11:17" x14ac:dyDescent="0.4">
      <c r="K1249" s="19">
        <v>1247</v>
      </c>
      <c r="L1249" s="22" t="s">
        <v>2683</v>
      </c>
      <c r="M1249" s="22" t="s">
        <v>1035</v>
      </c>
      <c r="N1249" s="31">
        <v>300</v>
      </c>
      <c r="O1249" s="31">
        <v>1600</v>
      </c>
      <c r="Q1249" s="97"/>
    </row>
    <row r="1250" spans="11:17" x14ac:dyDescent="0.4">
      <c r="K1250" s="19">
        <v>1248</v>
      </c>
      <c r="L1250" s="22" t="s">
        <v>2684</v>
      </c>
      <c r="M1250" s="22" t="s">
        <v>1036</v>
      </c>
      <c r="N1250" s="31">
        <v>100</v>
      </c>
      <c r="O1250" s="31">
        <v>600</v>
      </c>
      <c r="Q1250" s="97"/>
    </row>
    <row r="1251" spans="11:17" x14ac:dyDescent="0.4">
      <c r="K1251" s="19">
        <v>1249</v>
      </c>
      <c r="L1251" s="22" t="s">
        <v>2685</v>
      </c>
      <c r="M1251" s="22" t="s">
        <v>1037</v>
      </c>
      <c r="N1251" s="31">
        <v>300</v>
      </c>
      <c r="O1251" s="31">
        <v>1400</v>
      </c>
      <c r="Q1251" s="97"/>
    </row>
    <row r="1252" spans="11:17" x14ac:dyDescent="0.4">
      <c r="K1252" s="19">
        <v>1250</v>
      </c>
      <c r="L1252" s="22" t="s">
        <v>2686</v>
      </c>
      <c r="M1252" s="22" t="s">
        <v>1038</v>
      </c>
      <c r="N1252" s="31">
        <v>300</v>
      </c>
      <c r="O1252" s="31">
        <v>1500</v>
      </c>
      <c r="Q1252" s="97"/>
    </row>
    <row r="1253" spans="11:17" x14ac:dyDescent="0.4">
      <c r="K1253" s="19">
        <v>1251</v>
      </c>
      <c r="L1253" s="22" t="s">
        <v>2687</v>
      </c>
      <c r="M1253" s="22" t="s">
        <v>3479</v>
      </c>
      <c r="N1253" s="31">
        <v>100</v>
      </c>
      <c r="O1253" s="31">
        <v>200</v>
      </c>
      <c r="Q1253" s="97"/>
    </row>
    <row r="1254" spans="11:17" x14ac:dyDescent="0.4">
      <c r="K1254" s="19">
        <v>1252</v>
      </c>
      <c r="L1254" s="22" t="s">
        <v>2688</v>
      </c>
      <c r="M1254" s="22" t="s">
        <v>1039</v>
      </c>
      <c r="N1254" s="31">
        <v>100</v>
      </c>
      <c r="O1254" s="31">
        <v>400</v>
      </c>
      <c r="Q1254" s="97"/>
    </row>
    <row r="1255" spans="11:17" x14ac:dyDescent="0.4">
      <c r="K1255" s="19">
        <v>1253</v>
      </c>
      <c r="L1255" s="22" t="s">
        <v>2689</v>
      </c>
      <c r="M1255" s="22" t="s">
        <v>3480</v>
      </c>
      <c r="N1255" s="31">
        <v>100</v>
      </c>
      <c r="O1255" s="31">
        <v>100</v>
      </c>
      <c r="Q1255" s="97"/>
    </row>
    <row r="1256" spans="11:17" x14ac:dyDescent="0.4">
      <c r="K1256" s="19">
        <v>1254</v>
      </c>
      <c r="L1256" s="22" t="s">
        <v>2690</v>
      </c>
      <c r="M1256" s="22" t="s">
        <v>3481</v>
      </c>
      <c r="N1256" s="31">
        <v>100</v>
      </c>
      <c r="O1256" s="31">
        <v>100</v>
      </c>
      <c r="Q1256" s="97"/>
    </row>
    <row r="1257" spans="11:17" x14ac:dyDescent="0.4">
      <c r="K1257" s="19">
        <v>1255</v>
      </c>
      <c r="L1257" s="22" t="s">
        <v>2691</v>
      </c>
      <c r="M1257" s="22" t="s">
        <v>1040</v>
      </c>
      <c r="N1257" s="31">
        <v>100</v>
      </c>
      <c r="O1257" s="31">
        <v>300</v>
      </c>
      <c r="Q1257" s="97"/>
    </row>
    <row r="1258" spans="11:17" x14ac:dyDescent="0.4">
      <c r="K1258" s="19">
        <v>1256</v>
      </c>
      <c r="L1258" s="22" t="s">
        <v>2692</v>
      </c>
      <c r="M1258" s="22" t="s">
        <v>3482</v>
      </c>
      <c r="N1258" s="31">
        <v>100</v>
      </c>
      <c r="O1258" s="31">
        <v>200</v>
      </c>
      <c r="Q1258" s="97"/>
    </row>
    <row r="1259" spans="11:17" x14ac:dyDescent="0.4">
      <c r="K1259" s="19">
        <v>1257</v>
      </c>
      <c r="L1259" s="22" t="s">
        <v>2693</v>
      </c>
      <c r="M1259" s="22" t="s">
        <v>1041</v>
      </c>
      <c r="N1259" s="31">
        <v>200</v>
      </c>
      <c r="O1259" s="31">
        <v>700</v>
      </c>
      <c r="Q1259" s="97"/>
    </row>
    <row r="1260" spans="11:17" x14ac:dyDescent="0.4">
      <c r="K1260" s="19">
        <v>1258</v>
      </c>
      <c r="L1260" s="22" t="s">
        <v>2694</v>
      </c>
      <c r="M1260" s="22" t="s">
        <v>3483</v>
      </c>
      <c r="N1260" s="31">
        <v>100</v>
      </c>
      <c r="O1260" s="31">
        <v>200</v>
      </c>
      <c r="Q1260" s="97"/>
    </row>
    <row r="1261" spans="11:17" x14ac:dyDescent="0.4">
      <c r="K1261" s="19">
        <v>1259</v>
      </c>
      <c r="L1261" s="22" t="s">
        <v>2695</v>
      </c>
      <c r="M1261" s="22" t="s">
        <v>3484</v>
      </c>
      <c r="N1261" s="31">
        <v>100</v>
      </c>
      <c r="O1261" s="31">
        <v>300</v>
      </c>
      <c r="Q1261" s="97"/>
    </row>
    <row r="1262" spans="11:17" x14ac:dyDescent="0.4">
      <c r="K1262" s="19">
        <v>1260</v>
      </c>
      <c r="L1262" s="22" t="s">
        <v>2696</v>
      </c>
      <c r="M1262" s="22" t="s">
        <v>3485</v>
      </c>
      <c r="N1262" s="31">
        <v>100</v>
      </c>
      <c r="O1262" s="31">
        <v>100</v>
      </c>
      <c r="Q1262" s="97"/>
    </row>
    <row r="1263" spans="11:17" x14ac:dyDescent="0.4">
      <c r="K1263" s="19">
        <v>1261</v>
      </c>
      <c r="L1263" s="22" t="s">
        <v>2697</v>
      </c>
      <c r="M1263" s="22" t="s">
        <v>3486</v>
      </c>
      <c r="N1263" s="31">
        <v>100</v>
      </c>
      <c r="O1263" s="31">
        <v>200</v>
      </c>
      <c r="Q1263" s="97"/>
    </row>
    <row r="1264" spans="11:17" x14ac:dyDescent="0.4">
      <c r="K1264" s="19">
        <v>1262</v>
      </c>
      <c r="L1264" s="22" t="s">
        <v>2698</v>
      </c>
      <c r="M1264" s="22" t="s">
        <v>1042</v>
      </c>
      <c r="N1264" s="31">
        <v>100</v>
      </c>
      <c r="O1264" s="31">
        <v>300</v>
      </c>
      <c r="Q1264" s="97"/>
    </row>
    <row r="1265" spans="11:17" x14ac:dyDescent="0.4">
      <c r="K1265" s="19">
        <v>1263</v>
      </c>
      <c r="L1265" s="22" t="s">
        <v>2699</v>
      </c>
      <c r="M1265" s="22" t="s">
        <v>3487</v>
      </c>
      <c r="N1265" s="31">
        <v>100</v>
      </c>
      <c r="O1265" s="31">
        <v>300</v>
      </c>
      <c r="Q1265" s="97"/>
    </row>
    <row r="1266" spans="11:17" x14ac:dyDescent="0.4">
      <c r="K1266" s="19">
        <v>1264</v>
      </c>
      <c r="L1266" s="22" t="s">
        <v>2700</v>
      </c>
      <c r="M1266" s="22" t="s">
        <v>1043</v>
      </c>
      <c r="N1266" s="31">
        <v>100</v>
      </c>
      <c r="O1266" s="31">
        <v>400</v>
      </c>
      <c r="Q1266" s="97"/>
    </row>
    <row r="1267" spans="11:17" x14ac:dyDescent="0.4">
      <c r="K1267" s="19">
        <v>1265</v>
      </c>
      <c r="L1267" s="22" t="s">
        <v>2701</v>
      </c>
      <c r="M1267" s="22" t="s">
        <v>1044</v>
      </c>
      <c r="N1267" s="31">
        <v>100</v>
      </c>
      <c r="O1267" s="31">
        <v>500</v>
      </c>
      <c r="Q1267" s="97"/>
    </row>
    <row r="1268" spans="11:17" x14ac:dyDescent="0.4">
      <c r="K1268" s="19">
        <v>1266</v>
      </c>
      <c r="L1268" s="22" t="s">
        <v>2702</v>
      </c>
      <c r="M1268" s="22" t="s">
        <v>3488</v>
      </c>
      <c r="N1268" s="31">
        <v>100</v>
      </c>
      <c r="O1268" s="31">
        <v>100</v>
      </c>
      <c r="Q1268" s="97"/>
    </row>
    <row r="1269" spans="11:17" x14ac:dyDescent="0.4">
      <c r="K1269" s="19">
        <v>1267</v>
      </c>
      <c r="L1269" s="22" t="s">
        <v>2703</v>
      </c>
      <c r="M1269" s="22" t="s">
        <v>1045</v>
      </c>
      <c r="N1269" s="31">
        <v>100</v>
      </c>
      <c r="O1269" s="31">
        <v>300</v>
      </c>
      <c r="Q1269" s="97"/>
    </row>
    <row r="1270" spans="11:17" x14ac:dyDescent="0.4">
      <c r="K1270" s="19">
        <v>1268</v>
      </c>
      <c r="L1270" s="22" t="s">
        <v>2704</v>
      </c>
      <c r="M1270" s="22" t="s">
        <v>3489</v>
      </c>
      <c r="N1270" s="31">
        <v>100</v>
      </c>
      <c r="O1270" s="31">
        <v>100</v>
      </c>
      <c r="Q1270" s="97"/>
    </row>
    <row r="1271" spans="11:17" x14ac:dyDescent="0.4">
      <c r="K1271" s="19">
        <v>1269</v>
      </c>
      <c r="L1271" s="22" t="s">
        <v>2705</v>
      </c>
      <c r="M1271" s="22" t="s">
        <v>3490</v>
      </c>
      <c r="N1271" s="31">
        <v>100</v>
      </c>
      <c r="O1271" s="31">
        <v>100</v>
      </c>
      <c r="Q1271" s="97"/>
    </row>
    <row r="1272" spans="11:17" x14ac:dyDescent="0.4">
      <c r="K1272" s="19">
        <v>1270</v>
      </c>
      <c r="L1272" s="22" t="s">
        <v>2706</v>
      </c>
      <c r="M1272" s="22" t="s">
        <v>1046</v>
      </c>
      <c r="N1272" s="31">
        <v>100</v>
      </c>
      <c r="O1272" s="31">
        <v>100</v>
      </c>
      <c r="Q1272" s="97"/>
    </row>
    <row r="1273" spans="11:17" x14ac:dyDescent="0.4">
      <c r="K1273" s="19">
        <v>1271</v>
      </c>
      <c r="L1273" s="22" t="s">
        <v>2707</v>
      </c>
      <c r="M1273" s="22" t="s">
        <v>1047</v>
      </c>
      <c r="N1273" s="31">
        <v>100</v>
      </c>
      <c r="O1273" s="31">
        <v>300</v>
      </c>
      <c r="Q1273" s="97"/>
    </row>
    <row r="1274" spans="11:17" x14ac:dyDescent="0.4">
      <c r="K1274" s="19">
        <v>1272</v>
      </c>
      <c r="L1274" s="22" t="s">
        <v>2708</v>
      </c>
      <c r="M1274" s="22" t="s">
        <v>1049</v>
      </c>
      <c r="N1274" s="31">
        <v>800</v>
      </c>
      <c r="O1274" s="31">
        <v>4700</v>
      </c>
      <c r="Q1274" s="97"/>
    </row>
    <row r="1275" spans="11:17" x14ac:dyDescent="0.4">
      <c r="K1275" s="19">
        <v>1273</v>
      </c>
      <c r="L1275" s="22" t="s">
        <v>2709</v>
      </c>
      <c r="M1275" s="22" t="s">
        <v>1050</v>
      </c>
      <c r="N1275" s="31">
        <v>700</v>
      </c>
      <c r="O1275" s="31">
        <v>3800</v>
      </c>
      <c r="Q1275" s="97"/>
    </row>
    <row r="1276" spans="11:17" x14ac:dyDescent="0.4">
      <c r="K1276" s="19">
        <v>1274</v>
      </c>
      <c r="L1276" s="22" t="s">
        <v>2710</v>
      </c>
      <c r="M1276" s="22" t="s">
        <v>1051</v>
      </c>
      <c r="N1276" s="31">
        <v>200</v>
      </c>
      <c r="O1276" s="31">
        <v>1100</v>
      </c>
      <c r="Q1276" s="97"/>
    </row>
    <row r="1277" spans="11:17" x14ac:dyDescent="0.4">
      <c r="K1277" s="19">
        <v>1275</v>
      </c>
      <c r="L1277" s="22" t="s">
        <v>2711</v>
      </c>
      <c r="M1277" s="22" t="s">
        <v>1052</v>
      </c>
      <c r="N1277" s="31">
        <v>200</v>
      </c>
      <c r="O1277" s="31">
        <v>800</v>
      </c>
      <c r="Q1277" s="97"/>
    </row>
    <row r="1278" spans="11:17" x14ac:dyDescent="0.4">
      <c r="K1278" s="19">
        <v>1276</v>
      </c>
      <c r="L1278" s="22" t="s">
        <v>2712</v>
      </c>
      <c r="M1278" s="22" t="s">
        <v>1053</v>
      </c>
      <c r="N1278" s="31">
        <v>100</v>
      </c>
      <c r="O1278" s="31">
        <v>300</v>
      </c>
      <c r="Q1278" s="97"/>
    </row>
    <row r="1279" spans="11:17" x14ac:dyDescent="0.4">
      <c r="K1279" s="19">
        <v>1277</v>
      </c>
      <c r="L1279" s="22" t="s">
        <v>2713</v>
      </c>
      <c r="M1279" s="22" t="s">
        <v>3491</v>
      </c>
      <c r="N1279" s="31">
        <v>100</v>
      </c>
      <c r="O1279" s="31">
        <v>100</v>
      </c>
      <c r="Q1279" s="97"/>
    </row>
    <row r="1280" spans="11:17" x14ac:dyDescent="0.4">
      <c r="K1280" s="19">
        <v>1278</v>
      </c>
      <c r="L1280" s="22" t="s">
        <v>2714</v>
      </c>
      <c r="M1280" s="22" t="s">
        <v>1054</v>
      </c>
      <c r="N1280" s="31">
        <v>100</v>
      </c>
      <c r="O1280" s="31">
        <v>200</v>
      </c>
      <c r="Q1280" s="97"/>
    </row>
    <row r="1281" spans="11:17" x14ac:dyDescent="0.4">
      <c r="K1281" s="19">
        <v>1279</v>
      </c>
      <c r="L1281" s="22" t="s">
        <v>2715</v>
      </c>
      <c r="M1281" s="22" t="s">
        <v>1055</v>
      </c>
      <c r="N1281" s="31">
        <v>100</v>
      </c>
      <c r="O1281" s="31">
        <v>400</v>
      </c>
      <c r="Q1281" s="97"/>
    </row>
    <row r="1282" spans="11:17" x14ac:dyDescent="0.4">
      <c r="K1282" s="19">
        <v>1280</v>
      </c>
      <c r="L1282" s="22" t="s">
        <v>2716</v>
      </c>
      <c r="M1282" s="22" t="s">
        <v>1056</v>
      </c>
      <c r="N1282" s="31">
        <v>100</v>
      </c>
      <c r="O1282" s="31">
        <v>200</v>
      </c>
      <c r="Q1282" s="97"/>
    </row>
    <row r="1283" spans="11:17" x14ac:dyDescent="0.4">
      <c r="K1283" s="19">
        <v>1281</v>
      </c>
      <c r="L1283" s="22" t="s">
        <v>2717</v>
      </c>
      <c r="M1283" s="22" t="s">
        <v>1057</v>
      </c>
      <c r="N1283" s="31">
        <v>100</v>
      </c>
      <c r="O1283" s="31">
        <v>500</v>
      </c>
      <c r="Q1283" s="97"/>
    </row>
    <row r="1284" spans="11:17" x14ac:dyDescent="0.4">
      <c r="K1284" s="19">
        <v>1282</v>
      </c>
      <c r="L1284" s="22" t="s">
        <v>2718</v>
      </c>
      <c r="M1284" s="22" t="s">
        <v>1058</v>
      </c>
      <c r="N1284" s="31">
        <v>100</v>
      </c>
      <c r="O1284" s="31">
        <v>400</v>
      </c>
      <c r="Q1284" s="97"/>
    </row>
    <row r="1285" spans="11:17" x14ac:dyDescent="0.4">
      <c r="K1285" s="19">
        <v>1283</v>
      </c>
      <c r="L1285" s="22" t="s">
        <v>2719</v>
      </c>
      <c r="M1285" s="22" t="s">
        <v>1059</v>
      </c>
      <c r="N1285" s="31">
        <v>100</v>
      </c>
      <c r="O1285" s="31">
        <v>400</v>
      </c>
      <c r="Q1285" s="97"/>
    </row>
    <row r="1286" spans="11:17" x14ac:dyDescent="0.4">
      <c r="K1286" s="19">
        <v>1284</v>
      </c>
      <c r="L1286" s="22" t="s">
        <v>2720</v>
      </c>
      <c r="M1286" s="22" t="s">
        <v>3492</v>
      </c>
      <c r="N1286" s="31">
        <v>100</v>
      </c>
      <c r="O1286" s="31">
        <v>100</v>
      </c>
      <c r="Q1286" s="97"/>
    </row>
    <row r="1287" spans="11:17" x14ac:dyDescent="0.4">
      <c r="K1287" s="19">
        <v>1285</v>
      </c>
      <c r="L1287" s="22" t="s">
        <v>2721</v>
      </c>
      <c r="M1287" s="22" t="s">
        <v>1060</v>
      </c>
      <c r="N1287" s="31">
        <v>100</v>
      </c>
      <c r="O1287" s="31">
        <v>400</v>
      </c>
      <c r="Q1287" s="97"/>
    </row>
    <row r="1288" spans="11:17" x14ac:dyDescent="0.4">
      <c r="K1288" s="19">
        <v>1286</v>
      </c>
      <c r="L1288" s="22" t="s">
        <v>2722</v>
      </c>
      <c r="M1288" s="22" t="s">
        <v>1061</v>
      </c>
      <c r="N1288" s="31">
        <v>100</v>
      </c>
      <c r="O1288" s="31">
        <v>300</v>
      </c>
      <c r="Q1288" s="97"/>
    </row>
    <row r="1289" spans="11:17" x14ac:dyDescent="0.4">
      <c r="K1289" s="19">
        <v>1287</v>
      </c>
      <c r="L1289" s="22" t="s">
        <v>2723</v>
      </c>
      <c r="M1289" s="22" t="s">
        <v>1062</v>
      </c>
      <c r="N1289" s="31">
        <v>100</v>
      </c>
      <c r="O1289" s="31">
        <v>300</v>
      </c>
      <c r="Q1289" s="97"/>
    </row>
    <row r="1290" spans="11:17" x14ac:dyDescent="0.4">
      <c r="K1290" s="19">
        <v>1288</v>
      </c>
      <c r="L1290" s="22" t="s">
        <v>2724</v>
      </c>
      <c r="M1290" s="22" t="s">
        <v>3493</v>
      </c>
      <c r="N1290" s="31">
        <v>100</v>
      </c>
      <c r="O1290" s="31">
        <v>100</v>
      </c>
      <c r="Q1290" s="97"/>
    </row>
    <row r="1291" spans="11:17" x14ac:dyDescent="0.4">
      <c r="K1291" s="19">
        <v>1289</v>
      </c>
      <c r="L1291" s="22" t="s">
        <v>2725</v>
      </c>
      <c r="M1291" s="22" t="s">
        <v>3494</v>
      </c>
      <c r="N1291" s="31">
        <v>100</v>
      </c>
      <c r="O1291" s="31">
        <v>100</v>
      </c>
      <c r="Q1291" s="97"/>
    </row>
    <row r="1292" spans="11:17" x14ac:dyDescent="0.4">
      <c r="K1292" s="19">
        <v>1290</v>
      </c>
      <c r="L1292" s="22" t="s">
        <v>2726</v>
      </c>
      <c r="M1292" s="22" t="s">
        <v>3495</v>
      </c>
      <c r="N1292" s="31">
        <v>100</v>
      </c>
      <c r="O1292" s="31">
        <v>100</v>
      </c>
      <c r="Q1292" s="97"/>
    </row>
    <row r="1293" spans="11:17" x14ac:dyDescent="0.4">
      <c r="K1293" s="19">
        <v>1291</v>
      </c>
      <c r="L1293" s="22" t="s">
        <v>3208</v>
      </c>
      <c r="M1293" s="22" t="s">
        <v>1064</v>
      </c>
      <c r="N1293" s="31">
        <v>900</v>
      </c>
      <c r="O1293" s="31">
        <v>5200</v>
      </c>
      <c r="Q1293" s="97"/>
    </row>
    <row r="1294" spans="11:17" x14ac:dyDescent="0.4">
      <c r="K1294" s="19">
        <v>1292</v>
      </c>
      <c r="L1294" s="22" t="s">
        <v>3209</v>
      </c>
      <c r="M1294" s="22" t="s">
        <v>1065</v>
      </c>
      <c r="N1294" s="31">
        <v>200</v>
      </c>
      <c r="O1294" s="31">
        <v>1200</v>
      </c>
      <c r="Q1294" s="97"/>
    </row>
    <row r="1295" spans="11:17" x14ac:dyDescent="0.4">
      <c r="K1295" s="19">
        <v>1293</v>
      </c>
      <c r="L1295" s="22" t="s">
        <v>3210</v>
      </c>
      <c r="M1295" s="22" t="s">
        <v>1066</v>
      </c>
      <c r="N1295" s="31">
        <v>800</v>
      </c>
      <c r="O1295" s="31">
        <v>4600</v>
      </c>
      <c r="Q1295" s="97"/>
    </row>
    <row r="1296" spans="11:17" x14ac:dyDescent="0.4">
      <c r="K1296" s="19">
        <v>1294</v>
      </c>
      <c r="L1296" s="22" t="s">
        <v>3211</v>
      </c>
      <c r="M1296" s="22" t="s">
        <v>1067</v>
      </c>
      <c r="N1296" s="31">
        <v>200</v>
      </c>
      <c r="O1296" s="31">
        <v>1100</v>
      </c>
      <c r="Q1296" s="97"/>
    </row>
    <row r="1297" spans="11:17" x14ac:dyDescent="0.4">
      <c r="K1297" s="19">
        <v>1295</v>
      </c>
      <c r="L1297" s="22" t="s">
        <v>3212</v>
      </c>
      <c r="M1297" s="22" t="s">
        <v>1068</v>
      </c>
      <c r="N1297" s="31">
        <v>200</v>
      </c>
      <c r="O1297" s="31">
        <v>800</v>
      </c>
      <c r="Q1297" s="97"/>
    </row>
    <row r="1298" spans="11:17" x14ac:dyDescent="0.4">
      <c r="K1298" s="19">
        <v>1296</v>
      </c>
      <c r="L1298" s="22" t="s">
        <v>3213</v>
      </c>
      <c r="M1298" s="22" t="s">
        <v>1069</v>
      </c>
      <c r="N1298" s="31">
        <v>200</v>
      </c>
      <c r="O1298" s="31">
        <v>900</v>
      </c>
      <c r="Q1298" s="97"/>
    </row>
    <row r="1299" spans="11:17" x14ac:dyDescent="0.4">
      <c r="K1299" s="19">
        <v>1297</v>
      </c>
      <c r="L1299" s="22" t="s">
        <v>3214</v>
      </c>
      <c r="M1299" s="22" t="s">
        <v>1070</v>
      </c>
      <c r="N1299" s="31">
        <v>100</v>
      </c>
      <c r="O1299" s="31">
        <v>500</v>
      </c>
      <c r="Q1299" s="97"/>
    </row>
    <row r="1300" spans="11:17" x14ac:dyDescent="0.4">
      <c r="K1300" s="19">
        <v>1298</v>
      </c>
      <c r="L1300" s="22" t="s">
        <v>3215</v>
      </c>
      <c r="M1300" s="22" t="s">
        <v>1071</v>
      </c>
      <c r="N1300" s="31">
        <v>200</v>
      </c>
      <c r="O1300" s="31">
        <v>800</v>
      </c>
      <c r="Q1300" s="97"/>
    </row>
    <row r="1301" spans="11:17" x14ac:dyDescent="0.4">
      <c r="K1301" s="19">
        <v>1299</v>
      </c>
      <c r="L1301" s="22" t="s">
        <v>3216</v>
      </c>
      <c r="M1301" s="22" t="s">
        <v>3496</v>
      </c>
      <c r="N1301" s="31">
        <v>100</v>
      </c>
      <c r="O1301" s="31">
        <v>300</v>
      </c>
      <c r="Q1301" s="97"/>
    </row>
    <row r="1302" spans="11:17" x14ac:dyDescent="0.4">
      <c r="K1302" s="19">
        <v>1300</v>
      </c>
      <c r="L1302" s="22" t="s">
        <v>3217</v>
      </c>
      <c r="M1302" s="22" t="s">
        <v>3497</v>
      </c>
      <c r="N1302" s="31">
        <v>100</v>
      </c>
      <c r="O1302" s="31">
        <v>100</v>
      </c>
      <c r="Q1302" s="97"/>
    </row>
    <row r="1303" spans="11:17" x14ac:dyDescent="0.4">
      <c r="K1303" s="19">
        <v>1301</v>
      </c>
      <c r="L1303" s="22" t="s">
        <v>3218</v>
      </c>
      <c r="M1303" s="22" t="s">
        <v>3498</v>
      </c>
      <c r="N1303" s="31">
        <v>100</v>
      </c>
      <c r="O1303" s="31">
        <v>100</v>
      </c>
      <c r="Q1303" s="97"/>
    </row>
    <row r="1304" spans="11:17" x14ac:dyDescent="0.4">
      <c r="K1304" s="19">
        <v>1302</v>
      </c>
      <c r="L1304" s="22" t="s">
        <v>3219</v>
      </c>
      <c r="M1304" s="22" t="s">
        <v>3499</v>
      </c>
      <c r="N1304" s="31">
        <v>100</v>
      </c>
      <c r="O1304" s="31">
        <v>100</v>
      </c>
      <c r="Q1304" s="97"/>
    </row>
    <row r="1305" spans="11:17" x14ac:dyDescent="0.4">
      <c r="K1305" s="19">
        <v>1303</v>
      </c>
      <c r="L1305" s="22" t="s">
        <v>3220</v>
      </c>
      <c r="M1305" s="22" t="s">
        <v>1072</v>
      </c>
      <c r="N1305" s="31">
        <v>100</v>
      </c>
      <c r="O1305" s="31">
        <v>300</v>
      </c>
      <c r="Q1305" s="97"/>
    </row>
    <row r="1306" spans="11:17" x14ac:dyDescent="0.4">
      <c r="K1306" s="19">
        <v>1304</v>
      </c>
      <c r="L1306" s="22" t="s">
        <v>3221</v>
      </c>
      <c r="M1306" s="22" t="s">
        <v>3500</v>
      </c>
      <c r="N1306" s="31">
        <v>100</v>
      </c>
      <c r="O1306" s="31">
        <v>200</v>
      </c>
      <c r="Q1306" s="97"/>
    </row>
    <row r="1307" spans="11:17" x14ac:dyDescent="0.4">
      <c r="K1307" s="19">
        <v>1305</v>
      </c>
      <c r="L1307" s="22" t="s">
        <v>3222</v>
      </c>
      <c r="M1307" s="22" t="s">
        <v>1073</v>
      </c>
      <c r="N1307" s="31">
        <v>100</v>
      </c>
      <c r="O1307" s="31">
        <v>200</v>
      </c>
      <c r="Q1307" s="97"/>
    </row>
    <row r="1308" spans="11:17" x14ac:dyDescent="0.4">
      <c r="K1308" s="19">
        <v>1306</v>
      </c>
      <c r="L1308" s="22" t="s">
        <v>3223</v>
      </c>
      <c r="M1308" s="22" t="s">
        <v>3501</v>
      </c>
      <c r="N1308" s="31">
        <v>100</v>
      </c>
      <c r="O1308" s="31">
        <v>100</v>
      </c>
      <c r="Q1308" s="97"/>
    </row>
    <row r="1309" spans="11:17" x14ac:dyDescent="0.4">
      <c r="K1309" s="19">
        <v>1307</v>
      </c>
      <c r="L1309" s="22" t="s">
        <v>3224</v>
      </c>
      <c r="M1309" s="22" t="s">
        <v>3502</v>
      </c>
      <c r="N1309" s="31">
        <v>100</v>
      </c>
      <c r="O1309" s="31">
        <v>100</v>
      </c>
      <c r="Q1309" s="97"/>
    </row>
    <row r="1310" spans="11:17" x14ac:dyDescent="0.4">
      <c r="K1310" s="19">
        <v>1308</v>
      </c>
      <c r="L1310" s="22" t="s">
        <v>3225</v>
      </c>
      <c r="M1310" s="22" t="s">
        <v>3503</v>
      </c>
      <c r="N1310" s="31">
        <v>100</v>
      </c>
      <c r="O1310" s="31">
        <v>100</v>
      </c>
      <c r="Q1310" s="97"/>
    </row>
    <row r="1311" spans="11:17" x14ac:dyDescent="0.4">
      <c r="K1311" s="19">
        <v>1309</v>
      </c>
      <c r="L1311" s="22" t="s">
        <v>3226</v>
      </c>
      <c r="M1311" s="22" t="s">
        <v>1074</v>
      </c>
      <c r="N1311" s="31">
        <v>100</v>
      </c>
      <c r="O1311" s="31">
        <v>400</v>
      </c>
      <c r="Q1311" s="97"/>
    </row>
    <row r="1312" spans="11:17" x14ac:dyDescent="0.4">
      <c r="K1312" s="19">
        <v>1310</v>
      </c>
      <c r="L1312" s="22" t="s">
        <v>2727</v>
      </c>
      <c r="M1312" s="22" t="s">
        <v>1076</v>
      </c>
      <c r="N1312" s="31">
        <v>3000</v>
      </c>
      <c r="O1312" s="31">
        <v>17800</v>
      </c>
      <c r="Q1312" s="97"/>
    </row>
    <row r="1313" spans="11:17" x14ac:dyDescent="0.4">
      <c r="K1313" s="19">
        <v>1311</v>
      </c>
      <c r="L1313" s="22" t="s">
        <v>2728</v>
      </c>
      <c r="M1313" s="22" t="s">
        <v>1077</v>
      </c>
      <c r="N1313" s="31">
        <v>2100</v>
      </c>
      <c r="O1313" s="31">
        <v>12600</v>
      </c>
      <c r="Q1313" s="97"/>
    </row>
    <row r="1314" spans="11:17" x14ac:dyDescent="0.4">
      <c r="K1314" s="19">
        <v>1312</v>
      </c>
      <c r="L1314" s="22" t="s">
        <v>2729</v>
      </c>
      <c r="M1314" s="22" t="s">
        <v>1078</v>
      </c>
      <c r="N1314" s="31">
        <v>500</v>
      </c>
      <c r="O1314" s="31">
        <v>2500</v>
      </c>
      <c r="Q1314" s="97"/>
    </row>
    <row r="1315" spans="11:17" x14ac:dyDescent="0.4">
      <c r="K1315" s="19">
        <v>1313</v>
      </c>
      <c r="L1315" s="22" t="s">
        <v>2730</v>
      </c>
      <c r="M1315" s="22" t="s">
        <v>1079</v>
      </c>
      <c r="N1315" s="31">
        <v>200</v>
      </c>
      <c r="O1315" s="31">
        <v>1200</v>
      </c>
      <c r="Q1315" s="97"/>
    </row>
    <row r="1316" spans="11:17" x14ac:dyDescent="0.4">
      <c r="K1316" s="19">
        <v>1314</v>
      </c>
      <c r="L1316" s="22" t="s">
        <v>2731</v>
      </c>
      <c r="M1316" s="22" t="s">
        <v>1080</v>
      </c>
      <c r="N1316" s="31">
        <v>200</v>
      </c>
      <c r="O1316" s="31">
        <v>1000</v>
      </c>
      <c r="Q1316" s="97"/>
    </row>
    <row r="1317" spans="11:17" x14ac:dyDescent="0.4">
      <c r="K1317" s="19">
        <v>1315</v>
      </c>
      <c r="L1317" s="22" t="s">
        <v>2732</v>
      </c>
      <c r="M1317" s="22" t="s">
        <v>1081</v>
      </c>
      <c r="N1317" s="31">
        <v>200</v>
      </c>
      <c r="O1317" s="31">
        <v>800</v>
      </c>
      <c r="Q1317" s="97"/>
    </row>
    <row r="1318" spans="11:17" x14ac:dyDescent="0.4">
      <c r="K1318" s="19">
        <v>1316</v>
      </c>
      <c r="L1318" s="22" t="s">
        <v>2733</v>
      </c>
      <c r="M1318" s="22" t="s">
        <v>1082</v>
      </c>
      <c r="N1318" s="31">
        <v>400</v>
      </c>
      <c r="O1318" s="31">
        <v>1900</v>
      </c>
      <c r="Q1318" s="97"/>
    </row>
    <row r="1319" spans="11:17" x14ac:dyDescent="0.4">
      <c r="K1319" s="19">
        <v>1317</v>
      </c>
      <c r="L1319" s="22" t="s">
        <v>2734</v>
      </c>
      <c r="M1319" s="22" t="s">
        <v>1083</v>
      </c>
      <c r="N1319" s="31">
        <v>100</v>
      </c>
      <c r="O1319" s="31">
        <v>500</v>
      </c>
      <c r="Q1319" s="97"/>
    </row>
    <row r="1320" spans="11:17" x14ac:dyDescent="0.4">
      <c r="K1320" s="19">
        <v>1318</v>
      </c>
      <c r="L1320" s="22" t="s">
        <v>2735</v>
      </c>
      <c r="M1320" s="22" t="s">
        <v>1084</v>
      </c>
      <c r="N1320" s="31">
        <v>100</v>
      </c>
      <c r="O1320" s="31">
        <v>600</v>
      </c>
      <c r="Q1320" s="97"/>
    </row>
    <row r="1321" spans="11:17" x14ac:dyDescent="0.4">
      <c r="K1321" s="19">
        <v>1319</v>
      </c>
      <c r="L1321" s="22" t="s">
        <v>2736</v>
      </c>
      <c r="M1321" s="22" t="s">
        <v>1085</v>
      </c>
      <c r="N1321" s="31">
        <v>100</v>
      </c>
      <c r="O1321" s="31">
        <v>600</v>
      </c>
      <c r="Q1321" s="97"/>
    </row>
    <row r="1322" spans="11:17" x14ac:dyDescent="0.4">
      <c r="K1322" s="19">
        <v>1320</v>
      </c>
      <c r="L1322" s="22" t="s">
        <v>2737</v>
      </c>
      <c r="M1322" s="22" t="s">
        <v>1086</v>
      </c>
      <c r="N1322" s="31">
        <v>200</v>
      </c>
      <c r="O1322" s="31">
        <v>900</v>
      </c>
      <c r="Q1322" s="97"/>
    </row>
    <row r="1323" spans="11:17" x14ac:dyDescent="0.4">
      <c r="K1323" s="19">
        <v>1321</v>
      </c>
      <c r="L1323" s="22" t="s">
        <v>2738</v>
      </c>
      <c r="M1323" s="22" t="s">
        <v>1087</v>
      </c>
      <c r="N1323" s="31">
        <v>200</v>
      </c>
      <c r="O1323" s="31">
        <v>1200</v>
      </c>
      <c r="Q1323" s="97"/>
    </row>
    <row r="1324" spans="11:17" x14ac:dyDescent="0.4">
      <c r="K1324" s="19">
        <v>1322</v>
      </c>
      <c r="L1324" s="22" t="s">
        <v>2739</v>
      </c>
      <c r="M1324" s="22" t="s">
        <v>1088</v>
      </c>
      <c r="N1324" s="31">
        <v>200</v>
      </c>
      <c r="O1324" s="31">
        <v>1000</v>
      </c>
      <c r="Q1324" s="97"/>
    </row>
    <row r="1325" spans="11:17" x14ac:dyDescent="0.4">
      <c r="K1325" s="19">
        <v>1323</v>
      </c>
      <c r="L1325" s="22" t="s">
        <v>2740</v>
      </c>
      <c r="M1325" s="22" t="s">
        <v>1089</v>
      </c>
      <c r="N1325" s="31">
        <v>100</v>
      </c>
      <c r="O1325" s="31">
        <v>600</v>
      </c>
      <c r="Q1325" s="97"/>
    </row>
    <row r="1326" spans="11:17" x14ac:dyDescent="0.4">
      <c r="K1326" s="19">
        <v>1324</v>
      </c>
      <c r="L1326" s="22" t="s">
        <v>2741</v>
      </c>
      <c r="M1326" s="22" t="s">
        <v>1090</v>
      </c>
      <c r="N1326" s="31">
        <v>200</v>
      </c>
      <c r="O1326" s="31">
        <v>700</v>
      </c>
      <c r="Q1326" s="97"/>
    </row>
    <row r="1327" spans="11:17" x14ac:dyDescent="0.4">
      <c r="K1327" s="19">
        <v>1325</v>
      </c>
      <c r="L1327" s="22" t="s">
        <v>2742</v>
      </c>
      <c r="M1327" s="22" t="s">
        <v>1091</v>
      </c>
      <c r="N1327" s="31">
        <v>100</v>
      </c>
      <c r="O1327" s="31">
        <v>300</v>
      </c>
      <c r="Q1327" s="97"/>
    </row>
    <row r="1328" spans="11:17" x14ac:dyDescent="0.4">
      <c r="K1328" s="19">
        <v>1326</v>
      </c>
      <c r="L1328" s="22" t="s">
        <v>2743</v>
      </c>
      <c r="M1328" s="22" t="s">
        <v>1092</v>
      </c>
      <c r="N1328" s="31">
        <v>100</v>
      </c>
      <c r="O1328" s="31">
        <v>500</v>
      </c>
      <c r="Q1328" s="97"/>
    </row>
    <row r="1329" spans="11:17" x14ac:dyDescent="0.4">
      <c r="K1329" s="19">
        <v>1327</v>
      </c>
      <c r="L1329" s="22" t="s">
        <v>2744</v>
      </c>
      <c r="M1329" s="22" t="s">
        <v>1093</v>
      </c>
      <c r="N1329" s="31">
        <v>100</v>
      </c>
      <c r="O1329" s="31">
        <v>400</v>
      </c>
      <c r="Q1329" s="97"/>
    </row>
    <row r="1330" spans="11:17" x14ac:dyDescent="0.4">
      <c r="K1330" s="19">
        <v>1328</v>
      </c>
      <c r="L1330" s="22" t="s">
        <v>2745</v>
      </c>
      <c r="M1330" s="22" t="s">
        <v>1094</v>
      </c>
      <c r="N1330" s="31">
        <v>100</v>
      </c>
      <c r="O1330" s="31">
        <v>300</v>
      </c>
      <c r="Q1330" s="97"/>
    </row>
    <row r="1331" spans="11:17" x14ac:dyDescent="0.4">
      <c r="K1331" s="19">
        <v>1329</v>
      </c>
      <c r="L1331" s="22" t="s">
        <v>2746</v>
      </c>
      <c r="M1331" s="22" t="s">
        <v>3504</v>
      </c>
      <c r="N1331" s="31">
        <v>100</v>
      </c>
      <c r="O1331" s="31">
        <v>100</v>
      </c>
      <c r="Q1331" s="97"/>
    </row>
    <row r="1332" spans="11:17" x14ac:dyDescent="0.4">
      <c r="K1332" s="19">
        <v>1330</v>
      </c>
      <c r="L1332" s="22" t="s">
        <v>2747</v>
      </c>
      <c r="M1332" s="22" t="s">
        <v>1095</v>
      </c>
      <c r="N1332" s="31">
        <v>100</v>
      </c>
      <c r="O1332" s="31">
        <v>400</v>
      </c>
      <c r="Q1332" s="97"/>
    </row>
    <row r="1333" spans="11:17" x14ac:dyDescent="0.4">
      <c r="K1333" s="19">
        <v>1331</v>
      </c>
      <c r="L1333" s="22" t="s">
        <v>2748</v>
      </c>
      <c r="M1333" s="22" t="s">
        <v>3505</v>
      </c>
      <c r="N1333" s="31">
        <v>100</v>
      </c>
      <c r="O1333" s="31">
        <v>400</v>
      </c>
      <c r="Q1333" s="97"/>
    </row>
    <row r="1334" spans="11:17" x14ac:dyDescent="0.4">
      <c r="K1334" s="19">
        <v>1332</v>
      </c>
      <c r="L1334" s="22" t="s">
        <v>2749</v>
      </c>
      <c r="M1334" s="22" t="s">
        <v>3506</v>
      </c>
      <c r="N1334" s="31">
        <v>100</v>
      </c>
      <c r="O1334" s="31">
        <v>200</v>
      </c>
      <c r="Q1334" s="97"/>
    </row>
    <row r="1335" spans="11:17" x14ac:dyDescent="0.4">
      <c r="K1335" s="19">
        <v>1333</v>
      </c>
      <c r="L1335" s="22" t="s">
        <v>2750</v>
      </c>
      <c r="M1335" s="22" t="s">
        <v>3507</v>
      </c>
      <c r="N1335" s="31">
        <v>100</v>
      </c>
      <c r="O1335" s="31">
        <v>100</v>
      </c>
      <c r="Q1335" s="97"/>
    </row>
    <row r="1336" spans="11:17" x14ac:dyDescent="0.4">
      <c r="K1336" s="19">
        <v>1334</v>
      </c>
      <c r="L1336" s="22" t="s">
        <v>2751</v>
      </c>
      <c r="M1336" s="22" t="s">
        <v>3508</v>
      </c>
      <c r="N1336" s="31">
        <v>100</v>
      </c>
      <c r="O1336" s="31">
        <v>100</v>
      </c>
      <c r="Q1336" s="97"/>
    </row>
    <row r="1337" spans="11:17" x14ac:dyDescent="0.4">
      <c r="K1337" s="19">
        <v>1335</v>
      </c>
      <c r="L1337" s="22" t="s">
        <v>2752</v>
      </c>
      <c r="M1337" s="22" t="s">
        <v>1096</v>
      </c>
      <c r="N1337" s="31">
        <v>100</v>
      </c>
      <c r="O1337" s="31">
        <v>300</v>
      </c>
      <c r="Q1337" s="97"/>
    </row>
    <row r="1338" spans="11:17" x14ac:dyDescent="0.4">
      <c r="K1338" s="19">
        <v>1336</v>
      </c>
      <c r="L1338" s="22" t="s">
        <v>2753</v>
      </c>
      <c r="M1338" s="22" t="s">
        <v>1097</v>
      </c>
      <c r="N1338" s="31">
        <v>100</v>
      </c>
      <c r="O1338" s="31">
        <v>200</v>
      </c>
      <c r="Q1338" s="97"/>
    </row>
    <row r="1339" spans="11:17" x14ac:dyDescent="0.4">
      <c r="K1339" s="19">
        <v>1337</v>
      </c>
      <c r="L1339" s="22" t="s">
        <v>2754</v>
      </c>
      <c r="M1339" s="22" t="s">
        <v>1099</v>
      </c>
      <c r="N1339" s="31">
        <v>5200</v>
      </c>
      <c r="O1339" s="31">
        <v>30800</v>
      </c>
      <c r="Q1339" s="97"/>
    </row>
    <row r="1340" spans="11:17" x14ac:dyDescent="0.4">
      <c r="K1340" s="19">
        <v>1338</v>
      </c>
      <c r="L1340" s="22" t="s">
        <v>2755</v>
      </c>
      <c r="M1340" s="22" t="s">
        <v>1100</v>
      </c>
      <c r="N1340" s="31">
        <v>800</v>
      </c>
      <c r="O1340" s="31">
        <v>4500</v>
      </c>
      <c r="Q1340" s="97"/>
    </row>
    <row r="1341" spans="11:17" x14ac:dyDescent="0.4">
      <c r="K1341" s="19">
        <v>1339</v>
      </c>
      <c r="L1341" s="22" t="s">
        <v>2756</v>
      </c>
      <c r="M1341" s="22" t="s">
        <v>1101</v>
      </c>
      <c r="N1341" s="31">
        <v>100</v>
      </c>
      <c r="O1341" s="31">
        <v>500</v>
      </c>
      <c r="Q1341" s="97"/>
    </row>
    <row r="1342" spans="11:17" x14ac:dyDescent="0.4">
      <c r="K1342" s="19">
        <v>1340</v>
      </c>
      <c r="L1342" s="22" t="s">
        <v>2757</v>
      </c>
      <c r="M1342" s="22" t="s">
        <v>1102</v>
      </c>
      <c r="N1342" s="31">
        <v>400</v>
      </c>
      <c r="O1342" s="31">
        <v>2100</v>
      </c>
      <c r="Q1342" s="97"/>
    </row>
    <row r="1343" spans="11:17" x14ac:dyDescent="0.4">
      <c r="K1343" s="19">
        <v>1341</v>
      </c>
      <c r="L1343" s="22" t="s">
        <v>2758</v>
      </c>
      <c r="M1343" s="22" t="s">
        <v>1103</v>
      </c>
      <c r="N1343" s="31">
        <v>500</v>
      </c>
      <c r="O1343" s="31">
        <v>2900</v>
      </c>
      <c r="Q1343" s="97"/>
    </row>
    <row r="1344" spans="11:17" x14ac:dyDescent="0.4">
      <c r="K1344" s="19">
        <v>1342</v>
      </c>
      <c r="L1344" s="22" t="s">
        <v>2759</v>
      </c>
      <c r="M1344" s="22" t="s">
        <v>1104</v>
      </c>
      <c r="N1344" s="31">
        <v>2000</v>
      </c>
      <c r="O1344" s="31">
        <v>11800</v>
      </c>
      <c r="Q1344" s="97"/>
    </row>
    <row r="1345" spans="11:17" x14ac:dyDescent="0.4">
      <c r="K1345" s="19">
        <v>1343</v>
      </c>
      <c r="L1345" s="22" t="s">
        <v>2760</v>
      </c>
      <c r="M1345" s="22" t="s">
        <v>508</v>
      </c>
      <c r="N1345" s="31">
        <v>200</v>
      </c>
      <c r="O1345" s="31">
        <v>800</v>
      </c>
      <c r="Q1345" s="97"/>
    </row>
    <row r="1346" spans="11:17" x14ac:dyDescent="0.4">
      <c r="K1346" s="19">
        <v>1344</v>
      </c>
      <c r="L1346" s="22" t="s">
        <v>2761</v>
      </c>
      <c r="M1346" s="22" t="s">
        <v>1105</v>
      </c>
      <c r="N1346" s="31">
        <v>200</v>
      </c>
      <c r="O1346" s="31">
        <v>1200</v>
      </c>
      <c r="Q1346" s="97"/>
    </row>
    <row r="1347" spans="11:17" x14ac:dyDescent="0.4">
      <c r="K1347" s="19">
        <v>1345</v>
      </c>
      <c r="L1347" s="22" t="s">
        <v>2762</v>
      </c>
      <c r="M1347" s="22" t="s">
        <v>1106</v>
      </c>
      <c r="N1347" s="31">
        <v>200</v>
      </c>
      <c r="O1347" s="31">
        <v>700</v>
      </c>
      <c r="Q1347" s="97"/>
    </row>
    <row r="1348" spans="11:17" x14ac:dyDescent="0.4">
      <c r="K1348" s="19">
        <v>1346</v>
      </c>
      <c r="L1348" s="22" t="s">
        <v>2763</v>
      </c>
      <c r="M1348" s="22" t="s">
        <v>1107</v>
      </c>
      <c r="N1348" s="31">
        <v>100</v>
      </c>
      <c r="O1348" s="31">
        <v>600</v>
      </c>
      <c r="Q1348" s="97"/>
    </row>
    <row r="1349" spans="11:17" x14ac:dyDescent="0.4">
      <c r="K1349" s="19">
        <v>1347</v>
      </c>
      <c r="L1349" s="22" t="s">
        <v>2764</v>
      </c>
      <c r="M1349" s="22" t="s">
        <v>1108</v>
      </c>
      <c r="N1349" s="31">
        <v>900</v>
      </c>
      <c r="O1349" s="31">
        <v>5400</v>
      </c>
      <c r="Q1349" s="97"/>
    </row>
    <row r="1350" spans="11:17" x14ac:dyDescent="0.4">
      <c r="K1350" s="19">
        <v>1348</v>
      </c>
      <c r="L1350" s="22" t="s">
        <v>2765</v>
      </c>
      <c r="M1350" s="22" t="s">
        <v>1109</v>
      </c>
      <c r="N1350" s="31">
        <v>600</v>
      </c>
      <c r="O1350" s="31">
        <v>3100</v>
      </c>
      <c r="Q1350" s="97"/>
    </row>
    <row r="1351" spans="11:17" x14ac:dyDescent="0.4">
      <c r="K1351" s="19">
        <v>1349</v>
      </c>
      <c r="L1351" s="22" t="s">
        <v>2766</v>
      </c>
      <c r="M1351" s="22" t="s">
        <v>1110</v>
      </c>
      <c r="N1351" s="31">
        <v>100</v>
      </c>
      <c r="O1351" s="31">
        <v>600</v>
      </c>
      <c r="Q1351" s="97"/>
    </row>
    <row r="1352" spans="11:17" x14ac:dyDescent="0.4">
      <c r="K1352" s="19">
        <v>1350</v>
      </c>
      <c r="L1352" s="22" t="s">
        <v>2767</v>
      </c>
      <c r="M1352" s="22" t="s">
        <v>1111</v>
      </c>
      <c r="N1352" s="31">
        <v>100</v>
      </c>
      <c r="O1352" s="31">
        <v>400</v>
      </c>
      <c r="Q1352" s="97"/>
    </row>
    <row r="1353" spans="11:17" x14ac:dyDescent="0.4">
      <c r="K1353" s="19">
        <v>1351</v>
      </c>
      <c r="L1353" s="22" t="s">
        <v>2768</v>
      </c>
      <c r="M1353" s="22" t="s">
        <v>1112</v>
      </c>
      <c r="N1353" s="31">
        <v>300</v>
      </c>
      <c r="O1353" s="31">
        <v>1500</v>
      </c>
      <c r="Q1353" s="97"/>
    </row>
    <row r="1354" spans="11:17" x14ac:dyDescent="0.4">
      <c r="K1354" s="19">
        <v>1352</v>
      </c>
      <c r="L1354" s="22" t="s">
        <v>2769</v>
      </c>
      <c r="M1354" s="22" t="s">
        <v>1113</v>
      </c>
      <c r="N1354" s="31">
        <v>200</v>
      </c>
      <c r="O1354" s="31">
        <v>900</v>
      </c>
      <c r="Q1354" s="97"/>
    </row>
    <row r="1355" spans="11:17" x14ac:dyDescent="0.4">
      <c r="K1355" s="19">
        <v>1353</v>
      </c>
      <c r="L1355" s="22" t="s">
        <v>2770</v>
      </c>
      <c r="M1355" s="22" t="s">
        <v>1114</v>
      </c>
      <c r="N1355" s="31">
        <v>100</v>
      </c>
      <c r="O1355" s="31">
        <v>600</v>
      </c>
      <c r="Q1355" s="97"/>
    </row>
    <row r="1356" spans="11:17" x14ac:dyDescent="0.4">
      <c r="K1356" s="19">
        <v>1354</v>
      </c>
      <c r="L1356" s="22" t="s">
        <v>2771</v>
      </c>
      <c r="M1356" s="22" t="s">
        <v>1115</v>
      </c>
      <c r="N1356" s="31">
        <v>100</v>
      </c>
      <c r="O1356" s="31">
        <v>400</v>
      </c>
      <c r="Q1356" s="97"/>
    </row>
    <row r="1357" spans="11:17" x14ac:dyDescent="0.4">
      <c r="K1357" s="19">
        <v>1355</v>
      </c>
      <c r="L1357" s="22" t="s">
        <v>2772</v>
      </c>
      <c r="M1357" s="22" t="s">
        <v>3509</v>
      </c>
      <c r="N1357" s="31">
        <v>100</v>
      </c>
      <c r="O1357" s="31">
        <v>100</v>
      </c>
      <c r="Q1357" s="97"/>
    </row>
    <row r="1358" spans="11:17" x14ac:dyDescent="0.4">
      <c r="K1358" s="19">
        <v>1356</v>
      </c>
      <c r="L1358" s="22" t="s">
        <v>2773</v>
      </c>
      <c r="M1358" s="22" t="s">
        <v>1116</v>
      </c>
      <c r="N1358" s="31">
        <v>100</v>
      </c>
      <c r="O1358" s="31">
        <v>400</v>
      </c>
      <c r="Q1358" s="97"/>
    </row>
    <row r="1359" spans="11:17" x14ac:dyDescent="0.4">
      <c r="K1359" s="19">
        <v>1357</v>
      </c>
      <c r="L1359" s="22" t="s">
        <v>2774</v>
      </c>
      <c r="M1359" s="22" t="s">
        <v>1117</v>
      </c>
      <c r="N1359" s="31">
        <v>100</v>
      </c>
      <c r="O1359" s="31">
        <v>200</v>
      </c>
      <c r="Q1359" s="97"/>
    </row>
    <row r="1360" spans="11:17" x14ac:dyDescent="0.4">
      <c r="K1360" s="19">
        <v>1358</v>
      </c>
      <c r="L1360" s="22" t="s">
        <v>2775</v>
      </c>
      <c r="M1360" s="22" t="s">
        <v>1118</v>
      </c>
      <c r="N1360" s="31">
        <v>100</v>
      </c>
      <c r="O1360" s="31">
        <v>400</v>
      </c>
      <c r="Q1360" s="97"/>
    </row>
    <row r="1361" spans="11:17" x14ac:dyDescent="0.4">
      <c r="K1361" s="19">
        <v>1359</v>
      </c>
      <c r="L1361" s="22" t="s">
        <v>2776</v>
      </c>
      <c r="M1361" s="22" t="s">
        <v>1119</v>
      </c>
      <c r="N1361" s="31">
        <v>100</v>
      </c>
      <c r="O1361" s="31">
        <v>200</v>
      </c>
      <c r="Q1361" s="97"/>
    </row>
    <row r="1362" spans="11:17" x14ac:dyDescent="0.4">
      <c r="K1362" s="19">
        <v>1360</v>
      </c>
      <c r="L1362" s="22" t="s">
        <v>2777</v>
      </c>
      <c r="M1362" s="22" t="s">
        <v>1121</v>
      </c>
      <c r="N1362" s="31">
        <v>1000</v>
      </c>
      <c r="O1362" s="31">
        <v>5600</v>
      </c>
      <c r="Q1362" s="97"/>
    </row>
    <row r="1363" spans="11:17" x14ac:dyDescent="0.4">
      <c r="K1363" s="19">
        <v>1361</v>
      </c>
      <c r="L1363" s="22" t="s">
        <v>2778</v>
      </c>
      <c r="M1363" s="22" t="s">
        <v>1122</v>
      </c>
      <c r="N1363" s="31">
        <v>700</v>
      </c>
      <c r="O1363" s="31">
        <v>3700</v>
      </c>
      <c r="Q1363" s="97"/>
    </row>
    <row r="1364" spans="11:17" x14ac:dyDescent="0.4">
      <c r="K1364" s="19">
        <v>1362</v>
      </c>
      <c r="L1364" s="22" t="s">
        <v>2779</v>
      </c>
      <c r="M1364" s="22" t="s">
        <v>1123</v>
      </c>
      <c r="N1364" s="31">
        <v>800</v>
      </c>
      <c r="O1364" s="31">
        <v>4800</v>
      </c>
      <c r="Q1364" s="97"/>
    </row>
    <row r="1365" spans="11:17" x14ac:dyDescent="0.4">
      <c r="K1365" s="19">
        <v>1363</v>
      </c>
      <c r="L1365" s="22" t="s">
        <v>2780</v>
      </c>
      <c r="M1365" s="22" t="s">
        <v>1124</v>
      </c>
      <c r="N1365" s="31">
        <v>200</v>
      </c>
      <c r="O1365" s="31">
        <v>800</v>
      </c>
      <c r="Q1365" s="97"/>
    </row>
    <row r="1366" spans="11:17" x14ac:dyDescent="0.4">
      <c r="K1366" s="19">
        <v>1364</v>
      </c>
      <c r="L1366" s="22" t="s">
        <v>2781</v>
      </c>
      <c r="M1366" s="22" t="s">
        <v>1125</v>
      </c>
      <c r="N1366" s="31">
        <v>500</v>
      </c>
      <c r="O1366" s="31">
        <v>2900</v>
      </c>
      <c r="Q1366" s="97"/>
    </row>
    <row r="1367" spans="11:17" x14ac:dyDescent="0.4">
      <c r="K1367" s="19">
        <v>1365</v>
      </c>
      <c r="L1367" s="22" t="s">
        <v>2782</v>
      </c>
      <c r="M1367" s="22" t="s">
        <v>1126</v>
      </c>
      <c r="N1367" s="31">
        <v>300</v>
      </c>
      <c r="O1367" s="31">
        <v>1500</v>
      </c>
      <c r="Q1367" s="97"/>
    </row>
    <row r="1368" spans="11:17" x14ac:dyDescent="0.4">
      <c r="K1368" s="19">
        <v>1366</v>
      </c>
      <c r="L1368" s="22" t="s">
        <v>2783</v>
      </c>
      <c r="M1368" s="22" t="s">
        <v>1127</v>
      </c>
      <c r="N1368" s="31">
        <v>500</v>
      </c>
      <c r="O1368" s="31">
        <v>2900</v>
      </c>
      <c r="Q1368" s="97"/>
    </row>
    <row r="1369" spans="11:17" x14ac:dyDescent="0.4">
      <c r="K1369" s="19">
        <v>1367</v>
      </c>
      <c r="L1369" s="22" t="s">
        <v>2784</v>
      </c>
      <c r="M1369" s="22" t="s">
        <v>1128</v>
      </c>
      <c r="N1369" s="31">
        <v>200</v>
      </c>
      <c r="O1369" s="31">
        <v>1100</v>
      </c>
      <c r="Q1369" s="97"/>
    </row>
    <row r="1370" spans="11:17" x14ac:dyDescent="0.4">
      <c r="K1370" s="19">
        <v>1368</v>
      </c>
      <c r="L1370" s="22" t="s">
        <v>2785</v>
      </c>
      <c r="M1370" s="22" t="s">
        <v>1129</v>
      </c>
      <c r="N1370" s="31">
        <v>100</v>
      </c>
      <c r="O1370" s="31">
        <v>600</v>
      </c>
      <c r="Q1370" s="97"/>
    </row>
    <row r="1371" spans="11:17" x14ac:dyDescent="0.4">
      <c r="K1371" s="19">
        <v>1369</v>
      </c>
      <c r="L1371" s="22" t="s">
        <v>2786</v>
      </c>
      <c r="M1371" s="22" t="s">
        <v>1130</v>
      </c>
      <c r="N1371" s="31">
        <v>200</v>
      </c>
      <c r="O1371" s="31">
        <v>700</v>
      </c>
      <c r="Q1371" s="97"/>
    </row>
    <row r="1372" spans="11:17" x14ac:dyDescent="0.4">
      <c r="K1372" s="19">
        <v>1370</v>
      </c>
      <c r="L1372" s="22" t="s">
        <v>2787</v>
      </c>
      <c r="M1372" s="22" t="s">
        <v>1131</v>
      </c>
      <c r="N1372" s="31">
        <v>100</v>
      </c>
      <c r="O1372" s="31">
        <v>400</v>
      </c>
      <c r="Q1372" s="97"/>
    </row>
    <row r="1373" spans="11:17" x14ac:dyDescent="0.4">
      <c r="K1373" s="19">
        <v>1371</v>
      </c>
      <c r="L1373" s="22" t="s">
        <v>2788</v>
      </c>
      <c r="M1373" s="22" t="s">
        <v>1132</v>
      </c>
      <c r="N1373" s="31">
        <v>600</v>
      </c>
      <c r="O1373" s="31">
        <v>3200</v>
      </c>
      <c r="Q1373" s="97"/>
    </row>
    <row r="1374" spans="11:17" x14ac:dyDescent="0.4">
      <c r="K1374" s="19">
        <v>1372</v>
      </c>
      <c r="L1374" s="22" t="s">
        <v>2789</v>
      </c>
      <c r="M1374" s="22" t="s">
        <v>1133</v>
      </c>
      <c r="N1374" s="31">
        <v>300</v>
      </c>
      <c r="O1374" s="31">
        <v>1500</v>
      </c>
      <c r="Q1374" s="97"/>
    </row>
    <row r="1375" spans="11:17" x14ac:dyDescent="0.4">
      <c r="K1375" s="19">
        <v>1373</v>
      </c>
      <c r="L1375" s="22" t="s">
        <v>2790</v>
      </c>
      <c r="M1375" s="22" t="s">
        <v>1134</v>
      </c>
      <c r="N1375" s="31">
        <v>100</v>
      </c>
      <c r="O1375" s="31">
        <v>200</v>
      </c>
      <c r="Q1375" s="97"/>
    </row>
    <row r="1376" spans="11:17" x14ac:dyDescent="0.4">
      <c r="K1376" s="19">
        <v>1374</v>
      </c>
      <c r="L1376" s="22" t="s">
        <v>2791</v>
      </c>
      <c r="M1376" s="22" t="s">
        <v>1135</v>
      </c>
      <c r="N1376" s="31">
        <v>100</v>
      </c>
      <c r="O1376" s="31">
        <v>200</v>
      </c>
      <c r="Q1376" s="97"/>
    </row>
    <row r="1377" spans="11:17" x14ac:dyDescent="0.4">
      <c r="K1377" s="19">
        <v>1375</v>
      </c>
      <c r="L1377" s="22" t="s">
        <v>2792</v>
      </c>
      <c r="M1377" s="22" t="s">
        <v>3510</v>
      </c>
      <c r="N1377" s="31">
        <v>100</v>
      </c>
      <c r="O1377" s="31">
        <v>100</v>
      </c>
      <c r="Q1377" s="97"/>
    </row>
    <row r="1378" spans="11:17" x14ac:dyDescent="0.4">
      <c r="K1378" s="19">
        <v>1376</v>
      </c>
      <c r="L1378" s="22" t="s">
        <v>2793</v>
      </c>
      <c r="M1378" s="22" t="s">
        <v>1136</v>
      </c>
      <c r="N1378" s="31">
        <v>100</v>
      </c>
      <c r="O1378" s="31">
        <v>300</v>
      </c>
      <c r="Q1378" s="97"/>
    </row>
    <row r="1379" spans="11:17" x14ac:dyDescent="0.4">
      <c r="K1379" s="19">
        <v>1377</v>
      </c>
      <c r="L1379" s="22" t="s">
        <v>2794</v>
      </c>
      <c r="M1379" s="22" t="s">
        <v>1137</v>
      </c>
      <c r="N1379" s="31">
        <v>100</v>
      </c>
      <c r="O1379" s="31">
        <v>300</v>
      </c>
      <c r="Q1379" s="97"/>
    </row>
    <row r="1380" spans="11:17" x14ac:dyDescent="0.4">
      <c r="K1380" s="19">
        <v>1378</v>
      </c>
      <c r="L1380" s="22" t="s">
        <v>2795</v>
      </c>
      <c r="M1380" s="22" t="s">
        <v>3511</v>
      </c>
      <c r="N1380" s="31">
        <v>100</v>
      </c>
      <c r="O1380" s="31">
        <v>100</v>
      </c>
      <c r="Q1380" s="97"/>
    </row>
    <row r="1381" spans="11:17" x14ac:dyDescent="0.4">
      <c r="K1381" s="19">
        <v>1379</v>
      </c>
      <c r="L1381" s="22" t="s">
        <v>2796</v>
      </c>
      <c r="M1381" s="22" t="s">
        <v>1139</v>
      </c>
      <c r="N1381" s="31">
        <v>1000</v>
      </c>
      <c r="O1381" s="31">
        <v>5900</v>
      </c>
      <c r="Q1381" s="97"/>
    </row>
    <row r="1382" spans="11:17" x14ac:dyDescent="0.4">
      <c r="K1382" s="19">
        <v>1380</v>
      </c>
      <c r="L1382" s="22" t="s">
        <v>2797</v>
      </c>
      <c r="M1382" s="22" t="s">
        <v>1140</v>
      </c>
      <c r="N1382" s="31">
        <v>200</v>
      </c>
      <c r="O1382" s="31">
        <v>1200</v>
      </c>
      <c r="Q1382" s="97"/>
    </row>
    <row r="1383" spans="11:17" x14ac:dyDescent="0.4">
      <c r="K1383" s="19">
        <v>1381</v>
      </c>
      <c r="L1383" s="22" t="s">
        <v>2798</v>
      </c>
      <c r="M1383" s="22" t="s">
        <v>1141</v>
      </c>
      <c r="N1383" s="31">
        <v>200</v>
      </c>
      <c r="O1383" s="31">
        <v>700</v>
      </c>
      <c r="Q1383" s="97"/>
    </row>
    <row r="1384" spans="11:17" x14ac:dyDescent="0.4">
      <c r="K1384" s="19">
        <v>1382</v>
      </c>
      <c r="L1384" s="22" t="s">
        <v>2799</v>
      </c>
      <c r="M1384" s="22" t="s">
        <v>1142</v>
      </c>
      <c r="N1384" s="31">
        <v>300</v>
      </c>
      <c r="O1384" s="31">
        <v>1700</v>
      </c>
      <c r="Q1384" s="97"/>
    </row>
    <row r="1385" spans="11:17" x14ac:dyDescent="0.4">
      <c r="K1385" s="19">
        <v>1383</v>
      </c>
      <c r="L1385" s="22" t="s">
        <v>2800</v>
      </c>
      <c r="M1385" s="22" t="s">
        <v>1143</v>
      </c>
      <c r="N1385" s="31">
        <v>200</v>
      </c>
      <c r="O1385" s="31">
        <v>800</v>
      </c>
      <c r="Q1385" s="97"/>
    </row>
    <row r="1386" spans="11:17" x14ac:dyDescent="0.4">
      <c r="K1386" s="19">
        <v>1384</v>
      </c>
      <c r="L1386" s="22" t="s">
        <v>2801</v>
      </c>
      <c r="M1386" s="22" t="s">
        <v>1144</v>
      </c>
      <c r="N1386" s="31">
        <v>200</v>
      </c>
      <c r="O1386" s="31">
        <v>800</v>
      </c>
      <c r="Q1386" s="97"/>
    </row>
    <row r="1387" spans="11:17" x14ac:dyDescent="0.4">
      <c r="K1387" s="19">
        <v>1385</v>
      </c>
      <c r="L1387" s="22" t="s">
        <v>2802</v>
      </c>
      <c r="M1387" s="22" t="s">
        <v>1145</v>
      </c>
      <c r="N1387" s="31">
        <v>100</v>
      </c>
      <c r="O1387" s="31">
        <v>600</v>
      </c>
      <c r="Q1387" s="97"/>
    </row>
    <row r="1388" spans="11:17" x14ac:dyDescent="0.4">
      <c r="K1388" s="19">
        <v>1386</v>
      </c>
      <c r="L1388" s="22" t="s">
        <v>2803</v>
      </c>
      <c r="M1388" s="22" t="s">
        <v>1146</v>
      </c>
      <c r="N1388" s="31">
        <v>100</v>
      </c>
      <c r="O1388" s="31">
        <v>400</v>
      </c>
      <c r="Q1388" s="97"/>
    </row>
    <row r="1389" spans="11:17" x14ac:dyDescent="0.4">
      <c r="K1389" s="19">
        <v>1387</v>
      </c>
      <c r="L1389" s="22" t="s">
        <v>2804</v>
      </c>
      <c r="M1389" s="22" t="s">
        <v>3512</v>
      </c>
      <c r="N1389" s="31">
        <v>100</v>
      </c>
      <c r="O1389" s="31">
        <v>100</v>
      </c>
      <c r="Q1389" s="97"/>
    </row>
    <row r="1390" spans="11:17" x14ac:dyDescent="0.4">
      <c r="K1390" s="19">
        <v>1388</v>
      </c>
      <c r="L1390" s="22" t="s">
        <v>2805</v>
      </c>
      <c r="M1390" s="22" t="s">
        <v>3513</v>
      </c>
      <c r="N1390" s="31">
        <v>100</v>
      </c>
      <c r="O1390" s="31">
        <v>100</v>
      </c>
      <c r="Q1390" s="97"/>
    </row>
    <row r="1391" spans="11:17" x14ac:dyDescent="0.4">
      <c r="K1391" s="19">
        <v>1389</v>
      </c>
      <c r="L1391" s="22" t="s">
        <v>2806</v>
      </c>
      <c r="M1391" s="22" t="s">
        <v>3514</v>
      </c>
      <c r="N1391" s="31">
        <v>100</v>
      </c>
      <c r="O1391" s="31">
        <v>100</v>
      </c>
      <c r="Q1391" s="97"/>
    </row>
    <row r="1392" spans="11:17" x14ac:dyDescent="0.4">
      <c r="K1392" s="19">
        <v>1390</v>
      </c>
      <c r="L1392" s="22" t="s">
        <v>2807</v>
      </c>
      <c r="M1392" s="22" t="s">
        <v>1147</v>
      </c>
      <c r="N1392" s="31">
        <v>200</v>
      </c>
      <c r="O1392" s="31">
        <v>700</v>
      </c>
      <c r="Q1392" s="97"/>
    </row>
    <row r="1393" spans="11:17" x14ac:dyDescent="0.4">
      <c r="K1393" s="19">
        <v>1391</v>
      </c>
      <c r="L1393" s="22" t="s">
        <v>2808</v>
      </c>
      <c r="M1393" s="22" t="s">
        <v>1148</v>
      </c>
      <c r="N1393" s="31">
        <v>100</v>
      </c>
      <c r="O1393" s="31">
        <v>100</v>
      </c>
      <c r="Q1393" s="97"/>
    </row>
    <row r="1394" spans="11:17" x14ac:dyDescent="0.4">
      <c r="K1394" s="19">
        <v>1392</v>
      </c>
      <c r="L1394" s="22" t="s">
        <v>2809</v>
      </c>
      <c r="M1394" s="22" t="s">
        <v>3515</v>
      </c>
      <c r="N1394" s="31">
        <v>100</v>
      </c>
      <c r="O1394" s="31">
        <v>200</v>
      </c>
      <c r="Q1394" s="97"/>
    </row>
    <row r="1395" spans="11:17" x14ac:dyDescent="0.4">
      <c r="K1395" s="19">
        <v>1393</v>
      </c>
      <c r="L1395" s="22" t="s">
        <v>2810</v>
      </c>
      <c r="M1395" s="22" t="s">
        <v>3516</v>
      </c>
      <c r="N1395" s="31">
        <v>100</v>
      </c>
      <c r="O1395" s="31">
        <v>100</v>
      </c>
      <c r="Q1395" s="97"/>
    </row>
    <row r="1396" spans="11:17" x14ac:dyDescent="0.4">
      <c r="K1396" s="19">
        <v>1394</v>
      </c>
      <c r="L1396" s="22" t="s">
        <v>2811</v>
      </c>
      <c r="M1396" s="22" t="s">
        <v>1149</v>
      </c>
      <c r="N1396" s="31">
        <v>100</v>
      </c>
      <c r="O1396" s="31">
        <v>100</v>
      </c>
      <c r="Q1396" s="97"/>
    </row>
    <row r="1397" spans="11:17" x14ac:dyDescent="0.4">
      <c r="K1397" s="19">
        <v>1395</v>
      </c>
      <c r="L1397" s="22" t="s">
        <v>2812</v>
      </c>
      <c r="M1397" s="22" t="s">
        <v>1150</v>
      </c>
      <c r="N1397" s="31">
        <v>100</v>
      </c>
      <c r="O1397" s="31">
        <v>200</v>
      </c>
      <c r="Q1397" s="97"/>
    </row>
    <row r="1398" spans="11:17" x14ac:dyDescent="0.4">
      <c r="K1398" s="19">
        <v>1396</v>
      </c>
      <c r="L1398" s="22" t="s">
        <v>2813</v>
      </c>
      <c r="M1398" s="22" t="s">
        <v>1151</v>
      </c>
      <c r="N1398" s="31">
        <v>100</v>
      </c>
      <c r="O1398" s="31">
        <v>400</v>
      </c>
      <c r="Q1398" s="97"/>
    </row>
    <row r="1399" spans="11:17" x14ac:dyDescent="0.4">
      <c r="K1399" s="19">
        <v>1397</v>
      </c>
      <c r="L1399" s="22" t="s">
        <v>2814</v>
      </c>
      <c r="M1399" s="22" t="s">
        <v>1152</v>
      </c>
      <c r="N1399" s="31">
        <v>200</v>
      </c>
      <c r="O1399" s="31">
        <v>700</v>
      </c>
      <c r="Q1399" s="97"/>
    </row>
    <row r="1400" spans="11:17" x14ac:dyDescent="0.4">
      <c r="K1400" s="19">
        <v>1398</v>
      </c>
      <c r="L1400" s="22" t="s">
        <v>2815</v>
      </c>
      <c r="M1400" s="22" t="s">
        <v>1153</v>
      </c>
      <c r="N1400" s="31">
        <v>200</v>
      </c>
      <c r="O1400" s="31">
        <v>1100</v>
      </c>
      <c r="Q1400" s="97"/>
    </row>
    <row r="1401" spans="11:17" x14ac:dyDescent="0.4">
      <c r="K1401" s="19">
        <v>1399</v>
      </c>
      <c r="L1401" s="22" t="s">
        <v>2816</v>
      </c>
      <c r="M1401" s="22" t="s">
        <v>1154</v>
      </c>
      <c r="N1401" s="31">
        <v>100</v>
      </c>
      <c r="O1401" s="31">
        <v>300</v>
      </c>
      <c r="Q1401" s="97"/>
    </row>
    <row r="1402" spans="11:17" x14ac:dyDescent="0.4">
      <c r="K1402" s="19">
        <v>1400</v>
      </c>
      <c r="L1402" s="22" t="s">
        <v>2817</v>
      </c>
      <c r="M1402" s="22" t="s">
        <v>1155</v>
      </c>
      <c r="N1402" s="31">
        <v>100</v>
      </c>
      <c r="O1402" s="31">
        <v>300</v>
      </c>
      <c r="Q1402" s="97"/>
    </row>
    <row r="1403" spans="11:17" x14ac:dyDescent="0.4">
      <c r="K1403" s="19">
        <v>1401</v>
      </c>
      <c r="L1403" s="22" t="s">
        <v>2818</v>
      </c>
      <c r="M1403" s="22" t="s">
        <v>3517</v>
      </c>
      <c r="N1403" s="31">
        <v>100</v>
      </c>
      <c r="O1403" s="31">
        <v>200</v>
      </c>
      <c r="Q1403" s="97"/>
    </row>
    <row r="1404" spans="11:17" x14ac:dyDescent="0.4">
      <c r="K1404" s="19">
        <v>1402</v>
      </c>
      <c r="L1404" s="22" t="s">
        <v>2819</v>
      </c>
      <c r="M1404" s="22" t="s">
        <v>1156</v>
      </c>
      <c r="N1404" s="31">
        <v>100</v>
      </c>
      <c r="O1404" s="31">
        <v>400</v>
      </c>
      <c r="Q1404" s="97"/>
    </row>
    <row r="1405" spans="11:17" x14ac:dyDescent="0.4">
      <c r="K1405" s="19">
        <v>1403</v>
      </c>
      <c r="L1405" s="22" t="s">
        <v>2820</v>
      </c>
      <c r="M1405" s="22" t="s">
        <v>1158</v>
      </c>
      <c r="N1405" s="31">
        <v>1800</v>
      </c>
      <c r="O1405" s="31">
        <v>10800</v>
      </c>
      <c r="Q1405" s="97"/>
    </row>
    <row r="1406" spans="11:17" x14ac:dyDescent="0.4">
      <c r="K1406" s="19">
        <v>1404</v>
      </c>
      <c r="L1406" s="22" t="s">
        <v>2821</v>
      </c>
      <c r="M1406" s="22" t="s">
        <v>1159</v>
      </c>
      <c r="N1406" s="31">
        <v>500</v>
      </c>
      <c r="O1406" s="31">
        <v>2900</v>
      </c>
      <c r="Q1406" s="97"/>
    </row>
    <row r="1407" spans="11:17" x14ac:dyDescent="0.4">
      <c r="K1407" s="19">
        <v>1405</v>
      </c>
      <c r="L1407" s="22" t="s">
        <v>2822</v>
      </c>
      <c r="M1407" s="22" t="s">
        <v>1160</v>
      </c>
      <c r="N1407" s="31">
        <v>200</v>
      </c>
      <c r="O1407" s="31">
        <v>1200</v>
      </c>
      <c r="Q1407" s="97"/>
    </row>
    <row r="1408" spans="11:17" x14ac:dyDescent="0.4">
      <c r="K1408" s="19">
        <v>1406</v>
      </c>
      <c r="L1408" s="22" t="s">
        <v>2823</v>
      </c>
      <c r="M1408" s="22" t="s">
        <v>1161</v>
      </c>
      <c r="N1408" s="31">
        <v>200</v>
      </c>
      <c r="O1408" s="31">
        <v>800</v>
      </c>
      <c r="Q1408" s="97"/>
    </row>
    <row r="1409" spans="11:17" x14ac:dyDescent="0.4">
      <c r="K1409" s="19">
        <v>1407</v>
      </c>
      <c r="L1409" s="22" t="s">
        <v>2824</v>
      </c>
      <c r="M1409" s="22" t="s">
        <v>1162</v>
      </c>
      <c r="N1409" s="31">
        <v>300</v>
      </c>
      <c r="O1409" s="31">
        <v>1400</v>
      </c>
      <c r="Q1409" s="97"/>
    </row>
    <row r="1410" spans="11:17" x14ac:dyDescent="0.4">
      <c r="K1410" s="19">
        <v>1408</v>
      </c>
      <c r="L1410" s="22" t="s">
        <v>2825</v>
      </c>
      <c r="M1410" s="22" t="s">
        <v>1163</v>
      </c>
      <c r="N1410" s="31">
        <v>200</v>
      </c>
      <c r="O1410" s="31">
        <v>900</v>
      </c>
      <c r="Q1410" s="97"/>
    </row>
    <row r="1411" spans="11:17" x14ac:dyDescent="0.4">
      <c r="K1411" s="19">
        <v>1409</v>
      </c>
      <c r="L1411" s="22" t="s">
        <v>2826</v>
      </c>
      <c r="M1411" s="22" t="s">
        <v>1164</v>
      </c>
      <c r="N1411" s="31">
        <v>100</v>
      </c>
      <c r="O1411" s="31">
        <v>500</v>
      </c>
      <c r="Q1411" s="97"/>
    </row>
    <row r="1412" spans="11:17" x14ac:dyDescent="0.4">
      <c r="K1412" s="19">
        <v>1410</v>
      </c>
      <c r="L1412" s="22" t="s">
        <v>2827</v>
      </c>
      <c r="M1412" s="22" t="s">
        <v>1165</v>
      </c>
      <c r="N1412" s="31">
        <v>300</v>
      </c>
      <c r="O1412" s="31">
        <v>1500</v>
      </c>
      <c r="Q1412" s="97"/>
    </row>
    <row r="1413" spans="11:17" x14ac:dyDescent="0.4">
      <c r="K1413" s="19">
        <v>1411</v>
      </c>
      <c r="L1413" s="22" t="s">
        <v>2828</v>
      </c>
      <c r="M1413" s="22" t="s">
        <v>1166</v>
      </c>
      <c r="N1413" s="31">
        <v>100</v>
      </c>
      <c r="O1413" s="31">
        <v>300</v>
      </c>
      <c r="Q1413" s="97"/>
    </row>
    <row r="1414" spans="11:17" x14ac:dyDescent="0.4">
      <c r="K1414" s="19">
        <v>1412</v>
      </c>
      <c r="L1414" s="22" t="s">
        <v>2829</v>
      </c>
      <c r="M1414" s="22" t="s">
        <v>1167</v>
      </c>
      <c r="N1414" s="31">
        <v>100</v>
      </c>
      <c r="O1414" s="31">
        <v>300</v>
      </c>
      <c r="Q1414" s="97"/>
    </row>
    <row r="1415" spans="11:17" x14ac:dyDescent="0.4">
      <c r="K1415" s="19">
        <v>1413</v>
      </c>
      <c r="L1415" s="22" t="s">
        <v>2830</v>
      </c>
      <c r="M1415" s="22" t="s">
        <v>1168</v>
      </c>
      <c r="N1415" s="31">
        <v>200</v>
      </c>
      <c r="O1415" s="31">
        <v>700</v>
      </c>
      <c r="Q1415" s="97"/>
    </row>
    <row r="1416" spans="11:17" x14ac:dyDescent="0.4">
      <c r="K1416" s="19">
        <v>1414</v>
      </c>
      <c r="L1416" s="22" t="s">
        <v>2831</v>
      </c>
      <c r="M1416" s="22" t="s">
        <v>3518</v>
      </c>
      <c r="N1416" s="31">
        <v>100</v>
      </c>
      <c r="O1416" s="31">
        <v>100</v>
      </c>
      <c r="Q1416" s="97"/>
    </row>
    <row r="1417" spans="11:17" x14ac:dyDescent="0.4">
      <c r="K1417" s="19">
        <v>1415</v>
      </c>
      <c r="L1417" s="22" t="s">
        <v>2832</v>
      </c>
      <c r="M1417" s="22" t="s">
        <v>1169</v>
      </c>
      <c r="N1417" s="31">
        <v>100</v>
      </c>
      <c r="O1417" s="31">
        <v>500</v>
      </c>
      <c r="Q1417" s="97"/>
    </row>
    <row r="1418" spans="11:17" x14ac:dyDescent="0.4">
      <c r="K1418" s="19">
        <v>1416</v>
      </c>
      <c r="L1418" s="22" t="s">
        <v>2833</v>
      </c>
      <c r="M1418" s="22" t="s">
        <v>1170</v>
      </c>
      <c r="N1418" s="31">
        <v>100</v>
      </c>
      <c r="O1418" s="31">
        <v>600</v>
      </c>
      <c r="Q1418" s="97"/>
    </row>
    <row r="1419" spans="11:17" x14ac:dyDescent="0.4">
      <c r="K1419" s="19">
        <v>1417</v>
      </c>
      <c r="L1419" s="22" t="s">
        <v>2834</v>
      </c>
      <c r="M1419" s="22" t="s">
        <v>1171</v>
      </c>
      <c r="N1419" s="31">
        <v>100</v>
      </c>
      <c r="O1419" s="31">
        <v>200</v>
      </c>
      <c r="Q1419" s="97"/>
    </row>
    <row r="1420" spans="11:17" x14ac:dyDescent="0.4">
      <c r="K1420" s="19">
        <v>1418</v>
      </c>
      <c r="L1420" s="22" t="s">
        <v>2835</v>
      </c>
      <c r="M1420" s="22" t="s">
        <v>1172</v>
      </c>
      <c r="N1420" s="31">
        <v>100</v>
      </c>
      <c r="O1420" s="31">
        <v>600</v>
      </c>
      <c r="Q1420" s="97"/>
    </row>
    <row r="1421" spans="11:17" x14ac:dyDescent="0.4">
      <c r="K1421" s="19">
        <v>1419</v>
      </c>
      <c r="L1421" s="22" t="s">
        <v>2836</v>
      </c>
      <c r="M1421" s="22" t="s">
        <v>1173</v>
      </c>
      <c r="N1421" s="31">
        <v>100</v>
      </c>
      <c r="O1421" s="31">
        <v>500</v>
      </c>
      <c r="Q1421" s="97"/>
    </row>
    <row r="1422" spans="11:17" x14ac:dyDescent="0.4">
      <c r="K1422" s="19">
        <v>1420</v>
      </c>
      <c r="L1422" s="22" t="s">
        <v>2837</v>
      </c>
      <c r="M1422" s="22" t="s">
        <v>1175</v>
      </c>
      <c r="N1422" s="31">
        <v>2100</v>
      </c>
      <c r="O1422" s="31">
        <v>12500</v>
      </c>
      <c r="Q1422" s="97"/>
    </row>
    <row r="1423" spans="11:17" x14ac:dyDescent="0.4">
      <c r="K1423" s="19">
        <v>1421</v>
      </c>
      <c r="L1423" s="22" t="s">
        <v>2838</v>
      </c>
      <c r="M1423" s="22" t="s">
        <v>1176</v>
      </c>
      <c r="N1423" s="31">
        <v>600</v>
      </c>
      <c r="O1423" s="31">
        <v>3300</v>
      </c>
      <c r="Q1423" s="97"/>
    </row>
    <row r="1424" spans="11:17" x14ac:dyDescent="0.4">
      <c r="K1424" s="19">
        <v>1422</v>
      </c>
      <c r="L1424" s="22" t="s">
        <v>2839</v>
      </c>
      <c r="M1424" s="22" t="s">
        <v>1177</v>
      </c>
      <c r="N1424" s="31">
        <v>300</v>
      </c>
      <c r="O1424" s="31">
        <v>1500</v>
      </c>
      <c r="Q1424" s="97"/>
    </row>
    <row r="1425" spans="11:17" x14ac:dyDescent="0.4">
      <c r="K1425" s="19">
        <v>1423</v>
      </c>
      <c r="L1425" s="22" t="s">
        <v>2840</v>
      </c>
      <c r="M1425" s="22" t="s">
        <v>1178</v>
      </c>
      <c r="N1425" s="31">
        <v>100</v>
      </c>
      <c r="O1425" s="31">
        <v>600</v>
      </c>
      <c r="Q1425" s="97"/>
    </row>
    <row r="1426" spans="11:17" x14ac:dyDescent="0.4">
      <c r="K1426" s="19">
        <v>1424</v>
      </c>
      <c r="L1426" s="22" t="s">
        <v>2841</v>
      </c>
      <c r="M1426" s="22" t="s">
        <v>1179</v>
      </c>
      <c r="N1426" s="31">
        <v>500</v>
      </c>
      <c r="O1426" s="31">
        <v>2800</v>
      </c>
      <c r="Q1426" s="97"/>
    </row>
    <row r="1427" spans="11:17" x14ac:dyDescent="0.4">
      <c r="K1427" s="19">
        <v>1425</v>
      </c>
      <c r="L1427" s="22" t="s">
        <v>2842</v>
      </c>
      <c r="M1427" s="22" t="s">
        <v>1180</v>
      </c>
      <c r="N1427" s="31">
        <v>500</v>
      </c>
      <c r="O1427" s="31">
        <v>2600</v>
      </c>
      <c r="Q1427" s="97"/>
    </row>
    <row r="1428" spans="11:17" x14ac:dyDescent="0.4">
      <c r="K1428" s="19">
        <v>1426</v>
      </c>
      <c r="L1428" s="22" t="s">
        <v>2843</v>
      </c>
      <c r="M1428" s="22" t="s">
        <v>1181</v>
      </c>
      <c r="N1428" s="31">
        <v>200</v>
      </c>
      <c r="O1428" s="31">
        <v>1000</v>
      </c>
      <c r="Q1428" s="97"/>
    </row>
    <row r="1429" spans="11:17" x14ac:dyDescent="0.4">
      <c r="K1429" s="19">
        <v>1427</v>
      </c>
      <c r="L1429" s="22" t="s">
        <v>2844</v>
      </c>
      <c r="M1429" s="22" t="s">
        <v>1182</v>
      </c>
      <c r="N1429" s="31">
        <v>200</v>
      </c>
      <c r="O1429" s="31">
        <v>900</v>
      </c>
      <c r="Q1429" s="97"/>
    </row>
    <row r="1430" spans="11:17" x14ac:dyDescent="0.4">
      <c r="K1430" s="19">
        <v>1428</v>
      </c>
      <c r="L1430" s="22" t="s">
        <v>2845</v>
      </c>
      <c r="M1430" s="22" t="s">
        <v>1183</v>
      </c>
      <c r="N1430" s="31">
        <v>400</v>
      </c>
      <c r="O1430" s="31">
        <v>2000</v>
      </c>
      <c r="Q1430" s="97"/>
    </row>
    <row r="1431" spans="11:17" x14ac:dyDescent="0.4">
      <c r="K1431" s="19">
        <v>1429</v>
      </c>
      <c r="L1431" s="22" t="s">
        <v>2846</v>
      </c>
      <c r="M1431" s="22" t="s">
        <v>1184</v>
      </c>
      <c r="N1431" s="31">
        <v>200</v>
      </c>
      <c r="O1431" s="31">
        <v>700</v>
      </c>
      <c r="Q1431" s="97"/>
    </row>
    <row r="1432" spans="11:17" x14ac:dyDescent="0.4">
      <c r="K1432" s="19">
        <v>1430</v>
      </c>
      <c r="L1432" s="22" t="s">
        <v>2847</v>
      </c>
      <c r="M1432" s="22" t="s">
        <v>1185</v>
      </c>
      <c r="N1432" s="31">
        <v>200</v>
      </c>
      <c r="O1432" s="31">
        <v>900</v>
      </c>
      <c r="Q1432" s="97"/>
    </row>
    <row r="1433" spans="11:17" x14ac:dyDescent="0.4">
      <c r="K1433" s="19">
        <v>1431</v>
      </c>
      <c r="L1433" s="22" t="s">
        <v>2848</v>
      </c>
      <c r="M1433" s="22" t="s">
        <v>1186</v>
      </c>
      <c r="N1433" s="31">
        <v>100</v>
      </c>
      <c r="O1433" s="31">
        <v>100</v>
      </c>
      <c r="Q1433" s="97"/>
    </row>
    <row r="1434" spans="11:17" x14ac:dyDescent="0.4">
      <c r="K1434" s="19">
        <v>1432</v>
      </c>
      <c r="L1434" s="22" t="s">
        <v>2849</v>
      </c>
      <c r="M1434" s="22" t="s">
        <v>3519</v>
      </c>
      <c r="N1434" s="31">
        <v>100</v>
      </c>
      <c r="O1434" s="31">
        <v>200</v>
      </c>
      <c r="Q1434" s="97"/>
    </row>
    <row r="1435" spans="11:17" x14ac:dyDescent="0.4">
      <c r="K1435" s="19">
        <v>1433</v>
      </c>
      <c r="L1435" s="22" t="s">
        <v>2850</v>
      </c>
      <c r="M1435" s="22" t="s">
        <v>1187</v>
      </c>
      <c r="N1435" s="31">
        <v>200</v>
      </c>
      <c r="O1435" s="31">
        <v>800</v>
      </c>
      <c r="Q1435" s="97"/>
    </row>
    <row r="1436" spans="11:17" x14ac:dyDescent="0.4">
      <c r="K1436" s="19">
        <v>1434</v>
      </c>
      <c r="L1436" s="22" t="s">
        <v>2851</v>
      </c>
      <c r="M1436" s="22" t="s">
        <v>1188</v>
      </c>
      <c r="N1436" s="31">
        <v>100</v>
      </c>
      <c r="O1436" s="31">
        <v>500</v>
      </c>
      <c r="Q1436" s="97"/>
    </row>
    <row r="1437" spans="11:17" x14ac:dyDescent="0.4">
      <c r="K1437" s="19">
        <v>1435</v>
      </c>
      <c r="L1437" s="22" t="s">
        <v>2852</v>
      </c>
      <c r="M1437" s="22" t="s">
        <v>3520</v>
      </c>
      <c r="N1437" s="31">
        <v>100</v>
      </c>
      <c r="O1437" s="31">
        <v>400</v>
      </c>
      <c r="Q1437" s="97"/>
    </row>
    <row r="1438" spans="11:17" x14ac:dyDescent="0.4">
      <c r="K1438" s="19">
        <v>1436</v>
      </c>
      <c r="L1438" s="22" t="s">
        <v>2853</v>
      </c>
      <c r="M1438" s="22" t="s">
        <v>1189</v>
      </c>
      <c r="N1438" s="31">
        <v>100</v>
      </c>
      <c r="O1438" s="31">
        <v>200</v>
      </c>
      <c r="Q1438" s="97"/>
    </row>
    <row r="1439" spans="11:17" x14ac:dyDescent="0.4">
      <c r="K1439" s="19">
        <v>1437</v>
      </c>
      <c r="L1439" s="22" t="s">
        <v>2854</v>
      </c>
      <c r="M1439" s="22" t="s">
        <v>1190</v>
      </c>
      <c r="N1439" s="31">
        <v>100</v>
      </c>
      <c r="O1439" s="31">
        <v>100</v>
      </c>
      <c r="Q1439" s="97"/>
    </row>
    <row r="1440" spans="11:17" x14ac:dyDescent="0.4">
      <c r="K1440" s="19">
        <v>1438</v>
      </c>
      <c r="L1440" s="22" t="s">
        <v>2855</v>
      </c>
      <c r="M1440" s="22" t="s">
        <v>1191</v>
      </c>
      <c r="N1440" s="31">
        <v>100</v>
      </c>
      <c r="O1440" s="31">
        <v>200</v>
      </c>
      <c r="Q1440" s="97"/>
    </row>
    <row r="1441" spans="11:17" x14ac:dyDescent="0.4">
      <c r="K1441" s="19">
        <v>1439</v>
      </c>
      <c r="L1441" s="22" t="s">
        <v>2856</v>
      </c>
      <c r="M1441" s="22" t="s">
        <v>1192</v>
      </c>
      <c r="N1441" s="31">
        <v>100</v>
      </c>
      <c r="O1441" s="31">
        <v>400</v>
      </c>
      <c r="Q1441" s="97"/>
    </row>
    <row r="1442" spans="11:17" x14ac:dyDescent="0.4">
      <c r="K1442" s="19">
        <v>1440</v>
      </c>
      <c r="L1442" s="22" t="s">
        <v>2857</v>
      </c>
      <c r="M1442" s="22" t="s">
        <v>1194</v>
      </c>
      <c r="N1442" s="31">
        <v>1300</v>
      </c>
      <c r="O1442" s="31">
        <v>7500</v>
      </c>
      <c r="Q1442" s="97"/>
    </row>
    <row r="1443" spans="11:17" x14ac:dyDescent="0.4">
      <c r="K1443" s="19">
        <v>1441</v>
      </c>
      <c r="L1443" s="22" t="s">
        <v>2858</v>
      </c>
      <c r="M1443" s="22" t="s">
        <v>1195</v>
      </c>
      <c r="N1443" s="31">
        <v>100</v>
      </c>
      <c r="O1443" s="31">
        <v>200</v>
      </c>
      <c r="Q1443" s="97"/>
    </row>
    <row r="1444" spans="11:17" x14ac:dyDescent="0.4">
      <c r="K1444" s="19">
        <v>1442</v>
      </c>
      <c r="L1444" s="22" t="s">
        <v>2859</v>
      </c>
      <c r="M1444" s="22" t="s">
        <v>1196</v>
      </c>
      <c r="N1444" s="31">
        <v>100</v>
      </c>
      <c r="O1444" s="31">
        <v>300</v>
      </c>
      <c r="Q1444" s="97"/>
    </row>
    <row r="1445" spans="11:17" x14ac:dyDescent="0.4">
      <c r="K1445" s="19">
        <v>1443</v>
      </c>
      <c r="L1445" s="22" t="s">
        <v>2860</v>
      </c>
      <c r="M1445" s="22" t="s">
        <v>1197</v>
      </c>
      <c r="N1445" s="31">
        <v>200</v>
      </c>
      <c r="O1445" s="31">
        <v>1200</v>
      </c>
      <c r="Q1445" s="97"/>
    </row>
    <row r="1446" spans="11:17" x14ac:dyDescent="0.4">
      <c r="K1446" s="19">
        <v>1444</v>
      </c>
      <c r="L1446" s="22" t="s">
        <v>2861</v>
      </c>
      <c r="M1446" s="22" t="s">
        <v>1198</v>
      </c>
      <c r="N1446" s="31">
        <v>100</v>
      </c>
      <c r="O1446" s="31">
        <v>600</v>
      </c>
      <c r="Q1446" s="97"/>
    </row>
    <row r="1447" spans="11:17" x14ac:dyDescent="0.4">
      <c r="K1447" s="19">
        <v>1445</v>
      </c>
      <c r="L1447" s="22" t="s">
        <v>2862</v>
      </c>
      <c r="M1447" s="22" t="s">
        <v>1199</v>
      </c>
      <c r="N1447" s="31">
        <v>100</v>
      </c>
      <c r="O1447" s="31">
        <v>400</v>
      </c>
      <c r="Q1447" s="97"/>
    </row>
    <row r="1448" spans="11:17" x14ac:dyDescent="0.4">
      <c r="K1448" s="19">
        <v>1446</v>
      </c>
      <c r="L1448" s="22" t="s">
        <v>2863</v>
      </c>
      <c r="M1448" s="22" t="s">
        <v>1200</v>
      </c>
      <c r="N1448" s="31">
        <v>100</v>
      </c>
      <c r="O1448" s="31">
        <v>400</v>
      </c>
      <c r="Q1448" s="97"/>
    </row>
    <row r="1449" spans="11:17" x14ac:dyDescent="0.4">
      <c r="K1449" s="19">
        <v>1447</v>
      </c>
      <c r="L1449" s="22" t="s">
        <v>2864</v>
      </c>
      <c r="M1449" s="22" t="s">
        <v>1201</v>
      </c>
      <c r="N1449" s="31">
        <v>100</v>
      </c>
      <c r="O1449" s="31">
        <v>200</v>
      </c>
      <c r="Q1449" s="97"/>
    </row>
    <row r="1450" spans="11:17" x14ac:dyDescent="0.4">
      <c r="K1450" s="19">
        <v>1448</v>
      </c>
      <c r="L1450" s="22" t="s">
        <v>2865</v>
      </c>
      <c r="M1450" s="22" t="s">
        <v>1202</v>
      </c>
      <c r="N1450" s="31">
        <v>200</v>
      </c>
      <c r="O1450" s="31">
        <v>800</v>
      </c>
      <c r="Q1450" s="97"/>
    </row>
    <row r="1451" spans="11:17" x14ac:dyDescent="0.4">
      <c r="K1451" s="19">
        <v>1449</v>
      </c>
      <c r="L1451" s="22" t="s">
        <v>2866</v>
      </c>
      <c r="M1451" s="22" t="s">
        <v>1203</v>
      </c>
      <c r="N1451" s="31">
        <v>200</v>
      </c>
      <c r="O1451" s="31">
        <v>800</v>
      </c>
      <c r="Q1451" s="97"/>
    </row>
    <row r="1452" spans="11:17" x14ac:dyDescent="0.4">
      <c r="K1452" s="19">
        <v>1450</v>
      </c>
      <c r="L1452" s="22" t="s">
        <v>2867</v>
      </c>
      <c r="M1452" s="22" t="s">
        <v>1204</v>
      </c>
      <c r="N1452" s="31">
        <v>100</v>
      </c>
      <c r="O1452" s="31">
        <v>600</v>
      </c>
      <c r="Q1452" s="97"/>
    </row>
    <row r="1453" spans="11:17" x14ac:dyDescent="0.4">
      <c r="K1453" s="19">
        <v>1451</v>
      </c>
      <c r="L1453" s="22" t="s">
        <v>2868</v>
      </c>
      <c r="M1453" s="22" t="s">
        <v>3521</v>
      </c>
      <c r="N1453" s="31">
        <v>100</v>
      </c>
      <c r="O1453" s="31">
        <v>100</v>
      </c>
      <c r="Q1453" s="97"/>
    </row>
    <row r="1454" spans="11:17" x14ac:dyDescent="0.4">
      <c r="K1454" s="19">
        <v>1452</v>
      </c>
      <c r="L1454" s="22" t="s">
        <v>2869</v>
      </c>
      <c r="M1454" s="22" t="s">
        <v>3522</v>
      </c>
      <c r="N1454" s="31">
        <v>100</v>
      </c>
      <c r="O1454" s="31">
        <v>100</v>
      </c>
      <c r="Q1454" s="97"/>
    </row>
    <row r="1455" spans="11:17" x14ac:dyDescent="0.4">
      <c r="K1455" s="19">
        <v>1453</v>
      </c>
      <c r="L1455" s="22" t="s">
        <v>2870</v>
      </c>
      <c r="M1455" s="22" t="s">
        <v>3523</v>
      </c>
      <c r="N1455" s="31">
        <v>100</v>
      </c>
      <c r="O1455" s="31">
        <v>100</v>
      </c>
      <c r="Q1455" s="97"/>
    </row>
    <row r="1456" spans="11:17" x14ac:dyDescent="0.4">
      <c r="K1456" s="19">
        <v>1454</v>
      </c>
      <c r="L1456" s="22" t="s">
        <v>2871</v>
      </c>
      <c r="M1456" s="22" t="s">
        <v>3524</v>
      </c>
      <c r="N1456" s="31">
        <v>100</v>
      </c>
      <c r="O1456" s="31">
        <v>100</v>
      </c>
      <c r="Q1456" s="97"/>
    </row>
    <row r="1457" spans="11:17" x14ac:dyDescent="0.4">
      <c r="K1457" s="19">
        <v>1455</v>
      </c>
      <c r="L1457" s="22" t="s">
        <v>2872</v>
      </c>
      <c r="M1457" s="22" t="s">
        <v>3525</v>
      </c>
      <c r="N1457" s="31">
        <v>100</v>
      </c>
      <c r="O1457" s="31">
        <v>100</v>
      </c>
      <c r="Q1457" s="97"/>
    </row>
    <row r="1458" spans="11:17" x14ac:dyDescent="0.4">
      <c r="K1458" s="19">
        <v>1456</v>
      </c>
      <c r="L1458" s="22" t="s">
        <v>2873</v>
      </c>
      <c r="M1458" s="22" t="s">
        <v>3526</v>
      </c>
      <c r="N1458" s="31">
        <v>100</v>
      </c>
      <c r="O1458" s="31">
        <v>100</v>
      </c>
      <c r="Q1458" s="97"/>
    </row>
    <row r="1459" spans="11:17" x14ac:dyDescent="0.4">
      <c r="K1459" s="19">
        <v>1457</v>
      </c>
      <c r="L1459" s="22" t="s">
        <v>2874</v>
      </c>
      <c r="M1459" s="22" t="s">
        <v>1205</v>
      </c>
      <c r="N1459" s="31">
        <v>100</v>
      </c>
      <c r="O1459" s="31">
        <v>100</v>
      </c>
      <c r="Q1459" s="97"/>
    </row>
    <row r="1460" spans="11:17" x14ac:dyDescent="0.4">
      <c r="K1460" s="19">
        <v>1458</v>
      </c>
      <c r="L1460" s="22" t="s">
        <v>2875</v>
      </c>
      <c r="M1460" s="22" t="s">
        <v>3527</v>
      </c>
      <c r="N1460" s="31">
        <v>100</v>
      </c>
      <c r="O1460" s="31">
        <v>100</v>
      </c>
      <c r="Q1460" s="97"/>
    </row>
    <row r="1461" spans="11:17" x14ac:dyDescent="0.4">
      <c r="K1461" s="19">
        <v>1459</v>
      </c>
      <c r="L1461" s="22" t="s">
        <v>2876</v>
      </c>
      <c r="M1461" s="22" t="s">
        <v>3528</v>
      </c>
      <c r="N1461" s="31">
        <v>100</v>
      </c>
      <c r="O1461" s="31">
        <v>100</v>
      </c>
      <c r="Q1461" s="97"/>
    </row>
    <row r="1462" spans="11:17" x14ac:dyDescent="0.4">
      <c r="K1462" s="19">
        <v>1460</v>
      </c>
      <c r="L1462" s="22" t="s">
        <v>2877</v>
      </c>
      <c r="M1462" s="22" t="s">
        <v>3529</v>
      </c>
      <c r="N1462" s="31">
        <v>100</v>
      </c>
      <c r="O1462" s="31">
        <v>100</v>
      </c>
      <c r="Q1462" s="97"/>
    </row>
    <row r="1463" spans="11:17" x14ac:dyDescent="0.4">
      <c r="K1463" s="19">
        <v>1461</v>
      </c>
      <c r="L1463" s="22" t="s">
        <v>2878</v>
      </c>
      <c r="M1463" s="22" t="s">
        <v>3530</v>
      </c>
      <c r="N1463" s="31">
        <v>100</v>
      </c>
      <c r="O1463" s="31">
        <v>100</v>
      </c>
      <c r="Q1463" s="97"/>
    </row>
    <row r="1464" spans="11:17" x14ac:dyDescent="0.4">
      <c r="K1464" s="19">
        <v>1462</v>
      </c>
      <c r="L1464" s="22" t="s">
        <v>2879</v>
      </c>
      <c r="M1464" s="22" t="s">
        <v>3531</v>
      </c>
      <c r="N1464" s="31">
        <v>100</v>
      </c>
      <c r="O1464" s="31">
        <v>500</v>
      </c>
      <c r="Q1464" s="97"/>
    </row>
    <row r="1465" spans="11:17" x14ac:dyDescent="0.4">
      <c r="K1465" s="19">
        <v>1463</v>
      </c>
      <c r="L1465" s="22" t="s">
        <v>2880</v>
      </c>
      <c r="M1465" s="22" t="s">
        <v>3532</v>
      </c>
      <c r="N1465" s="31">
        <v>100</v>
      </c>
      <c r="O1465" s="31">
        <v>100</v>
      </c>
      <c r="Q1465" s="97"/>
    </row>
    <row r="1466" spans="11:17" x14ac:dyDescent="0.4">
      <c r="K1466" s="19">
        <v>1464</v>
      </c>
      <c r="L1466" s="22" t="s">
        <v>2881</v>
      </c>
      <c r="M1466" s="22" t="s">
        <v>3533</v>
      </c>
      <c r="N1466" s="31">
        <v>100</v>
      </c>
      <c r="O1466" s="31">
        <v>100</v>
      </c>
      <c r="Q1466" s="97"/>
    </row>
    <row r="1467" spans="11:17" x14ac:dyDescent="0.4">
      <c r="K1467" s="19">
        <v>1465</v>
      </c>
      <c r="L1467" s="22" t="s">
        <v>2882</v>
      </c>
      <c r="M1467" s="22" t="s">
        <v>1206</v>
      </c>
      <c r="N1467" s="31">
        <v>100</v>
      </c>
      <c r="O1467" s="31">
        <v>300</v>
      </c>
      <c r="Q1467" s="97"/>
    </row>
    <row r="1468" spans="11:17" x14ac:dyDescent="0.4">
      <c r="K1468" s="19">
        <v>1466</v>
      </c>
      <c r="L1468" s="22" t="s">
        <v>2883</v>
      </c>
      <c r="M1468" s="22" t="s">
        <v>3534</v>
      </c>
      <c r="N1468" s="31">
        <v>100</v>
      </c>
      <c r="O1468" s="31">
        <v>100</v>
      </c>
      <c r="Q1468" s="97"/>
    </row>
    <row r="1469" spans="11:17" x14ac:dyDescent="0.4">
      <c r="K1469" s="19">
        <v>1467</v>
      </c>
      <c r="L1469" s="22" t="s">
        <v>2884</v>
      </c>
      <c r="M1469" s="22" t="s">
        <v>3535</v>
      </c>
      <c r="N1469" s="31">
        <v>100</v>
      </c>
      <c r="O1469" s="31">
        <v>100</v>
      </c>
      <c r="Q1469" s="97"/>
    </row>
    <row r="1470" spans="11:17" x14ac:dyDescent="0.4">
      <c r="K1470" s="19">
        <v>1468</v>
      </c>
      <c r="L1470" s="22" t="s">
        <v>2885</v>
      </c>
      <c r="M1470" s="22" t="s">
        <v>3536</v>
      </c>
      <c r="N1470" s="31">
        <v>100</v>
      </c>
      <c r="O1470" s="31">
        <v>100</v>
      </c>
      <c r="Q1470" s="97"/>
    </row>
    <row r="1471" spans="11:17" x14ac:dyDescent="0.4">
      <c r="K1471" s="19">
        <v>1469</v>
      </c>
      <c r="L1471" s="22" t="s">
        <v>2886</v>
      </c>
      <c r="M1471" s="22" t="s">
        <v>3537</v>
      </c>
      <c r="N1471" s="31">
        <v>100</v>
      </c>
      <c r="O1471" s="31">
        <v>200</v>
      </c>
      <c r="Q1471" s="97"/>
    </row>
    <row r="1472" spans="11:17" x14ac:dyDescent="0.4">
      <c r="K1472" s="19">
        <v>1470</v>
      </c>
      <c r="L1472" s="22" t="s">
        <v>2887</v>
      </c>
      <c r="M1472" s="22" t="s">
        <v>1207</v>
      </c>
      <c r="N1472" s="31">
        <v>100</v>
      </c>
      <c r="O1472" s="31">
        <v>300</v>
      </c>
      <c r="Q1472" s="97"/>
    </row>
    <row r="1473" spans="11:17" x14ac:dyDescent="0.4">
      <c r="K1473" s="19">
        <v>1471</v>
      </c>
      <c r="L1473" s="22" t="s">
        <v>2888</v>
      </c>
      <c r="M1473" s="22" t="s">
        <v>3538</v>
      </c>
      <c r="N1473" s="31">
        <v>100</v>
      </c>
      <c r="O1473" s="31">
        <v>100</v>
      </c>
      <c r="Q1473" s="97"/>
    </row>
    <row r="1474" spans="11:17" x14ac:dyDescent="0.4">
      <c r="K1474" s="19">
        <v>1472</v>
      </c>
      <c r="L1474" s="22" t="s">
        <v>2889</v>
      </c>
      <c r="M1474" s="22" t="s">
        <v>3539</v>
      </c>
      <c r="N1474" s="31">
        <v>100</v>
      </c>
      <c r="O1474" s="31">
        <v>100</v>
      </c>
      <c r="Q1474" s="97"/>
    </row>
    <row r="1475" spans="11:17" x14ac:dyDescent="0.4">
      <c r="K1475" s="19">
        <v>1473</v>
      </c>
      <c r="L1475" s="22" t="s">
        <v>2890</v>
      </c>
      <c r="M1475" s="22" t="s">
        <v>1208</v>
      </c>
      <c r="N1475" s="31">
        <v>100</v>
      </c>
      <c r="O1475" s="31">
        <v>200</v>
      </c>
      <c r="Q1475" s="97"/>
    </row>
    <row r="1476" spans="11:17" x14ac:dyDescent="0.4">
      <c r="K1476" s="19">
        <v>1474</v>
      </c>
      <c r="L1476" s="22" t="s">
        <v>2891</v>
      </c>
      <c r="M1476" s="22" t="s">
        <v>1210</v>
      </c>
      <c r="N1476" s="31">
        <v>3700</v>
      </c>
      <c r="O1476" s="31">
        <v>22100</v>
      </c>
      <c r="Q1476" s="97"/>
    </row>
    <row r="1477" spans="11:17" x14ac:dyDescent="0.4">
      <c r="K1477" s="19">
        <v>1475</v>
      </c>
      <c r="L1477" s="22" t="s">
        <v>2892</v>
      </c>
      <c r="M1477" s="22" t="s">
        <v>1211</v>
      </c>
      <c r="N1477" s="31">
        <v>6700</v>
      </c>
      <c r="O1477" s="31">
        <v>40000</v>
      </c>
      <c r="Q1477" s="97"/>
    </row>
    <row r="1478" spans="11:17" x14ac:dyDescent="0.4">
      <c r="K1478" s="19">
        <v>1476</v>
      </c>
      <c r="L1478" s="22" t="s">
        <v>2893</v>
      </c>
      <c r="M1478" s="22" t="s">
        <v>1212</v>
      </c>
      <c r="N1478" s="31">
        <v>400</v>
      </c>
      <c r="O1478" s="31">
        <v>2400</v>
      </c>
      <c r="Q1478" s="97"/>
    </row>
    <row r="1479" spans="11:17" x14ac:dyDescent="0.4">
      <c r="K1479" s="19">
        <v>1477</v>
      </c>
      <c r="L1479" s="22" t="s">
        <v>2894</v>
      </c>
      <c r="M1479" s="22" t="s">
        <v>1213</v>
      </c>
      <c r="N1479" s="31">
        <v>1400</v>
      </c>
      <c r="O1479" s="31">
        <v>8200</v>
      </c>
      <c r="Q1479" s="97"/>
    </row>
    <row r="1480" spans="11:17" x14ac:dyDescent="0.4">
      <c r="K1480" s="19">
        <v>1478</v>
      </c>
      <c r="L1480" s="22" t="s">
        <v>2895</v>
      </c>
      <c r="M1480" s="22" t="s">
        <v>1214</v>
      </c>
      <c r="N1480" s="31">
        <v>300</v>
      </c>
      <c r="O1480" s="31">
        <v>1500</v>
      </c>
      <c r="Q1480" s="97"/>
    </row>
    <row r="1481" spans="11:17" x14ac:dyDescent="0.4">
      <c r="K1481" s="19">
        <v>1479</v>
      </c>
      <c r="L1481" s="22" t="s">
        <v>2896</v>
      </c>
      <c r="M1481" s="22" t="s">
        <v>1215</v>
      </c>
      <c r="N1481" s="31">
        <v>600</v>
      </c>
      <c r="O1481" s="31">
        <v>3300</v>
      </c>
      <c r="Q1481" s="97"/>
    </row>
    <row r="1482" spans="11:17" x14ac:dyDescent="0.4">
      <c r="K1482" s="19">
        <v>1480</v>
      </c>
      <c r="L1482" s="22" t="s">
        <v>2897</v>
      </c>
      <c r="M1482" s="22" t="s">
        <v>1216</v>
      </c>
      <c r="N1482" s="31">
        <v>200</v>
      </c>
      <c r="O1482" s="31">
        <v>1200</v>
      </c>
      <c r="Q1482" s="97"/>
    </row>
    <row r="1483" spans="11:17" x14ac:dyDescent="0.4">
      <c r="K1483" s="19">
        <v>1481</v>
      </c>
      <c r="L1483" s="22" t="s">
        <v>2898</v>
      </c>
      <c r="M1483" s="22" t="s">
        <v>1217</v>
      </c>
      <c r="N1483" s="31">
        <v>300</v>
      </c>
      <c r="O1483" s="31">
        <v>1500</v>
      </c>
      <c r="Q1483" s="97"/>
    </row>
    <row r="1484" spans="11:17" x14ac:dyDescent="0.4">
      <c r="K1484" s="19">
        <v>1482</v>
      </c>
      <c r="L1484" s="22" t="s">
        <v>2899</v>
      </c>
      <c r="M1484" s="22" t="s">
        <v>1218</v>
      </c>
      <c r="N1484" s="31">
        <v>300</v>
      </c>
      <c r="O1484" s="31">
        <v>1400</v>
      </c>
      <c r="Q1484" s="97"/>
    </row>
    <row r="1485" spans="11:17" x14ac:dyDescent="0.4">
      <c r="K1485" s="19">
        <v>1483</v>
      </c>
      <c r="L1485" s="22" t="s">
        <v>2900</v>
      </c>
      <c r="M1485" s="22" t="s">
        <v>1219</v>
      </c>
      <c r="N1485" s="31">
        <v>300</v>
      </c>
      <c r="O1485" s="31">
        <v>1400</v>
      </c>
      <c r="Q1485" s="97"/>
    </row>
    <row r="1486" spans="11:17" x14ac:dyDescent="0.4">
      <c r="K1486" s="19">
        <v>1484</v>
      </c>
      <c r="L1486" s="22" t="s">
        <v>2901</v>
      </c>
      <c r="M1486" s="22" t="s">
        <v>1220</v>
      </c>
      <c r="N1486" s="31">
        <v>200</v>
      </c>
      <c r="O1486" s="31">
        <v>700</v>
      </c>
      <c r="Q1486" s="97"/>
    </row>
    <row r="1487" spans="11:17" x14ac:dyDescent="0.4">
      <c r="K1487" s="19">
        <v>1485</v>
      </c>
      <c r="L1487" s="22" t="s">
        <v>2902</v>
      </c>
      <c r="M1487" s="22" t="s">
        <v>1221</v>
      </c>
      <c r="N1487" s="31">
        <v>400</v>
      </c>
      <c r="O1487" s="31">
        <v>1900</v>
      </c>
      <c r="Q1487" s="97"/>
    </row>
    <row r="1488" spans="11:17" x14ac:dyDescent="0.4">
      <c r="K1488" s="19">
        <v>1486</v>
      </c>
      <c r="L1488" s="22" t="s">
        <v>2903</v>
      </c>
      <c r="M1488" s="22" t="s">
        <v>1222</v>
      </c>
      <c r="N1488" s="31">
        <v>100</v>
      </c>
      <c r="O1488" s="31">
        <v>600</v>
      </c>
      <c r="Q1488" s="97"/>
    </row>
    <row r="1489" spans="11:17" x14ac:dyDescent="0.4">
      <c r="K1489" s="19">
        <v>1487</v>
      </c>
      <c r="L1489" s="22" t="s">
        <v>2904</v>
      </c>
      <c r="M1489" s="22" t="s">
        <v>1223</v>
      </c>
      <c r="N1489" s="31">
        <v>200</v>
      </c>
      <c r="O1489" s="31">
        <v>900</v>
      </c>
      <c r="Q1489" s="97"/>
    </row>
    <row r="1490" spans="11:17" x14ac:dyDescent="0.4">
      <c r="K1490" s="19">
        <v>1488</v>
      </c>
      <c r="L1490" s="22" t="s">
        <v>2905</v>
      </c>
      <c r="M1490" s="22" t="s">
        <v>1224</v>
      </c>
      <c r="N1490" s="31">
        <v>300</v>
      </c>
      <c r="O1490" s="31">
        <v>1700</v>
      </c>
      <c r="Q1490" s="97"/>
    </row>
    <row r="1491" spans="11:17" x14ac:dyDescent="0.4">
      <c r="K1491" s="19">
        <v>1489</v>
      </c>
      <c r="L1491" s="22" t="s">
        <v>2906</v>
      </c>
      <c r="M1491" s="22" t="s">
        <v>1225</v>
      </c>
      <c r="N1491" s="31">
        <v>500</v>
      </c>
      <c r="O1491" s="31">
        <v>3000</v>
      </c>
      <c r="Q1491" s="97"/>
    </row>
    <row r="1492" spans="11:17" x14ac:dyDescent="0.4">
      <c r="K1492" s="19">
        <v>1490</v>
      </c>
      <c r="L1492" s="22" t="s">
        <v>2907</v>
      </c>
      <c r="M1492" s="22" t="s">
        <v>1226</v>
      </c>
      <c r="N1492" s="31">
        <v>600</v>
      </c>
      <c r="O1492" s="31">
        <v>3500</v>
      </c>
      <c r="Q1492" s="97"/>
    </row>
    <row r="1493" spans="11:17" x14ac:dyDescent="0.4">
      <c r="K1493" s="19">
        <v>1491</v>
      </c>
      <c r="L1493" s="22" t="s">
        <v>2908</v>
      </c>
      <c r="M1493" s="22" t="s">
        <v>1227</v>
      </c>
      <c r="N1493" s="31">
        <v>600</v>
      </c>
      <c r="O1493" s="31">
        <v>3100</v>
      </c>
      <c r="Q1493" s="97"/>
    </row>
    <row r="1494" spans="11:17" x14ac:dyDescent="0.4">
      <c r="K1494" s="19">
        <v>1492</v>
      </c>
      <c r="L1494" s="22" t="s">
        <v>2909</v>
      </c>
      <c r="M1494" s="22" t="s">
        <v>1228</v>
      </c>
      <c r="N1494" s="31">
        <v>500</v>
      </c>
      <c r="O1494" s="31">
        <v>2700</v>
      </c>
      <c r="Q1494" s="97"/>
    </row>
    <row r="1495" spans="11:17" x14ac:dyDescent="0.4">
      <c r="K1495" s="19">
        <v>1493</v>
      </c>
      <c r="L1495" s="22" t="s">
        <v>2910</v>
      </c>
      <c r="M1495" s="22" t="s">
        <v>1229</v>
      </c>
      <c r="N1495" s="31">
        <v>400</v>
      </c>
      <c r="O1495" s="31">
        <v>2100</v>
      </c>
      <c r="Q1495" s="97"/>
    </row>
    <row r="1496" spans="11:17" x14ac:dyDescent="0.4">
      <c r="K1496" s="19">
        <v>1494</v>
      </c>
      <c r="L1496" s="22" t="s">
        <v>2911</v>
      </c>
      <c r="M1496" s="22" t="s">
        <v>1230</v>
      </c>
      <c r="N1496" s="31">
        <v>300</v>
      </c>
      <c r="O1496" s="31">
        <v>1700</v>
      </c>
      <c r="Q1496" s="97"/>
    </row>
    <row r="1497" spans="11:17" x14ac:dyDescent="0.4">
      <c r="K1497" s="19">
        <v>1495</v>
      </c>
      <c r="L1497" s="22" t="s">
        <v>2912</v>
      </c>
      <c r="M1497" s="22" t="s">
        <v>1231</v>
      </c>
      <c r="N1497" s="31">
        <v>400</v>
      </c>
      <c r="O1497" s="31">
        <v>2300</v>
      </c>
      <c r="Q1497" s="97"/>
    </row>
    <row r="1498" spans="11:17" x14ac:dyDescent="0.4">
      <c r="K1498" s="19">
        <v>1496</v>
      </c>
      <c r="L1498" s="22" t="s">
        <v>2913</v>
      </c>
      <c r="M1498" s="22" t="s">
        <v>1232</v>
      </c>
      <c r="N1498" s="31">
        <v>200</v>
      </c>
      <c r="O1498" s="31">
        <v>800</v>
      </c>
      <c r="Q1498" s="97"/>
    </row>
    <row r="1499" spans="11:17" x14ac:dyDescent="0.4">
      <c r="K1499" s="19">
        <v>1497</v>
      </c>
      <c r="L1499" s="22" t="s">
        <v>2914</v>
      </c>
      <c r="M1499" s="22" t="s">
        <v>1233</v>
      </c>
      <c r="N1499" s="31">
        <v>200</v>
      </c>
      <c r="O1499" s="31">
        <v>700</v>
      </c>
      <c r="Q1499" s="97"/>
    </row>
    <row r="1500" spans="11:17" x14ac:dyDescent="0.4">
      <c r="K1500" s="19">
        <v>1498</v>
      </c>
      <c r="L1500" s="22" t="s">
        <v>2915</v>
      </c>
      <c r="M1500" s="22" t="s">
        <v>1234</v>
      </c>
      <c r="N1500" s="31">
        <v>200</v>
      </c>
      <c r="O1500" s="31">
        <v>800</v>
      </c>
      <c r="Q1500" s="97"/>
    </row>
    <row r="1501" spans="11:17" x14ac:dyDescent="0.4">
      <c r="K1501" s="19">
        <v>1499</v>
      </c>
      <c r="L1501" s="22" t="s">
        <v>2916</v>
      </c>
      <c r="M1501" s="22" t="s">
        <v>1235</v>
      </c>
      <c r="N1501" s="31">
        <v>300</v>
      </c>
      <c r="O1501" s="31">
        <v>1300</v>
      </c>
      <c r="Q1501" s="97"/>
    </row>
    <row r="1502" spans="11:17" x14ac:dyDescent="0.4">
      <c r="K1502" s="19">
        <v>1500</v>
      </c>
      <c r="L1502" s="22" t="s">
        <v>2917</v>
      </c>
      <c r="M1502" s="22" t="s">
        <v>1236</v>
      </c>
      <c r="N1502" s="31">
        <v>200</v>
      </c>
      <c r="O1502" s="31">
        <v>800</v>
      </c>
      <c r="Q1502" s="97"/>
    </row>
    <row r="1503" spans="11:17" x14ac:dyDescent="0.4">
      <c r="K1503" s="19">
        <v>1501</v>
      </c>
      <c r="L1503" s="22" t="s">
        <v>2918</v>
      </c>
      <c r="M1503" s="22" t="s">
        <v>1237</v>
      </c>
      <c r="N1503" s="31">
        <v>500</v>
      </c>
      <c r="O1503" s="31">
        <v>2900</v>
      </c>
      <c r="Q1503" s="97"/>
    </row>
    <row r="1504" spans="11:17" x14ac:dyDescent="0.4">
      <c r="K1504" s="19">
        <v>1502</v>
      </c>
      <c r="L1504" s="22" t="s">
        <v>2919</v>
      </c>
      <c r="M1504" s="22" t="s">
        <v>1238</v>
      </c>
      <c r="N1504" s="31">
        <v>300</v>
      </c>
      <c r="O1504" s="31">
        <v>1600</v>
      </c>
      <c r="Q1504" s="97"/>
    </row>
    <row r="1505" spans="11:17" x14ac:dyDescent="0.4">
      <c r="K1505" s="19">
        <v>1503</v>
      </c>
      <c r="L1505" s="22" t="s">
        <v>2920</v>
      </c>
      <c r="M1505" s="22" t="s">
        <v>1239</v>
      </c>
      <c r="N1505" s="31">
        <v>200</v>
      </c>
      <c r="O1505" s="31">
        <v>1100</v>
      </c>
      <c r="Q1505" s="97"/>
    </row>
    <row r="1506" spans="11:17" x14ac:dyDescent="0.4">
      <c r="K1506" s="19">
        <v>1504</v>
      </c>
      <c r="L1506" s="22" t="s">
        <v>2921</v>
      </c>
      <c r="M1506" s="22" t="s">
        <v>1240</v>
      </c>
      <c r="N1506" s="31">
        <v>200</v>
      </c>
      <c r="O1506" s="31">
        <v>900</v>
      </c>
      <c r="Q1506" s="97"/>
    </row>
    <row r="1507" spans="11:17" x14ac:dyDescent="0.4">
      <c r="K1507" s="19">
        <v>1505</v>
      </c>
      <c r="L1507" s="22" t="s">
        <v>2922</v>
      </c>
      <c r="M1507" s="22" t="s">
        <v>1241</v>
      </c>
      <c r="N1507" s="31">
        <v>300</v>
      </c>
      <c r="O1507" s="31">
        <v>1500</v>
      </c>
      <c r="Q1507" s="97"/>
    </row>
    <row r="1508" spans="11:17" x14ac:dyDescent="0.4">
      <c r="K1508" s="19">
        <v>1506</v>
      </c>
      <c r="L1508" s="22" t="s">
        <v>2923</v>
      </c>
      <c r="M1508" s="22" t="s">
        <v>1242</v>
      </c>
      <c r="N1508" s="31">
        <v>200</v>
      </c>
      <c r="O1508" s="31">
        <v>1000</v>
      </c>
      <c r="Q1508" s="97"/>
    </row>
    <row r="1509" spans="11:17" x14ac:dyDescent="0.4">
      <c r="K1509" s="19">
        <v>1507</v>
      </c>
      <c r="L1509" s="22" t="s">
        <v>2924</v>
      </c>
      <c r="M1509" s="22" t="s">
        <v>1243</v>
      </c>
      <c r="N1509" s="31">
        <v>300</v>
      </c>
      <c r="O1509" s="31">
        <v>1400</v>
      </c>
      <c r="Q1509" s="97"/>
    </row>
    <row r="1510" spans="11:17" x14ac:dyDescent="0.4">
      <c r="K1510" s="19">
        <v>1508</v>
      </c>
      <c r="L1510" s="22" t="s">
        <v>2925</v>
      </c>
      <c r="M1510" s="22" t="s">
        <v>1244</v>
      </c>
      <c r="N1510" s="31">
        <v>100</v>
      </c>
      <c r="O1510" s="31">
        <v>400</v>
      </c>
      <c r="Q1510" s="97"/>
    </row>
    <row r="1511" spans="11:17" x14ac:dyDescent="0.4">
      <c r="K1511" s="19">
        <v>1509</v>
      </c>
      <c r="L1511" s="22" t="s">
        <v>2926</v>
      </c>
      <c r="M1511" s="22" t="s">
        <v>1245</v>
      </c>
      <c r="N1511" s="31">
        <v>300</v>
      </c>
      <c r="O1511" s="31">
        <v>1700</v>
      </c>
      <c r="Q1511" s="97"/>
    </row>
    <row r="1512" spans="11:17" x14ac:dyDescent="0.4">
      <c r="K1512" s="19">
        <v>1510</v>
      </c>
      <c r="L1512" s="22" t="s">
        <v>2927</v>
      </c>
      <c r="M1512" s="22" t="s">
        <v>1246</v>
      </c>
      <c r="N1512" s="31">
        <v>100</v>
      </c>
      <c r="O1512" s="31">
        <v>400</v>
      </c>
      <c r="Q1512" s="97"/>
    </row>
    <row r="1513" spans="11:17" x14ac:dyDescent="0.4">
      <c r="K1513" s="19">
        <v>1511</v>
      </c>
      <c r="L1513" s="22" t="s">
        <v>2928</v>
      </c>
      <c r="M1513" s="22" t="s">
        <v>1247</v>
      </c>
      <c r="N1513" s="31">
        <v>200</v>
      </c>
      <c r="O1513" s="31">
        <v>700</v>
      </c>
      <c r="Q1513" s="97"/>
    </row>
    <row r="1514" spans="11:17" x14ac:dyDescent="0.4">
      <c r="K1514" s="19">
        <v>1512</v>
      </c>
      <c r="L1514" s="22" t="s">
        <v>2929</v>
      </c>
      <c r="M1514" s="22" t="s">
        <v>1248</v>
      </c>
      <c r="N1514" s="31">
        <v>200</v>
      </c>
      <c r="O1514" s="31">
        <v>900</v>
      </c>
      <c r="Q1514" s="97"/>
    </row>
    <row r="1515" spans="11:17" x14ac:dyDescent="0.4">
      <c r="K1515" s="19">
        <v>1513</v>
      </c>
      <c r="L1515" s="22" t="s">
        <v>2930</v>
      </c>
      <c r="M1515" s="22" t="s">
        <v>1249</v>
      </c>
      <c r="N1515" s="31">
        <v>100</v>
      </c>
      <c r="O1515" s="31">
        <v>500</v>
      </c>
      <c r="Q1515" s="97"/>
    </row>
    <row r="1516" spans="11:17" x14ac:dyDescent="0.4">
      <c r="K1516" s="19">
        <v>1514</v>
      </c>
      <c r="L1516" s="22" t="s">
        <v>2931</v>
      </c>
      <c r="M1516" s="22" t="s">
        <v>1250</v>
      </c>
      <c r="N1516" s="31">
        <v>100</v>
      </c>
      <c r="O1516" s="31">
        <v>200</v>
      </c>
      <c r="Q1516" s="97"/>
    </row>
    <row r="1517" spans="11:17" x14ac:dyDescent="0.4">
      <c r="K1517" s="19">
        <v>1515</v>
      </c>
      <c r="L1517" s="22" t="s">
        <v>2932</v>
      </c>
      <c r="M1517" s="22" t="s">
        <v>1251</v>
      </c>
      <c r="N1517" s="31">
        <v>100</v>
      </c>
      <c r="O1517" s="31">
        <v>400</v>
      </c>
      <c r="Q1517" s="97"/>
    </row>
    <row r="1518" spans="11:17" x14ac:dyDescent="0.4">
      <c r="K1518" s="19">
        <v>1516</v>
      </c>
      <c r="L1518" s="22" t="s">
        <v>2933</v>
      </c>
      <c r="M1518" s="22" t="s">
        <v>1252</v>
      </c>
      <c r="N1518" s="31">
        <v>100</v>
      </c>
      <c r="O1518" s="31">
        <v>400</v>
      </c>
      <c r="Q1518" s="97"/>
    </row>
    <row r="1519" spans="11:17" x14ac:dyDescent="0.4">
      <c r="K1519" s="19">
        <v>1517</v>
      </c>
      <c r="L1519" s="22" t="s">
        <v>2934</v>
      </c>
      <c r="M1519" s="22" t="s">
        <v>1253</v>
      </c>
      <c r="N1519" s="31">
        <v>200</v>
      </c>
      <c r="O1519" s="31">
        <v>900</v>
      </c>
      <c r="Q1519" s="97"/>
    </row>
    <row r="1520" spans="11:17" x14ac:dyDescent="0.4">
      <c r="K1520" s="19">
        <v>1518</v>
      </c>
      <c r="L1520" s="22" t="s">
        <v>2935</v>
      </c>
      <c r="M1520" s="22" t="s">
        <v>3540</v>
      </c>
      <c r="N1520" s="31">
        <v>100</v>
      </c>
      <c r="O1520" s="31">
        <v>100</v>
      </c>
      <c r="Q1520" s="97"/>
    </row>
    <row r="1521" spans="11:17" x14ac:dyDescent="0.4">
      <c r="K1521" s="19">
        <v>1519</v>
      </c>
      <c r="L1521" s="22" t="s">
        <v>2936</v>
      </c>
      <c r="M1521" s="22" t="s">
        <v>1254</v>
      </c>
      <c r="N1521" s="31">
        <v>100</v>
      </c>
      <c r="O1521" s="31">
        <v>500</v>
      </c>
      <c r="Q1521" s="97"/>
    </row>
    <row r="1522" spans="11:17" x14ac:dyDescent="0.4">
      <c r="K1522" s="19">
        <v>1520</v>
      </c>
      <c r="L1522" s="22" t="s">
        <v>2937</v>
      </c>
      <c r="M1522" s="22" t="s">
        <v>1255</v>
      </c>
      <c r="N1522" s="31">
        <v>100</v>
      </c>
      <c r="O1522" s="31">
        <v>500</v>
      </c>
      <c r="Q1522" s="97"/>
    </row>
    <row r="1523" spans="11:17" x14ac:dyDescent="0.4">
      <c r="K1523" s="19">
        <v>1521</v>
      </c>
      <c r="L1523" s="22" t="s">
        <v>2938</v>
      </c>
      <c r="M1523" s="22" t="s">
        <v>1256</v>
      </c>
      <c r="N1523" s="31">
        <v>100</v>
      </c>
      <c r="O1523" s="31">
        <v>600</v>
      </c>
      <c r="Q1523" s="97"/>
    </row>
    <row r="1524" spans="11:17" x14ac:dyDescent="0.4">
      <c r="K1524" s="19">
        <v>1522</v>
      </c>
      <c r="L1524" s="22" t="s">
        <v>2939</v>
      </c>
      <c r="M1524" s="22" t="s">
        <v>3541</v>
      </c>
      <c r="N1524" s="31">
        <v>100</v>
      </c>
      <c r="O1524" s="31">
        <v>300</v>
      </c>
      <c r="Q1524" s="97"/>
    </row>
    <row r="1525" spans="11:17" x14ac:dyDescent="0.4">
      <c r="K1525" s="19">
        <v>1523</v>
      </c>
      <c r="L1525" s="22" t="s">
        <v>2940</v>
      </c>
      <c r="M1525" s="22" t="s">
        <v>3542</v>
      </c>
      <c r="N1525" s="31">
        <v>100</v>
      </c>
      <c r="O1525" s="31">
        <v>200</v>
      </c>
      <c r="Q1525" s="97"/>
    </row>
    <row r="1526" spans="11:17" x14ac:dyDescent="0.4">
      <c r="K1526" s="19">
        <v>1524</v>
      </c>
      <c r="L1526" s="22" t="s">
        <v>2941</v>
      </c>
      <c r="M1526" s="22" t="s">
        <v>3543</v>
      </c>
      <c r="N1526" s="31">
        <v>100</v>
      </c>
      <c r="O1526" s="31">
        <v>300</v>
      </c>
      <c r="Q1526" s="97"/>
    </row>
    <row r="1527" spans="11:17" x14ac:dyDescent="0.4">
      <c r="K1527" s="19">
        <v>1525</v>
      </c>
      <c r="L1527" s="22" t="s">
        <v>2942</v>
      </c>
      <c r="M1527" s="22" t="s">
        <v>1257</v>
      </c>
      <c r="N1527" s="31">
        <v>100</v>
      </c>
      <c r="O1527" s="31">
        <v>400</v>
      </c>
      <c r="Q1527" s="97"/>
    </row>
    <row r="1528" spans="11:17" x14ac:dyDescent="0.4">
      <c r="K1528" s="19">
        <v>1526</v>
      </c>
      <c r="L1528" s="22" t="s">
        <v>2943</v>
      </c>
      <c r="M1528" s="22" t="s">
        <v>3544</v>
      </c>
      <c r="N1528" s="31">
        <v>100</v>
      </c>
      <c r="O1528" s="31">
        <v>200</v>
      </c>
      <c r="Q1528" s="97"/>
    </row>
    <row r="1529" spans="11:17" x14ac:dyDescent="0.4">
      <c r="K1529" s="19">
        <v>1527</v>
      </c>
      <c r="L1529" s="22" t="s">
        <v>2944</v>
      </c>
      <c r="M1529" s="22" t="s">
        <v>3545</v>
      </c>
      <c r="N1529" s="31">
        <v>100</v>
      </c>
      <c r="O1529" s="31">
        <v>100</v>
      </c>
      <c r="Q1529" s="97"/>
    </row>
    <row r="1530" spans="11:17" x14ac:dyDescent="0.4">
      <c r="K1530" s="19">
        <v>1528</v>
      </c>
      <c r="L1530" s="22" t="s">
        <v>2945</v>
      </c>
      <c r="M1530" s="22" t="s">
        <v>1258</v>
      </c>
      <c r="N1530" s="31">
        <v>100</v>
      </c>
      <c r="O1530" s="31">
        <v>600</v>
      </c>
      <c r="Q1530" s="97"/>
    </row>
    <row r="1531" spans="11:17" x14ac:dyDescent="0.4">
      <c r="K1531" s="19">
        <v>1529</v>
      </c>
      <c r="L1531" s="22" t="s">
        <v>2946</v>
      </c>
      <c r="M1531" s="22" t="s">
        <v>1259</v>
      </c>
      <c r="N1531" s="31">
        <v>200</v>
      </c>
      <c r="O1531" s="31">
        <v>1100</v>
      </c>
      <c r="Q1531" s="97"/>
    </row>
    <row r="1532" spans="11:17" x14ac:dyDescent="0.4">
      <c r="K1532" s="19">
        <v>1530</v>
      </c>
      <c r="L1532" s="22" t="s">
        <v>2947</v>
      </c>
      <c r="M1532" s="22" t="s">
        <v>1260</v>
      </c>
      <c r="N1532" s="31">
        <v>100</v>
      </c>
      <c r="O1532" s="31">
        <v>400</v>
      </c>
      <c r="Q1532" s="97"/>
    </row>
    <row r="1533" spans="11:17" x14ac:dyDescent="0.4">
      <c r="K1533" s="19">
        <v>1531</v>
      </c>
      <c r="L1533" s="22" t="s">
        <v>2948</v>
      </c>
      <c r="M1533" s="22" t="s">
        <v>1261</v>
      </c>
      <c r="N1533" s="31">
        <v>100</v>
      </c>
      <c r="O1533" s="31">
        <v>200</v>
      </c>
      <c r="Q1533" s="97"/>
    </row>
    <row r="1534" spans="11:17" x14ac:dyDescent="0.4">
      <c r="K1534" s="19">
        <v>1532</v>
      </c>
      <c r="L1534" s="22" t="s">
        <v>2949</v>
      </c>
      <c r="M1534" s="22" t="s">
        <v>1262</v>
      </c>
      <c r="N1534" s="31">
        <v>100</v>
      </c>
      <c r="O1534" s="31">
        <v>300</v>
      </c>
      <c r="Q1534" s="97"/>
    </row>
    <row r="1535" spans="11:17" x14ac:dyDescent="0.4">
      <c r="K1535" s="19">
        <v>1533</v>
      </c>
      <c r="L1535" s="22" t="s">
        <v>2950</v>
      </c>
      <c r="M1535" s="22" t="s">
        <v>1263</v>
      </c>
      <c r="N1535" s="31">
        <v>100</v>
      </c>
      <c r="O1535" s="31">
        <v>400</v>
      </c>
      <c r="Q1535" s="97"/>
    </row>
    <row r="1536" spans="11:17" x14ac:dyDescent="0.4">
      <c r="K1536" s="19">
        <v>1534</v>
      </c>
      <c r="L1536" s="22" t="s">
        <v>2951</v>
      </c>
      <c r="M1536" s="22" t="s">
        <v>1265</v>
      </c>
      <c r="N1536" s="31">
        <v>1100</v>
      </c>
      <c r="O1536" s="31">
        <v>6100</v>
      </c>
      <c r="Q1536" s="97"/>
    </row>
    <row r="1537" spans="11:17" x14ac:dyDescent="0.4">
      <c r="K1537" s="19">
        <v>1535</v>
      </c>
      <c r="L1537" s="22" t="s">
        <v>2952</v>
      </c>
      <c r="M1537" s="22" t="s">
        <v>1266</v>
      </c>
      <c r="N1537" s="31">
        <v>600</v>
      </c>
      <c r="O1537" s="31">
        <v>3100</v>
      </c>
      <c r="Q1537" s="97"/>
    </row>
    <row r="1538" spans="11:17" x14ac:dyDescent="0.4">
      <c r="K1538" s="19">
        <v>1536</v>
      </c>
      <c r="L1538" s="22" t="s">
        <v>2953</v>
      </c>
      <c r="M1538" s="22" t="s">
        <v>1267</v>
      </c>
      <c r="N1538" s="31">
        <v>400</v>
      </c>
      <c r="O1538" s="31">
        <v>2200</v>
      </c>
      <c r="Q1538" s="97"/>
    </row>
    <row r="1539" spans="11:17" x14ac:dyDescent="0.4">
      <c r="K1539" s="19">
        <v>1537</v>
      </c>
      <c r="L1539" s="22" t="s">
        <v>2954</v>
      </c>
      <c r="M1539" s="22" t="s">
        <v>1268</v>
      </c>
      <c r="N1539" s="31">
        <v>100</v>
      </c>
      <c r="O1539" s="31">
        <v>500</v>
      </c>
      <c r="Q1539" s="97"/>
    </row>
    <row r="1540" spans="11:17" x14ac:dyDescent="0.4">
      <c r="K1540" s="19">
        <v>1538</v>
      </c>
      <c r="L1540" s="22" t="s">
        <v>2955</v>
      </c>
      <c r="M1540" s="22" t="s">
        <v>1269</v>
      </c>
      <c r="N1540" s="31">
        <v>300</v>
      </c>
      <c r="O1540" s="31">
        <v>1500</v>
      </c>
      <c r="Q1540" s="97"/>
    </row>
    <row r="1541" spans="11:17" x14ac:dyDescent="0.4">
      <c r="K1541" s="19">
        <v>1539</v>
      </c>
      <c r="L1541" s="22" t="s">
        <v>2956</v>
      </c>
      <c r="M1541" s="22" t="s">
        <v>1270</v>
      </c>
      <c r="N1541" s="31">
        <v>300</v>
      </c>
      <c r="O1541" s="31">
        <v>1300</v>
      </c>
      <c r="Q1541" s="97"/>
    </row>
    <row r="1542" spans="11:17" x14ac:dyDescent="0.4">
      <c r="K1542" s="19">
        <v>1540</v>
      </c>
      <c r="L1542" s="22" t="s">
        <v>2957</v>
      </c>
      <c r="M1542" s="22" t="s">
        <v>1271</v>
      </c>
      <c r="N1542" s="31">
        <v>200</v>
      </c>
      <c r="O1542" s="31">
        <v>800</v>
      </c>
      <c r="Q1542" s="97"/>
    </row>
    <row r="1543" spans="11:17" x14ac:dyDescent="0.4">
      <c r="K1543" s="19">
        <v>1541</v>
      </c>
      <c r="L1543" s="22" t="s">
        <v>2958</v>
      </c>
      <c r="M1543" s="22" t="s">
        <v>1272</v>
      </c>
      <c r="N1543" s="31">
        <v>200</v>
      </c>
      <c r="O1543" s="31">
        <v>1200</v>
      </c>
      <c r="Q1543" s="97"/>
    </row>
    <row r="1544" spans="11:17" x14ac:dyDescent="0.4">
      <c r="K1544" s="19">
        <v>1542</v>
      </c>
      <c r="L1544" s="22" t="s">
        <v>2959</v>
      </c>
      <c r="M1544" s="22" t="s">
        <v>1273</v>
      </c>
      <c r="N1544" s="31">
        <v>200</v>
      </c>
      <c r="O1544" s="31">
        <v>700</v>
      </c>
      <c r="Q1544" s="97"/>
    </row>
    <row r="1545" spans="11:17" x14ac:dyDescent="0.4">
      <c r="K1545" s="19">
        <v>1543</v>
      </c>
      <c r="L1545" s="22" t="s">
        <v>2960</v>
      </c>
      <c r="M1545" s="22" t="s">
        <v>1274</v>
      </c>
      <c r="N1545" s="31">
        <v>200</v>
      </c>
      <c r="O1545" s="31">
        <v>800</v>
      </c>
      <c r="Q1545" s="97"/>
    </row>
    <row r="1546" spans="11:17" x14ac:dyDescent="0.4">
      <c r="K1546" s="19">
        <v>1544</v>
      </c>
      <c r="L1546" s="22" t="s">
        <v>2961</v>
      </c>
      <c r="M1546" s="22" t="s">
        <v>1275</v>
      </c>
      <c r="N1546" s="31">
        <v>100</v>
      </c>
      <c r="O1546" s="31">
        <v>500</v>
      </c>
      <c r="Q1546" s="97"/>
    </row>
    <row r="1547" spans="11:17" x14ac:dyDescent="0.4">
      <c r="K1547" s="19">
        <v>1545</v>
      </c>
      <c r="L1547" s="22" t="s">
        <v>2962</v>
      </c>
      <c r="M1547" s="22" t="s">
        <v>1276</v>
      </c>
      <c r="N1547" s="31">
        <v>100</v>
      </c>
      <c r="O1547" s="31">
        <v>500</v>
      </c>
      <c r="Q1547" s="97"/>
    </row>
    <row r="1548" spans="11:17" x14ac:dyDescent="0.4">
      <c r="K1548" s="19">
        <v>1546</v>
      </c>
      <c r="L1548" s="22" t="s">
        <v>2963</v>
      </c>
      <c r="M1548" s="22" t="s">
        <v>1277</v>
      </c>
      <c r="N1548" s="31">
        <v>100</v>
      </c>
      <c r="O1548" s="31">
        <v>300</v>
      </c>
      <c r="Q1548" s="97"/>
    </row>
    <row r="1549" spans="11:17" x14ac:dyDescent="0.4">
      <c r="K1549" s="19">
        <v>1547</v>
      </c>
      <c r="L1549" s="22" t="s">
        <v>2964</v>
      </c>
      <c r="M1549" s="22" t="s">
        <v>1278</v>
      </c>
      <c r="N1549" s="31">
        <v>200</v>
      </c>
      <c r="O1549" s="31">
        <v>700</v>
      </c>
      <c r="Q1549" s="97"/>
    </row>
    <row r="1550" spans="11:17" x14ac:dyDescent="0.4">
      <c r="K1550" s="19">
        <v>1548</v>
      </c>
      <c r="L1550" s="22" t="s">
        <v>2965</v>
      </c>
      <c r="M1550" s="22" t="s">
        <v>3546</v>
      </c>
      <c r="N1550" s="31">
        <v>100</v>
      </c>
      <c r="O1550" s="31">
        <v>200</v>
      </c>
      <c r="Q1550" s="97"/>
    </row>
    <row r="1551" spans="11:17" x14ac:dyDescent="0.4">
      <c r="K1551" s="19">
        <v>1549</v>
      </c>
      <c r="L1551" s="22" t="s">
        <v>2966</v>
      </c>
      <c r="M1551" s="22" t="s">
        <v>1279</v>
      </c>
      <c r="N1551" s="31">
        <v>100</v>
      </c>
      <c r="O1551" s="31">
        <v>500</v>
      </c>
      <c r="Q1551" s="97"/>
    </row>
    <row r="1552" spans="11:17" x14ac:dyDescent="0.4">
      <c r="K1552" s="19">
        <v>1550</v>
      </c>
      <c r="L1552" s="22" t="s">
        <v>2967</v>
      </c>
      <c r="M1552" s="22" t="s">
        <v>3547</v>
      </c>
      <c r="N1552" s="31">
        <v>100</v>
      </c>
      <c r="O1552" s="31">
        <v>200</v>
      </c>
      <c r="Q1552" s="97"/>
    </row>
    <row r="1553" spans="11:17" x14ac:dyDescent="0.4">
      <c r="K1553" s="19">
        <v>1551</v>
      </c>
      <c r="L1553" s="22" t="s">
        <v>2968</v>
      </c>
      <c r="M1553" s="22" t="s">
        <v>1280</v>
      </c>
      <c r="N1553" s="31">
        <v>100</v>
      </c>
      <c r="O1553" s="31">
        <v>300</v>
      </c>
      <c r="Q1553" s="97"/>
    </row>
    <row r="1554" spans="11:17" x14ac:dyDescent="0.4">
      <c r="K1554" s="19">
        <v>1552</v>
      </c>
      <c r="L1554" s="22" t="s">
        <v>2969</v>
      </c>
      <c r="M1554" s="22" t="s">
        <v>1281</v>
      </c>
      <c r="N1554" s="31">
        <v>100</v>
      </c>
      <c r="O1554" s="31">
        <v>600</v>
      </c>
      <c r="Q1554" s="97"/>
    </row>
    <row r="1555" spans="11:17" x14ac:dyDescent="0.4">
      <c r="K1555" s="19">
        <v>1553</v>
      </c>
      <c r="L1555" s="22" t="s">
        <v>2970</v>
      </c>
      <c r="M1555" s="22" t="s">
        <v>1282</v>
      </c>
      <c r="N1555" s="31">
        <v>100</v>
      </c>
      <c r="O1555" s="31">
        <v>200</v>
      </c>
      <c r="Q1555" s="97"/>
    </row>
    <row r="1556" spans="11:17" x14ac:dyDescent="0.4">
      <c r="K1556" s="19">
        <v>1554</v>
      </c>
      <c r="L1556" s="22" t="s">
        <v>2971</v>
      </c>
      <c r="M1556" s="22" t="s">
        <v>1284</v>
      </c>
      <c r="N1556" s="31">
        <v>1600</v>
      </c>
      <c r="O1556" s="31">
        <v>9200</v>
      </c>
      <c r="Q1556" s="97"/>
    </row>
    <row r="1557" spans="11:17" x14ac:dyDescent="0.4">
      <c r="K1557" s="19">
        <v>1555</v>
      </c>
      <c r="L1557" s="22" t="s">
        <v>2972</v>
      </c>
      <c r="M1557" s="22" t="s">
        <v>1285</v>
      </c>
      <c r="N1557" s="31">
        <v>1100</v>
      </c>
      <c r="O1557" s="31">
        <v>6200</v>
      </c>
      <c r="Q1557" s="97"/>
    </row>
    <row r="1558" spans="11:17" x14ac:dyDescent="0.4">
      <c r="K1558" s="19">
        <v>1556</v>
      </c>
      <c r="L1558" s="22" t="s">
        <v>2973</v>
      </c>
      <c r="M1558" s="22" t="s">
        <v>1286</v>
      </c>
      <c r="N1558" s="31">
        <v>200</v>
      </c>
      <c r="O1558" s="31">
        <v>1100</v>
      </c>
      <c r="Q1558" s="97"/>
    </row>
    <row r="1559" spans="11:17" x14ac:dyDescent="0.4">
      <c r="K1559" s="19">
        <v>1557</v>
      </c>
      <c r="L1559" s="22" t="s">
        <v>2974</v>
      </c>
      <c r="M1559" s="22" t="s">
        <v>1287</v>
      </c>
      <c r="N1559" s="31">
        <v>600</v>
      </c>
      <c r="O1559" s="31">
        <v>3600</v>
      </c>
      <c r="Q1559" s="97"/>
    </row>
    <row r="1560" spans="11:17" x14ac:dyDescent="0.4">
      <c r="K1560" s="19">
        <v>1558</v>
      </c>
      <c r="L1560" s="22" t="s">
        <v>2975</v>
      </c>
      <c r="M1560" s="22" t="s">
        <v>1288</v>
      </c>
      <c r="N1560" s="31">
        <v>500</v>
      </c>
      <c r="O1560" s="31">
        <v>3000</v>
      </c>
      <c r="Q1560" s="97"/>
    </row>
    <row r="1561" spans="11:17" x14ac:dyDescent="0.4">
      <c r="K1561" s="19">
        <v>1559</v>
      </c>
      <c r="L1561" s="22" t="s">
        <v>2976</v>
      </c>
      <c r="M1561" s="22" t="s">
        <v>1289</v>
      </c>
      <c r="N1561" s="31">
        <v>200</v>
      </c>
      <c r="O1561" s="31">
        <v>700</v>
      </c>
      <c r="Q1561" s="97"/>
    </row>
    <row r="1562" spans="11:17" x14ac:dyDescent="0.4">
      <c r="K1562" s="19">
        <v>1560</v>
      </c>
      <c r="L1562" s="22" t="s">
        <v>2977</v>
      </c>
      <c r="M1562" s="22" t="s">
        <v>1290</v>
      </c>
      <c r="N1562" s="31">
        <v>100</v>
      </c>
      <c r="O1562" s="31">
        <v>600</v>
      </c>
      <c r="Q1562" s="97"/>
    </row>
    <row r="1563" spans="11:17" x14ac:dyDescent="0.4">
      <c r="K1563" s="19">
        <v>1561</v>
      </c>
      <c r="L1563" s="22" t="s">
        <v>2978</v>
      </c>
      <c r="M1563" s="22" t="s">
        <v>1291</v>
      </c>
      <c r="N1563" s="31">
        <v>200</v>
      </c>
      <c r="O1563" s="31">
        <v>700</v>
      </c>
      <c r="Q1563" s="97"/>
    </row>
    <row r="1564" spans="11:17" x14ac:dyDescent="0.4">
      <c r="K1564" s="19">
        <v>1562</v>
      </c>
      <c r="L1564" s="22" t="s">
        <v>2979</v>
      </c>
      <c r="M1564" s="22" t="s">
        <v>1292</v>
      </c>
      <c r="N1564" s="31">
        <v>200</v>
      </c>
      <c r="O1564" s="31">
        <v>700</v>
      </c>
      <c r="Q1564" s="97"/>
    </row>
    <row r="1565" spans="11:17" x14ac:dyDescent="0.4">
      <c r="K1565" s="19">
        <v>1563</v>
      </c>
      <c r="L1565" s="22" t="s">
        <v>2980</v>
      </c>
      <c r="M1565" s="22" t="s">
        <v>1293</v>
      </c>
      <c r="N1565" s="31">
        <v>200</v>
      </c>
      <c r="O1565" s="31">
        <v>700</v>
      </c>
      <c r="Q1565" s="97"/>
    </row>
    <row r="1566" spans="11:17" x14ac:dyDescent="0.4">
      <c r="K1566" s="19">
        <v>1564</v>
      </c>
      <c r="L1566" s="22" t="s">
        <v>2981</v>
      </c>
      <c r="M1566" s="22" t="s">
        <v>1294</v>
      </c>
      <c r="N1566" s="31">
        <v>100</v>
      </c>
      <c r="O1566" s="31">
        <v>600</v>
      </c>
      <c r="Q1566" s="97"/>
    </row>
    <row r="1567" spans="11:17" x14ac:dyDescent="0.4">
      <c r="K1567" s="19">
        <v>1565</v>
      </c>
      <c r="L1567" s="22" t="s">
        <v>2982</v>
      </c>
      <c r="M1567" s="22" t="s">
        <v>1295</v>
      </c>
      <c r="N1567" s="31">
        <v>200</v>
      </c>
      <c r="O1567" s="31">
        <v>1000</v>
      </c>
      <c r="Q1567" s="97"/>
    </row>
    <row r="1568" spans="11:17" x14ac:dyDescent="0.4">
      <c r="K1568" s="19">
        <v>1566</v>
      </c>
      <c r="L1568" s="22" t="s">
        <v>2983</v>
      </c>
      <c r="M1568" s="22" t="s">
        <v>1296</v>
      </c>
      <c r="N1568" s="31">
        <v>200</v>
      </c>
      <c r="O1568" s="31">
        <v>1000</v>
      </c>
      <c r="Q1568" s="97"/>
    </row>
    <row r="1569" spans="11:17" x14ac:dyDescent="0.4">
      <c r="K1569" s="19">
        <v>1567</v>
      </c>
      <c r="L1569" s="22" t="s">
        <v>2984</v>
      </c>
      <c r="M1569" s="22" t="s">
        <v>1297</v>
      </c>
      <c r="N1569" s="31">
        <v>200</v>
      </c>
      <c r="O1569" s="31">
        <v>1200</v>
      </c>
      <c r="Q1569" s="97"/>
    </row>
    <row r="1570" spans="11:17" x14ac:dyDescent="0.4">
      <c r="K1570" s="19">
        <v>1568</v>
      </c>
      <c r="L1570" s="22" t="s">
        <v>2985</v>
      </c>
      <c r="M1570" s="22" t="s">
        <v>1298</v>
      </c>
      <c r="N1570" s="31">
        <v>200</v>
      </c>
      <c r="O1570" s="31">
        <v>900</v>
      </c>
      <c r="Q1570" s="97"/>
    </row>
    <row r="1571" spans="11:17" x14ac:dyDescent="0.4">
      <c r="K1571" s="19">
        <v>1569</v>
      </c>
      <c r="L1571" s="22" t="s">
        <v>2986</v>
      </c>
      <c r="M1571" s="22" t="s">
        <v>1299</v>
      </c>
      <c r="N1571" s="31">
        <v>100</v>
      </c>
      <c r="O1571" s="31">
        <v>200</v>
      </c>
      <c r="Q1571" s="97"/>
    </row>
    <row r="1572" spans="11:17" x14ac:dyDescent="0.4">
      <c r="K1572" s="19">
        <v>1570</v>
      </c>
      <c r="L1572" s="22" t="s">
        <v>2987</v>
      </c>
      <c r="M1572" s="22" t="s">
        <v>1300</v>
      </c>
      <c r="N1572" s="31">
        <v>100</v>
      </c>
      <c r="O1572" s="31">
        <v>400</v>
      </c>
      <c r="Q1572" s="97"/>
    </row>
    <row r="1573" spans="11:17" x14ac:dyDescent="0.4">
      <c r="K1573" s="19">
        <v>1571</v>
      </c>
      <c r="L1573" s="22" t="s">
        <v>2988</v>
      </c>
      <c r="M1573" s="22" t="s">
        <v>3548</v>
      </c>
      <c r="N1573" s="31">
        <v>100</v>
      </c>
      <c r="O1573" s="31">
        <v>400</v>
      </c>
      <c r="Q1573" s="97"/>
    </row>
    <row r="1574" spans="11:17" x14ac:dyDescent="0.4">
      <c r="K1574" s="19">
        <v>1572</v>
      </c>
      <c r="L1574" s="22" t="s">
        <v>2989</v>
      </c>
      <c r="M1574" s="22" t="s">
        <v>3549</v>
      </c>
      <c r="N1574" s="31">
        <v>100</v>
      </c>
      <c r="O1574" s="31">
        <v>100</v>
      </c>
      <c r="Q1574" s="97"/>
    </row>
    <row r="1575" spans="11:17" x14ac:dyDescent="0.4">
      <c r="K1575" s="19">
        <v>1573</v>
      </c>
      <c r="L1575" s="22" t="s">
        <v>2990</v>
      </c>
      <c r="M1575" s="22" t="s">
        <v>3550</v>
      </c>
      <c r="N1575" s="31">
        <v>100</v>
      </c>
      <c r="O1575" s="31">
        <v>500</v>
      </c>
      <c r="Q1575" s="97"/>
    </row>
    <row r="1576" spans="11:17" x14ac:dyDescent="0.4">
      <c r="K1576" s="19">
        <v>1574</v>
      </c>
      <c r="L1576" s="22" t="s">
        <v>2991</v>
      </c>
      <c r="M1576" s="22" t="s">
        <v>1301</v>
      </c>
      <c r="N1576" s="31">
        <v>100</v>
      </c>
      <c r="O1576" s="31">
        <v>400</v>
      </c>
      <c r="Q1576" s="97"/>
    </row>
    <row r="1577" spans="11:17" x14ac:dyDescent="0.4">
      <c r="K1577" s="19">
        <v>1575</v>
      </c>
      <c r="L1577" s="22" t="s">
        <v>2992</v>
      </c>
      <c r="M1577" s="22" t="s">
        <v>1303</v>
      </c>
      <c r="N1577" s="31">
        <v>3300</v>
      </c>
      <c r="O1577" s="31">
        <v>19500</v>
      </c>
      <c r="Q1577" s="97"/>
    </row>
    <row r="1578" spans="11:17" x14ac:dyDescent="0.4">
      <c r="K1578" s="19">
        <v>1576</v>
      </c>
      <c r="L1578" s="22" t="s">
        <v>2993</v>
      </c>
      <c r="M1578" s="22" t="s">
        <v>1304</v>
      </c>
      <c r="N1578" s="31">
        <v>500</v>
      </c>
      <c r="O1578" s="31">
        <v>3000</v>
      </c>
      <c r="Q1578" s="97"/>
    </row>
    <row r="1579" spans="11:17" x14ac:dyDescent="0.4">
      <c r="K1579" s="19">
        <v>1577</v>
      </c>
      <c r="L1579" s="22" t="s">
        <v>2994</v>
      </c>
      <c r="M1579" s="22" t="s">
        <v>1305</v>
      </c>
      <c r="N1579" s="31">
        <v>200</v>
      </c>
      <c r="O1579" s="31">
        <v>800</v>
      </c>
      <c r="Q1579" s="97"/>
    </row>
    <row r="1580" spans="11:17" x14ac:dyDescent="0.4">
      <c r="K1580" s="19">
        <v>1578</v>
      </c>
      <c r="L1580" s="22" t="s">
        <v>2995</v>
      </c>
      <c r="M1580" s="22" t="s">
        <v>1306</v>
      </c>
      <c r="N1580" s="31">
        <v>300</v>
      </c>
      <c r="O1580" s="31">
        <v>1300</v>
      </c>
      <c r="Q1580" s="97"/>
    </row>
    <row r="1581" spans="11:17" x14ac:dyDescent="0.4">
      <c r="K1581" s="19">
        <v>1579</v>
      </c>
      <c r="L1581" s="22" t="s">
        <v>2996</v>
      </c>
      <c r="M1581" s="22" t="s">
        <v>1307</v>
      </c>
      <c r="N1581" s="31">
        <v>100</v>
      </c>
      <c r="O1581" s="31">
        <v>600</v>
      </c>
      <c r="Q1581" s="97"/>
    </row>
    <row r="1582" spans="11:17" x14ac:dyDescent="0.4">
      <c r="K1582" s="19">
        <v>1580</v>
      </c>
      <c r="L1582" s="22" t="s">
        <v>2997</v>
      </c>
      <c r="M1582" s="22" t="s">
        <v>1308</v>
      </c>
      <c r="N1582" s="31">
        <v>300</v>
      </c>
      <c r="O1582" s="31">
        <v>1600</v>
      </c>
      <c r="Q1582" s="97"/>
    </row>
    <row r="1583" spans="11:17" x14ac:dyDescent="0.4">
      <c r="K1583" s="19">
        <v>1581</v>
      </c>
      <c r="L1583" s="22" t="s">
        <v>2998</v>
      </c>
      <c r="M1583" s="22" t="s">
        <v>1309</v>
      </c>
      <c r="N1583" s="31">
        <v>200</v>
      </c>
      <c r="O1583" s="31">
        <v>1200</v>
      </c>
      <c r="Q1583" s="97"/>
    </row>
    <row r="1584" spans="11:17" x14ac:dyDescent="0.4">
      <c r="K1584" s="19">
        <v>1582</v>
      </c>
      <c r="L1584" s="22" t="s">
        <v>2999</v>
      </c>
      <c r="M1584" s="22" t="s">
        <v>1310</v>
      </c>
      <c r="N1584" s="31">
        <v>200</v>
      </c>
      <c r="O1584" s="31">
        <v>1200</v>
      </c>
      <c r="Q1584" s="97"/>
    </row>
    <row r="1585" spans="11:17" x14ac:dyDescent="0.4">
      <c r="K1585" s="19">
        <v>1583</v>
      </c>
      <c r="L1585" s="22" t="s">
        <v>3000</v>
      </c>
      <c r="M1585" s="22" t="s">
        <v>1311</v>
      </c>
      <c r="N1585" s="31">
        <v>200</v>
      </c>
      <c r="O1585" s="31">
        <v>1000</v>
      </c>
      <c r="Q1585" s="97"/>
    </row>
    <row r="1586" spans="11:17" x14ac:dyDescent="0.4">
      <c r="K1586" s="19">
        <v>1584</v>
      </c>
      <c r="L1586" s="22" t="s">
        <v>3001</v>
      </c>
      <c r="M1586" s="22" t="s">
        <v>1312</v>
      </c>
      <c r="N1586" s="31">
        <v>100</v>
      </c>
      <c r="O1586" s="31">
        <v>600</v>
      </c>
      <c r="Q1586" s="97"/>
    </row>
    <row r="1587" spans="11:17" x14ac:dyDescent="0.4">
      <c r="K1587" s="19">
        <v>1585</v>
      </c>
      <c r="L1587" s="22" t="s">
        <v>3002</v>
      </c>
      <c r="M1587" s="22" t="s">
        <v>1313</v>
      </c>
      <c r="N1587" s="31">
        <v>300</v>
      </c>
      <c r="O1587" s="31">
        <v>1500</v>
      </c>
      <c r="Q1587" s="97"/>
    </row>
    <row r="1588" spans="11:17" x14ac:dyDescent="0.4">
      <c r="K1588" s="19">
        <v>1586</v>
      </c>
      <c r="L1588" s="22" t="s">
        <v>3003</v>
      </c>
      <c r="M1588" s="22" t="s">
        <v>1314</v>
      </c>
      <c r="N1588" s="31">
        <v>100</v>
      </c>
      <c r="O1588" s="31">
        <v>600</v>
      </c>
      <c r="Q1588" s="97"/>
    </row>
    <row r="1589" spans="11:17" x14ac:dyDescent="0.4">
      <c r="K1589" s="19">
        <v>1587</v>
      </c>
      <c r="L1589" s="22" t="s">
        <v>3004</v>
      </c>
      <c r="M1589" s="22" t="s">
        <v>1315</v>
      </c>
      <c r="N1589" s="31">
        <v>300</v>
      </c>
      <c r="O1589" s="31">
        <v>1700</v>
      </c>
      <c r="Q1589" s="97"/>
    </row>
    <row r="1590" spans="11:17" x14ac:dyDescent="0.4">
      <c r="K1590" s="19">
        <v>1588</v>
      </c>
      <c r="L1590" s="22" t="s">
        <v>3005</v>
      </c>
      <c r="M1590" s="22" t="s">
        <v>1316</v>
      </c>
      <c r="N1590" s="31">
        <v>400</v>
      </c>
      <c r="O1590" s="31">
        <v>2400</v>
      </c>
      <c r="Q1590" s="97"/>
    </row>
    <row r="1591" spans="11:17" x14ac:dyDescent="0.4">
      <c r="K1591" s="19">
        <v>1589</v>
      </c>
      <c r="L1591" s="22" t="s">
        <v>3006</v>
      </c>
      <c r="M1591" s="22" t="s">
        <v>1317</v>
      </c>
      <c r="N1591" s="31">
        <v>100</v>
      </c>
      <c r="O1591" s="31">
        <v>200</v>
      </c>
      <c r="Q1591" s="97"/>
    </row>
    <row r="1592" spans="11:17" x14ac:dyDescent="0.4">
      <c r="K1592" s="19">
        <v>1590</v>
      </c>
      <c r="L1592" s="22" t="s">
        <v>3007</v>
      </c>
      <c r="M1592" s="22" t="s">
        <v>3551</v>
      </c>
      <c r="N1592" s="31">
        <v>100</v>
      </c>
      <c r="O1592" s="31">
        <v>200</v>
      </c>
      <c r="Q1592" s="97"/>
    </row>
    <row r="1593" spans="11:17" x14ac:dyDescent="0.4">
      <c r="K1593" s="19">
        <v>1591</v>
      </c>
      <c r="L1593" s="22" t="s">
        <v>3008</v>
      </c>
      <c r="M1593" s="22" t="s">
        <v>1318</v>
      </c>
      <c r="N1593" s="31">
        <v>100</v>
      </c>
      <c r="O1593" s="31">
        <v>200</v>
      </c>
      <c r="Q1593" s="97"/>
    </row>
    <row r="1594" spans="11:17" x14ac:dyDescent="0.4">
      <c r="K1594" s="19">
        <v>1592</v>
      </c>
      <c r="L1594" s="22" t="s">
        <v>3009</v>
      </c>
      <c r="M1594" s="22" t="s">
        <v>1319</v>
      </c>
      <c r="N1594" s="31">
        <v>100</v>
      </c>
      <c r="O1594" s="31">
        <v>400</v>
      </c>
      <c r="Q1594" s="97"/>
    </row>
    <row r="1595" spans="11:17" x14ac:dyDescent="0.4">
      <c r="K1595" s="19">
        <v>1593</v>
      </c>
      <c r="L1595" s="22" t="s">
        <v>3010</v>
      </c>
      <c r="M1595" s="22" t="s">
        <v>1320</v>
      </c>
      <c r="N1595" s="31">
        <v>100</v>
      </c>
      <c r="O1595" s="31">
        <v>300</v>
      </c>
      <c r="Q1595" s="97"/>
    </row>
    <row r="1596" spans="11:17" x14ac:dyDescent="0.4">
      <c r="K1596" s="19">
        <v>1594</v>
      </c>
      <c r="L1596" s="22" t="s">
        <v>3011</v>
      </c>
      <c r="M1596" s="22" t="s">
        <v>1321</v>
      </c>
      <c r="N1596" s="31">
        <v>200</v>
      </c>
      <c r="O1596" s="31">
        <v>1200</v>
      </c>
      <c r="Q1596" s="97"/>
    </row>
    <row r="1597" spans="11:17" x14ac:dyDescent="0.4">
      <c r="K1597" s="19">
        <v>1595</v>
      </c>
      <c r="L1597" s="22" t="s">
        <v>3012</v>
      </c>
      <c r="M1597" s="22" t="s">
        <v>1322</v>
      </c>
      <c r="N1597" s="31">
        <v>300</v>
      </c>
      <c r="O1597" s="31">
        <v>1500</v>
      </c>
      <c r="Q1597" s="97"/>
    </row>
    <row r="1598" spans="11:17" x14ac:dyDescent="0.4">
      <c r="K1598" s="19">
        <v>1596</v>
      </c>
      <c r="L1598" s="22" t="s">
        <v>3013</v>
      </c>
      <c r="M1598" s="22" t="s">
        <v>1323</v>
      </c>
      <c r="N1598" s="31">
        <v>100</v>
      </c>
      <c r="O1598" s="31">
        <v>100</v>
      </c>
      <c r="Q1598" s="97"/>
    </row>
    <row r="1599" spans="11:17" x14ac:dyDescent="0.4">
      <c r="K1599" s="19">
        <v>1597</v>
      </c>
      <c r="L1599" s="22" t="s">
        <v>3014</v>
      </c>
      <c r="M1599" s="22" t="s">
        <v>1324</v>
      </c>
      <c r="N1599" s="31">
        <v>100</v>
      </c>
      <c r="O1599" s="31">
        <v>200</v>
      </c>
      <c r="Q1599" s="97"/>
    </row>
    <row r="1600" spans="11:17" x14ac:dyDescent="0.4">
      <c r="K1600" s="19">
        <v>1598</v>
      </c>
      <c r="L1600" s="22" t="s">
        <v>3015</v>
      </c>
      <c r="M1600" s="22" t="s">
        <v>1325</v>
      </c>
      <c r="N1600" s="31">
        <v>100</v>
      </c>
      <c r="O1600" s="31">
        <v>100</v>
      </c>
      <c r="Q1600" s="97"/>
    </row>
    <row r="1601" spans="11:17" x14ac:dyDescent="0.4">
      <c r="K1601" s="19">
        <v>1599</v>
      </c>
      <c r="L1601" s="22" t="s">
        <v>3016</v>
      </c>
      <c r="M1601" s="22" t="s">
        <v>1326</v>
      </c>
      <c r="N1601" s="31">
        <v>100</v>
      </c>
      <c r="O1601" s="31">
        <v>200</v>
      </c>
      <c r="Q1601" s="97"/>
    </row>
    <row r="1602" spans="11:17" x14ac:dyDescent="0.4">
      <c r="K1602" s="19">
        <v>1600</v>
      </c>
      <c r="L1602" s="22" t="s">
        <v>3017</v>
      </c>
      <c r="M1602" s="22" t="s">
        <v>1327</v>
      </c>
      <c r="N1602" s="31">
        <v>100</v>
      </c>
      <c r="O1602" s="31">
        <v>200</v>
      </c>
      <c r="Q1602" s="97"/>
    </row>
    <row r="1603" spans="11:17" x14ac:dyDescent="0.4">
      <c r="K1603" s="19">
        <v>1601</v>
      </c>
      <c r="L1603" s="22" t="s">
        <v>3018</v>
      </c>
      <c r="M1603" s="22" t="s">
        <v>1328</v>
      </c>
      <c r="N1603" s="31">
        <v>100</v>
      </c>
      <c r="O1603" s="31">
        <v>300</v>
      </c>
      <c r="Q1603" s="97"/>
    </row>
    <row r="1604" spans="11:17" x14ac:dyDescent="0.4">
      <c r="K1604" s="19">
        <v>1602</v>
      </c>
      <c r="L1604" s="22" t="s">
        <v>3019</v>
      </c>
      <c r="M1604" s="22" t="s">
        <v>1329</v>
      </c>
      <c r="N1604" s="31">
        <v>100</v>
      </c>
      <c r="O1604" s="31">
        <v>500</v>
      </c>
      <c r="Q1604" s="97"/>
    </row>
    <row r="1605" spans="11:17" x14ac:dyDescent="0.4">
      <c r="K1605" s="19">
        <v>1603</v>
      </c>
      <c r="L1605" s="22" t="s">
        <v>3020</v>
      </c>
      <c r="M1605" s="22" t="s">
        <v>1330</v>
      </c>
      <c r="N1605" s="31">
        <v>100</v>
      </c>
      <c r="O1605" s="31">
        <v>400</v>
      </c>
      <c r="Q1605" s="97"/>
    </row>
    <row r="1606" spans="11:17" x14ac:dyDescent="0.4">
      <c r="K1606" s="19">
        <v>1604</v>
      </c>
      <c r="L1606" s="22" t="s">
        <v>3021</v>
      </c>
      <c r="M1606" s="22" t="s">
        <v>1331</v>
      </c>
      <c r="N1606" s="31">
        <v>200</v>
      </c>
      <c r="O1606" s="31">
        <v>1100</v>
      </c>
      <c r="Q1606" s="97"/>
    </row>
    <row r="1607" spans="11:17" x14ac:dyDescent="0.4">
      <c r="K1607" s="19">
        <v>1605</v>
      </c>
      <c r="L1607" s="22" t="s">
        <v>3022</v>
      </c>
      <c r="M1607" s="22" t="s">
        <v>1332</v>
      </c>
      <c r="N1607" s="31">
        <v>100</v>
      </c>
      <c r="O1607" s="31">
        <v>300</v>
      </c>
      <c r="Q1607" s="97"/>
    </row>
    <row r="1608" spans="11:17" x14ac:dyDescent="0.4">
      <c r="K1608" s="19">
        <v>1606</v>
      </c>
      <c r="L1608" s="22" t="s">
        <v>3023</v>
      </c>
      <c r="M1608" s="22" t="s">
        <v>1333</v>
      </c>
      <c r="N1608" s="31">
        <v>100</v>
      </c>
      <c r="O1608" s="31">
        <v>300</v>
      </c>
      <c r="Q1608" s="97"/>
    </row>
    <row r="1609" spans="11:17" x14ac:dyDescent="0.4">
      <c r="K1609" s="19">
        <v>1607</v>
      </c>
      <c r="L1609" s="22" t="s">
        <v>3024</v>
      </c>
      <c r="M1609" s="22" t="s">
        <v>1334</v>
      </c>
      <c r="N1609" s="31">
        <v>100</v>
      </c>
      <c r="O1609" s="31">
        <v>300</v>
      </c>
      <c r="Q1609" s="97"/>
    </row>
    <row r="1610" spans="11:17" x14ac:dyDescent="0.4">
      <c r="K1610" s="19">
        <v>1608</v>
      </c>
      <c r="L1610" s="22" t="s">
        <v>3025</v>
      </c>
      <c r="M1610" s="22" t="s">
        <v>3552</v>
      </c>
      <c r="N1610" s="31">
        <v>100</v>
      </c>
      <c r="O1610" s="31">
        <v>400</v>
      </c>
      <c r="Q1610" s="97"/>
    </row>
    <row r="1611" spans="11:17" x14ac:dyDescent="0.4">
      <c r="K1611" s="19">
        <v>1609</v>
      </c>
      <c r="L1611" s="22" t="s">
        <v>3026</v>
      </c>
      <c r="M1611" s="22" t="s">
        <v>3553</v>
      </c>
      <c r="N1611" s="31">
        <v>100</v>
      </c>
      <c r="O1611" s="31">
        <v>100</v>
      </c>
      <c r="Q1611" s="97"/>
    </row>
    <row r="1612" spans="11:17" x14ac:dyDescent="0.4">
      <c r="K1612" s="19">
        <v>1610</v>
      </c>
      <c r="L1612" s="22" t="s">
        <v>3027</v>
      </c>
      <c r="M1612" s="22" t="s">
        <v>1335</v>
      </c>
      <c r="N1612" s="31">
        <v>100</v>
      </c>
      <c r="O1612" s="31">
        <v>400</v>
      </c>
      <c r="Q1612" s="97"/>
    </row>
    <row r="1613" spans="11:17" x14ac:dyDescent="0.4">
      <c r="K1613" s="19">
        <v>1611</v>
      </c>
      <c r="L1613" s="22" t="s">
        <v>3028</v>
      </c>
      <c r="M1613" s="22" t="s">
        <v>1336</v>
      </c>
      <c r="N1613" s="31">
        <v>100</v>
      </c>
      <c r="O1613" s="31">
        <v>300</v>
      </c>
      <c r="Q1613" s="97"/>
    </row>
    <row r="1614" spans="11:17" x14ac:dyDescent="0.4">
      <c r="K1614" s="19">
        <v>1612</v>
      </c>
      <c r="L1614" s="22" t="s">
        <v>3029</v>
      </c>
      <c r="M1614" s="22" t="s">
        <v>3554</v>
      </c>
      <c r="N1614" s="31">
        <v>100</v>
      </c>
      <c r="O1614" s="31">
        <v>100</v>
      </c>
      <c r="Q1614" s="97"/>
    </row>
    <row r="1615" spans="11:17" x14ac:dyDescent="0.4">
      <c r="K1615" s="19">
        <v>1613</v>
      </c>
      <c r="L1615" s="22" t="s">
        <v>3030</v>
      </c>
      <c r="M1615" s="22" t="s">
        <v>3555</v>
      </c>
      <c r="N1615" s="31">
        <v>100</v>
      </c>
      <c r="O1615" s="31">
        <v>100</v>
      </c>
      <c r="Q1615" s="97"/>
    </row>
    <row r="1616" spans="11:17" x14ac:dyDescent="0.4">
      <c r="K1616" s="19">
        <v>1614</v>
      </c>
      <c r="L1616" s="22" t="s">
        <v>3031</v>
      </c>
      <c r="M1616" s="22" t="s">
        <v>3556</v>
      </c>
      <c r="N1616" s="31">
        <v>100</v>
      </c>
      <c r="O1616" s="31">
        <v>100</v>
      </c>
      <c r="Q1616" s="97"/>
    </row>
    <row r="1617" spans="11:17" x14ac:dyDescent="0.4">
      <c r="K1617" s="19">
        <v>1615</v>
      </c>
      <c r="L1617" s="22" t="s">
        <v>3032</v>
      </c>
      <c r="M1617" s="22" t="s">
        <v>3557</v>
      </c>
      <c r="N1617" s="31">
        <v>100</v>
      </c>
      <c r="O1617" s="31">
        <v>100</v>
      </c>
      <c r="Q1617" s="97"/>
    </row>
    <row r="1618" spans="11:17" x14ac:dyDescent="0.4">
      <c r="K1618" s="19">
        <v>1616</v>
      </c>
      <c r="L1618" s="22" t="s">
        <v>3033</v>
      </c>
      <c r="M1618" s="22" t="s">
        <v>3558</v>
      </c>
      <c r="N1618" s="31">
        <v>100</v>
      </c>
      <c r="O1618" s="31">
        <v>200</v>
      </c>
      <c r="Q1618" s="97"/>
    </row>
    <row r="1619" spans="11:17" x14ac:dyDescent="0.4">
      <c r="K1619" s="19">
        <v>1617</v>
      </c>
      <c r="L1619" s="22" t="s">
        <v>3034</v>
      </c>
      <c r="M1619" s="22" t="s">
        <v>3559</v>
      </c>
      <c r="N1619" s="31">
        <v>100</v>
      </c>
      <c r="O1619" s="31">
        <v>100</v>
      </c>
      <c r="Q1619" s="97"/>
    </row>
    <row r="1620" spans="11:17" x14ac:dyDescent="0.4">
      <c r="K1620" s="19">
        <v>1618</v>
      </c>
      <c r="L1620" s="22" t="s">
        <v>3035</v>
      </c>
      <c r="M1620" s="22" t="s">
        <v>1337</v>
      </c>
      <c r="N1620" s="31">
        <v>100</v>
      </c>
      <c r="O1620" s="31">
        <v>400</v>
      </c>
      <c r="Q1620" s="97"/>
    </row>
    <row r="1621" spans="11:17" x14ac:dyDescent="0.4">
      <c r="K1621" s="19">
        <v>1619</v>
      </c>
      <c r="L1621" s="22" t="s">
        <v>3036</v>
      </c>
      <c r="M1621" s="22" t="s">
        <v>3560</v>
      </c>
      <c r="N1621" s="31">
        <v>100</v>
      </c>
      <c r="O1621" s="31">
        <v>200</v>
      </c>
      <c r="Q1621" s="97"/>
    </row>
    <row r="1622" spans="11:17" x14ac:dyDescent="0.4">
      <c r="K1622" s="19">
        <v>1620</v>
      </c>
      <c r="L1622" s="22" t="s">
        <v>3037</v>
      </c>
      <c r="M1622" s="22" t="s">
        <v>1339</v>
      </c>
      <c r="N1622" s="31">
        <v>2100</v>
      </c>
      <c r="O1622" s="31">
        <v>12500</v>
      </c>
      <c r="Q1622" s="97"/>
    </row>
    <row r="1623" spans="11:17" x14ac:dyDescent="0.4">
      <c r="K1623" s="19">
        <v>1621</v>
      </c>
      <c r="L1623" s="22" t="s">
        <v>3038</v>
      </c>
      <c r="M1623" s="22" t="s">
        <v>1340</v>
      </c>
      <c r="N1623" s="31">
        <v>400</v>
      </c>
      <c r="O1623" s="31">
        <v>2400</v>
      </c>
      <c r="Q1623" s="97"/>
    </row>
    <row r="1624" spans="11:17" x14ac:dyDescent="0.4">
      <c r="K1624" s="19">
        <v>1622</v>
      </c>
      <c r="L1624" s="22" t="s">
        <v>3039</v>
      </c>
      <c r="M1624" s="22" t="s">
        <v>1341</v>
      </c>
      <c r="N1624" s="31">
        <v>400</v>
      </c>
      <c r="O1624" s="31">
        <v>2200</v>
      </c>
      <c r="Q1624" s="97"/>
    </row>
    <row r="1625" spans="11:17" x14ac:dyDescent="0.4">
      <c r="K1625" s="19">
        <v>1623</v>
      </c>
      <c r="L1625" s="22" t="s">
        <v>3040</v>
      </c>
      <c r="M1625" s="22" t="s">
        <v>1342</v>
      </c>
      <c r="N1625" s="31">
        <v>300</v>
      </c>
      <c r="O1625" s="31">
        <v>1500</v>
      </c>
      <c r="Q1625" s="97"/>
    </row>
    <row r="1626" spans="11:17" x14ac:dyDescent="0.4">
      <c r="K1626" s="19">
        <v>1624</v>
      </c>
      <c r="L1626" s="22" t="s">
        <v>3041</v>
      </c>
      <c r="M1626" s="22" t="s">
        <v>1343</v>
      </c>
      <c r="N1626" s="31">
        <v>300</v>
      </c>
      <c r="O1626" s="31">
        <v>1400</v>
      </c>
      <c r="Q1626" s="97"/>
    </row>
    <row r="1627" spans="11:17" x14ac:dyDescent="0.4">
      <c r="K1627" s="19">
        <v>1625</v>
      </c>
      <c r="L1627" s="22" t="s">
        <v>3042</v>
      </c>
      <c r="M1627" s="22" t="s">
        <v>1344</v>
      </c>
      <c r="N1627" s="31">
        <v>200</v>
      </c>
      <c r="O1627" s="31">
        <v>800</v>
      </c>
      <c r="Q1627" s="97"/>
    </row>
    <row r="1628" spans="11:17" x14ac:dyDescent="0.4">
      <c r="K1628" s="19">
        <v>1626</v>
      </c>
      <c r="L1628" s="22" t="s">
        <v>3043</v>
      </c>
      <c r="M1628" s="22" t="s">
        <v>3561</v>
      </c>
      <c r="N1628" s="31">
        <v>100</v>
      </c>
      <c r="O1628" s="31">
        <v>300</v>
      </c>
      <c r="Q1628" s="97"/>
    </row>
    <row r="1629" spans="11:17" x14ac:dyDescent="0.4">
      <c r="K1629" s="19">
        <v>1627</v>
      </c>
      <c r="L1629" s="22" t="s">
        <v>3044</v>
      </c>
      <c r="M1629" s="22" t="s">
        <v>1345</v>
      </c>
      <c r="N1629" s="31">
        <v>100</v>
      </c>
      <c r="O1629" s="31">
        <v>400</v>
      </c>
      <c r="Q1629" s="97"/>
    </row>
    <row r="1630" spans="11:17" x14ac:dyDescent="0.4">
      <c r="K1630" s="19">
        <v>1628</v>
      </c>
      <c r="L1630" s="22" t="s">
        <v>3045</v>
      </c>
      <c r="M1630" s="22" t="s">
        <v>1346</v>
      </c>
      <c r="N1630" s="31">
        <v>100</v>
      </c>
      <c r="O1630" s="31">
        <v>500</v>
      </c>
      <c r="Q1630" s="97"/>
    </row>
    <row r="1631" spans="11:17" x14ac:dyDescent="0.4">
      <c r="K1631" s="19">
        <v>1629</v>
      </c>
      <c r="L1631" s="22" t="s">
        <v>3046</v>
      </c>
      <c r="M1631" s="22" t="s">
        <v>1347</v>
      </c>
      <c r="N1631" s="31">
        <v>100</v>
      </c>
      <c r="O1631" s="31">
        <v>600</v>
      </c>
      <c r="Q1631" s="97"/>
    </row>
    <row r="1632" spans="11:17" x14ac:dyDescent="0.4">
      <c r="K1632" s="19">
        <v>1630</v>
      </c>
      <c r="L1632" s="22" t="s">
        <v>3047</v>
      </c>
      <c r="M1632" s="22" t="s">
        <v>1348</v>
      </c>
      <c r="N1632" s="31">
        <v>300</v>
      </c>
      <c r="O1632" s="31">
        <v>1300</v>
      </c>
      <c r="Q1632" s="97"/>
    </row>
    <row r="1633" spans="11:17" x14ac:dyDescent="0.4">
      <c r="K1633" s="19">
        <v>1631</v>
      </c>
      <c r="L1633" s="22" t="s">
        <v>3048</v>
      </c>
      <c r="M1633" s="22" t="s">
        <v>1349</v>
      </c>
      <c r="N1633" s="31">
        <v>200</v>
      </c>
      <c r="O1633" s="31">
        <v>700</v>
      </c>
      <c r="Q1633" s="97"/>
    </row>
    <row r="1634" spans="11:17" x14ac:dyDescent="0.4">
      <c r="K1634" s="19">
        <v>1632</v>
      </c>
      <c r="L1634" s="22" t="s">
        <v>3049</v>
      </c>
      <c r="M1634" s="22" t="s">
        <v>1350</v>
      </c>
      <c r="N1634" s="31">
        <v>200</v>
      </c>
      <c r="O1634" s="31">
        <v>900</v>
      </c>
      <c r="Q1634" s="97"/>
    </row>
    <row r="1635" spans="11:17" x14ac:dyDescent="0.4">
      <c r="K1635" s="19">
        <v>1633</v>
      </c>
      <c r="L1635" s="22" t="s">
        <v>3050</v>
      </c>
      <c r="M1635" s="22" t="s">
        <v>1351</v>
      </c>
      <c r="N1635" s="31">
        <v>100</v>
      </c>
      <c r="O1635" s="31">
        <v>500</v>
      </c>
      <c r="Q1635" s="97"/>
    </row>
    <row r="1636" spans="11:17" x14ac:dyDescent="0.4">
      <c r="K1636" s="19">
        <v>1634</v>
      </c>
      <c r="L1636" s="22" t="s">
        <v>3051</v>
      </c>
      <c r="M1636" s="22" t="s">
        <v>3562</v>
      </c>
      <c r="N1636" s="31">
        <v>100</v>
      </c>
      <c r="O1636" s="31">
        <v>100</v>
      </c>
      <c r="Q1636" s="97"/>
    </row>
    <row r="1637" spans="11:17" x14ac:dyDescent="0.4">
      <c r="K1637" s="19">
        <v>1635</v>
      </c>
      <c r="L1637" s="22" t="s">
        <v>3052</v>
      </c>
      <c r="M1637" s="22" t="s">
        <v>1352</v>
      </c>
      <c r="N1637" s="31">
        <v>200</v>
      </c>
      <c r="O1637" s="31">
        <v>800</v>
      </c>
      <c r="Q1637" s="97"/>
    </row>
    <row r="1638" spans="11:17" x14ac:dyDescent="0.4">
      <c r="K1638" s="19">
        <v>1636</v>
      </c>
      <c r="L1638" s="22" t="s">
        <v>3053</v>
      </c>
      <c r="M1638" s="22" t="s">
        <v>1353</v>
      </c>
      <c r="N1638" s="31">
        <v>100</v>
      </c>
      <c r="O1638" s="31">
        <v>200</v>
      </c>
      <c r="Q1638" s="97"/>
    </row>
    <row r="1639" spans="11:17" x14ac:dyDescent="0.4">
      <c r="K1639" s="19">
        <v>1637</v>
      </c>
      <c r="L1639" s="22" t="s">
        <v>3054</v>
      </c>
      <c r="M1639" s="22" t="s">
        <v>1354</v>
      </c>
      <c r="N1639" s="31">
        <v>100</v>
      </c>
      <c r="O1639" s="31">
        <v>400</v>
      </c>
      <c r="Q1639" s="97"/>
    </row>
    <row r="1640" spans="11:17" x14ac:dyDescent="0.4">
      <c r="K1640" s="19">
        <v>1638</v>
      </c>
      <c r="L1640" s="22" t="s">
        <v>3055</v>
      </c>
      <c r="M1640" s="22" t="s">
        <v>1356</v>
      </c>
      <c r="N1640" s="31">
        <v>1800</v>
      </c>
      <c r="O1640" s="31">
        <v>10800</v>
      </c>
      <c r="Q1640" s="97"/>
    </row>
    <row r="1641" spans="11:17" x14ac:dyDescent="0.4">
      <c r="K1641" s="19">
        <v>1639</v>
      </c>
      <c r="L1641" s="22" t="s">
        <v>3056</v>
      </c>
      <c r="M1641" s="22" t="s">
        <v>1357</v>
      </c>
      <c r="N1641" s="31">
        <v>800</v>
      </c>
      <c r="O1641" s="31">
        <v>4400</v>
      </c>
      <c r="Q1641" s="97"/>
    </row>
    <row r="1642" spans="11:17" x14ac:dyDescent="0.4">
      <c r="K1642" s="19">
        <v>1640</v>
      </c>
      <c r="L1642" s="22" t="s">
        <v>3057</v>
      </c>
      <c r="M1642" s="22" t="s">
        <v>1358</v>
      </c>
      <c r="N1642" s="31">
        <v>500</v>
      </c>
      <c r="O1642" s="31">
        <v>2900</v>
      </c>
      <c r="Q1642" s="97"/>
    </row>
    <row r="1643" spans="11:17" x14ac:dyDescent="0.4">
      <c r="K1643" s="19">
        <v>1641</v>
      </c>
      <c r="L1643" s="22" t="s">
        <v>3058</v>
      </c>
      <c r="M1643" s="22" t="s">
        <v>1359</v>
      </c>
      <c r="N1643" s="31">
        <v>200</v>
      </c>
      <c r="O1643" s="31">
        <v>1200</v>
      </c>
      <c r="Q1643" s="97"/>
    </row>
    <row r="1644" spans="11:17" x14ac:dyDescent="0.4">
      <c r="K1644" s="19">
        <v>1642</v>
      </c>
      <c r="L1644" s="22" t="s">
        <v>3059</v>
      </c>
      <c r="M1644" s="22" t="s">
        <v>1360</v>
      </c>
      <c r="N1644" s="31">
        <v>200</v>
      </c>
      <c r="O1644" s="31">
        <v>1100</v>
      </c>
      <c r="Q1644" s="97"/>
    </row>
    <row r="1645" spans="11:17" x14ac:dyDescent="0.4">
      <c r="K1645" s="19">
        <v>1643</v>
      </c>
      <c r="L1645" s="22" t="s">
        <v>3060</v>
      </c>
      <c r="M1645" s="22" t="s">
        <v>1361</v>
      </c>
      <c r="N1645" s="31">
        <v>300</v>
      </c>
      <c r="O1645" s="31">
        <v>1600</v>
      </c>
      <c r="Q1645" s="97"/>
    </row>
    <row r="1646" spans="11:17" x14ac:dyDescent="0.4">
      <c r="K1646" s="19">
        <v>1644</v>
      </c>
      <c r="L1646" s="22" t="s">
        <v>3061</v>
      </c>
      <c r="M1646" s="22" t="s">
        <v>1362</v>
      </c>
      <c r="N1646" s="31">
        <v>100</v>
      </c>
      <c r="O1646" s="31">
        <v>500</v>
      </c>
      <c r="Q1646" s="97"/>
    </row>
    <row r="1647" spans="11:17" x14ac:dyDescent="0.4">
      <c r="K1647" s="19">
        <v>1645</v>
      </c>
      <c r="L1647" s="22" t="s">
        <v>3062</v>
      </c>
      <c r="M1647" s="22" t="s">
        <v>1363</v>
      </c>
      <c r="N1647" s="31">
        <v>200</v>
      </c>
      <c r="O1647" s="31">
        <v>700</v>
      </c>
      <c r="Q1647" s="97"/>
    </row>
    <row r="1648" spans="11:17" x14ac:dyDescent="0.4">
      <c r="K1648" s="19">
        <v>1646</v>
      </c>
      <c r="L1648" s="22" t="s">
        <v>3063</v>
      </c>
      <c r="M1648" s="22" t="s">
        <v>1364</v>
      </c>
      <c r="N1648" s="31">
        <v>100</v>
      </c>
      <c r="O1648" s="31">
        <v>400</v>
      </c>
      <c r="Q1648" s="97"/>
    </row>
    <row r="1649" spans="11:17" x14ac:dyDescent="0.4">
      <c r="K1649" s="19">
        <v>1647</v>
      </c>
      <c r="L1649" s="22" t="s">
        <v>3064</v>
      </c>
      <c r="M1649" s="22" t="s">
        <v>1365</v>
      </c>
      <c r="N1649" s="31">
        <v>200</v>
      </c>
      <c r="O1649" s="31">
        <v>900</v>
      </c>
      <c r="Q1649" s="97"/>
    </row>
    <row r="1650" spans="11:17" x14ac:dyDescent="0.4">
      <c r="K1650" s="19">
        <v>1648</v>
      </c>
      <c r="L1650" s="22" t="s">
        <v>3065</v>
      </c>
      <c r="M1650" s="22" t="s">
        <v>3563</v>
      </c>
      <c r="N1650" s="31">
        <v>100</v>
      </c>
      <c r="O1650" s="31">
        <v>200</v>
      </c>
      <c r="Q1650" s="97"/>
    </row>
    <row r="1651" spans="11:17" x14ac:dyDescent="0.4">
      <c r="K1651" s="19">
        <v>1649</v>
      </c>
      <c r="L1651" s="22" t="s">
        <v>3066</v>
      </c>
      <c r="M1651" s="22" t="s">
        <v>1366</v>
      </c>
      <c r="N1651" s="31">
        <v>100</v>
      </c>
      <c r="O1651" s="31">
        <v>500</v>
      </c>
      <c r="Q1651" s="97"/>
    </row>
    <row r="1652" spans="11:17" x14ac:dyDescent="0.4">
      <c r="K1652" s="19">
        <v>1650</v>
      </c>
      <c r="L1652" s="22" t="s">
        <v>3067</v>
      </c>
      <c r="M1652" s="22" t="s">
        <v>3564</v>
      </c>
      <c r="N1652" s="31">
        <v>100</v>
      </c>
      <c r="O1652" s="31">
        <v>200</v>
      </c>
      <c r="Q1652" s="97"/>
    </row>
    <row r="1653" spans="11:17" x14ac:dyDescent="0.4">
      <c r="K1653" s="19">
        <v>1651</v>
      </c>
      <c r="L1653" s="22" t="s">
        <v>3068</v>
      </c>
      <c r="M1653" s="22" t="s">
        <v>1367</v>
      </c>
      <c r="N1653" s="31">
        <v>100</v>
      </c>
      <c r="O1653" s="31">
        <v>600</v>
      </c>
      <c r="Q1653" s="97"/>
    </row>
    <row r="1654" spans="11:17" x14ac:dyDescent="0.4">
      <c r="K1654" s="19">
        <v>1652</v>
      </c>
      <c r="L1654" s="22" t="s">
        <v>3069</v>
      </c>
      <c r="M1654" s="22" t="s">
        <v>1368</v>
      </c>
      <c r="N1654" s="31">
        <v>100</v>
      </c>
      <c r="O1654" s="31">
        <v>500</v>
      </c>
      <c r="Q1654" s="97"/>
    </row>
    <row r="1655" spans="11:17" x14ac:dyDescent="0.4">
      <c r="K1655" s="19">
        <v>1653</v>
      </c>
      <c r="L1655" s="22" t="s">
        <v>3070</v>
      </c>
      <c r="M1655" s="22" t="s">
        <v>3565</v>
      </c>
      <c r="N1655" s="31">
        <v>100</v>
      </c>
      <c r="O1655" s="31">
        <v>100</v>
      </c>
      <c r="Q1655" s="97"/>
    </row>
    <row r="1656" spans="11:17" x14ac:dyDescent="0.4">
      <c r="K1656" s="19">
        <v>1654</v>
      </c>
      <c r="L1656" s="22" t="s">
        <v>3071</v>
      </c>
      <c r="M1656" s="22" t="s">
        <v>3566</v>
      </c>
      <c r="N1656" s="31">
        <v>100</v>
      </c>
      <c r="O1656" s="31">
        <v>200</v>
      </c>
      <c r="Q1656" s="97"/>
    </row>
    <row r="1657" spans="11:17" x14ac:dyDescent="0.4">
      <c r="K1657" s="19">
        <v>1655</v>
      </c>
      <c r="L1657" s="22" t="s">
        <v>3072</v>
      </c>
      <c r="M1657" s="22" t="s">
        <v>1369</v>
      </c>
      <c r="N1657" s="31">
        <v>100</v>
      </c>
      <c r="O1657" s="31">
        <v>400</v>
      </c>
      <c r="Q1657" s="97"/>
    </row>
    <row r="1658" spans="11:17" x14ac:dyDescent="0.4">
      <c r="K1658" s="19">
        <v>1656</v>
      </c>
      <c r="L1658" s="22" t="s">
        <v>3073</v>
      </c>
      <c r="M1658" s="22" t="s">
        <v>1370</v>
      </c>
      <c r="N1658" s="31">
        <v>100</v>
      </c>
      <c r="O1658" s="31">
        <v>300</v>
      </c>
      <c r="Q1658" s="97"/>
    </row>
    <row r="1659" spans="11:17" x14ac:dyDescent="0.4">
      <c r="K1659" s="19">
        <v>1657</v>
      </c>
      <c r="L1659" s="22" t="s">
        <v>3074</v>
      </c>
      <c r="M1659" s="22" t="s">
        <v>1371</v>
      </c>
      <c r="N1659" s="31">
        <v>100</v>
      </c>
      <c r="O1659" s="31">
        <v>500</v>
      </c>
      <c r="Q1659" s="97"/>
    </row>
    <row r="1660" spans="11:17" x14ac:dyDescent="0.4">
      <c r="K1660" s="19">
        <v>1658</v>
      </c>
      <c r="L1660" s="22" t="s">
        <v>3075</v>
      </c>
      <c r="M1660" s="22" t="s">
        <v>3567</v>
      </c>
      <c r="N1660" s="31">
        <v>100</v>
      </c>
      <c r="O1660" s="31">
        <v>100</v>
      </c>
      <c r="Q1660" s="97"/>
    </row>
    <row r="1661" spans="11:17" x14ac:dyDescent="0.4">
      <c r="K1661" s="19">
        <v>1659</v>
      </c>
      <c r="L1661" s="22" t="s">
        <v>3076</v>
      </c>
      <c r="M1661" s="22" t="s">
        <v>3568</v>
      </c>
      <c r="N1661" s="31">
        <v>100</v>
      </c>
      <c r="O1661" s="31">
        <v>100</v>
      </c>
      <c r="Q1661" s="97"/>
    </row>
    <row r="1662" spans="11:17" x14ac:dyDescent="0.4">
      <c r="K1662" s="19">
        <v>1660</v>
      </c>
      <c r="L1662" s="22" t="s">
        <v>3077</v>
      </c>
      <c r="M1662" s="22" t="s">
        <v>3569</v>
      </c>
      <c r="N1662" s="31">
        <v>100</v>
      </c>
      <c r="O1662" s="31">
        <v>100</v>
      </c>
      <c r="Q1662" s="97"/>
    </row>
    <row r="1663" spans="11:17" x14ac:dyDescent="0.4">
      <c r="K1663" s="19">
        <v>1661</v>
      </c>
      <c r="L1663" s="22" t="s">
        <v>3078</v>
      </c>
      <c r="M1663" s="22" t="s">
        <v>3570</v>
      </c>
      <c r="N1663" s="31">
        <v>100</v>
      </c>
      <c r="O1663" s="31">
        <v>300</v>
      </c>
      <c r="Q1663" s="97"/>
    </row>
    <row r="1664" spans="11:17" x14ac:dyDescent="0.4">
      <c r="K1664" s="19">
        <v>1662</v>
      </c>
      <c r="L1664" s="22" t="s">
        <v>3079</v>
      </c>
      <c r="M1664" s="22" t="s">
        <v>3571</v>
      </c>
      <c r="N1664" s="31">
        <v>100</v>
      </c>
      <c r="O1664" s="31">
        <v>100</v>
      </c>
      <c r="Q1664" s="97"/>
    </row>
    <row r="1665" spans="11:17" x14ac:dyDescent="0.4">
      <c r="K1665" s="19">
        <v>1663</v>
      </c>
      <c r="L1665" s="22" t="s">
        <v>3080</v>
      </c>
      <c r="M1665" s="22" t="s">
        <v>3572</v>
      </c>
      <c r="N1665" s="31">
        <v>100</v>
      </c>
      <c r="O1665" s="31">
        <v>100</v>
      </c>
      <c r="Q1665" s="97"/>
    </row>
    <row r="1666" spans="11:17" x14ac:dyDescent="0.4">
      <c r="K1666" s="19">
        <v>1664</v>
      </c>
      <c r="L1666" s="22" t="s">
        <v>3081</v>
      </c>
      <c r="M1666" s="22" t="s">
        <v>1373</v>
      </c>
      <c r="N1666" s="31">
        <v>2700</v>
      </c>
      <c r="O1666" s="31">
        <v>16000</v>
      </c>
      <c r="Q1666" s="97"/>
    </row>
    <row r="1667" spans="11:17" x14ac:dyDescent="0.4">
      <c r="K1667" s="19">
        <v>1665</v>
      </c>
      <c r="L1667" s="22" t="s">
        <v>3082</v>
      </c>
      <c r="M1667" s="22" t="s">
        <v>1374</v>
      </c>
      <c r="N1667" s="31">
        <v>600</v>
      </c>
      <c r="O1667" s="31">
        <v>3100</v>
      </c>
      <c r="Q1667" s="97"/>
    </row>
    <row r="1668" spans="11:17" x14ac:dyDescent="0.4">
      <c r="K1668" s="19">
        <v>1666</v>
      </c>
      <c r="L1668" s="22" t="s">
        <v>3083</v>
      </c>
      <c r="M1668" s="22" t="s">
        <v>1375</v>
      </c>
      <c r="N1668" s="31">
        <v>100</v>
      </c>
      <c r="O1668" s="31">
        <v>500</v>
      </c>
      <c r="Q1668" s="97"/>
    </row>
    <row r="1669" spans="11:17" x14ac:dyDescent="0.4">
      <c r="K1669" s="19">
        <v>1667</v>
      </c>
      <c r="L1669" s="22" t="s">
        <v>3084</v>
      </c>
      <c r="M1669" s="22" t="s">
        <v>1376</v>
      </c>
      <c r="N1669" s="31">
        <v>100</v>
      </c>
      <c r="O1669" s="31">
        <v>500</v>
      </c>
      <c r="Q1669" s="97"/>
    </row>
    <row r="1670" spans="11:17" x14ac:dyDescent="0.4">
      <c r="K1670" s="19">
        <v>1668</v>
      </c>
      <c r="L1670" s="22" t="s">
        <v>3085</v>
      </c>
      <c r="M1670" s="22" t="s">
        <v>1377</v>
      </c>
      <c r="N1670" s="31">
        <v>300</v>
      </c>
      <c r="O1670" s="31">
        <v>1400</v>
      </c>
      <c r="Q1670" s="97"/>
    </row>
    <row r="1671" spans="11:17" x14ac:dyDescent="0.4">
      <c r="K1671" s="19">
        <v>1669</v>
      </c>
      <c r="L1671" s="22" t="s">
        <v>3086</v>
      </c>
      <c r="M1671" s="22" t="s">
        <v>1378</v>
      </c>
      <c r="N1671" s="31">
        <v>200</v>
      </c>
      <c r="O1671" s="31">
        <v>1000</v>
      </c>
      <c r="Q1671" s="97"/>
    </row>
    <row r="1672" spans="11:17" x14ac:dyDescent="0.4">
      <c r="K1672" s="19">
        <v>1670</v>
      </c>
      <c r="L1672" s="22" t="s">
        <v>3087</v>
      </c>
      <c r="M1672" s="22" t="s">
        <v>1379</v>
      </c>
      <c r="N1672" s="31">
        <v>100</v>
      </c>
      <c r="O1672" s="31">
        <v>400</v>
      </c>
      <c r="Q1672" s="97"/>
    </row>
    <row r="1673" spans="11:17" x14ac:dyDescent="0.4">
      <c r="K1673" s="19">
        <v>1671</v>
      </c>
      <c r="L1673" s="22" t="s">
        <v>3088</v>
      </c>
      <c r="M1673" s="22" t="s">
        <v>1380</v>
      </c>
      <c r="N1673" s="31">
        <v>100</v>
      </c>
      <c r="O1673" s="31">
        <v>300</v>
      </c>
      <c r="Q1673" s="97"/>
    </row>
    <row r="1674" spans="11:17" x14ac:dyDescent="0.4">
      <c r="K1674" s="19">
        <v>1672</v>
      </c>
      <c r="L1674" s="22" t="s">
        <v>3089</v>
      </c>
      <c r="M1674" s="22" t="s">
        <v>1381</v>
      </c>
      <c r="N1674" s="31">
        <v>500</v>
      </c>
      <c r="O1674" s="31">
        <v>2500</v>
      </c>
      <c r="Q1674" s="97"/>
    </row>
    <row r="1675" spans="11:17" x14ac:dyDescent="0.4">
      <c r="K1675" s="19">
        <v>1673</v>
      </c>
      <c r="L1675" s="22" t="s">
        <v>3090</v>
      </c>
      <c r="M1675" s="22" t="s">
        <v>1382</v>
      </c>
      <c r="N1675" s="31">
        <v>200</v>
      </c>
      <c r="O1675" s="31">
        <v>1200</v>
      </c>
      <c r="Q1675" s="97"/>
    </row>
    <row r="1676" spans="11:17" x14ac:dyDescent="0.4">
      <c r="K1676" s="19">
        <v>1674</v>
      </c>
      <c r="L1676" s="22" t="s">
        <v>3091</v>
      </c>
      <c r="M1676" s="22" t="s">
        <v>1383</v>
      </c>
      <c r="N1676" s="31">
        <v>200</v>
      </c>
      <c r="O1676" s="31">
        <v>800</v>
      </c>
      <c r="Q1676" s="97"/>
    </row>
    <row r="1677" spans="11:17" x14ac:dyDescent="0.4">
      <c r="K1677" s="19">
        <v>1675</v>
      </c>
      <c r="L1677" s="22" t="s">
        <v>3092</v>
      </c>
      <c r="M1677" s="22" t="s">
        <v>1384</v>
      </c>
      <c r="N1677" s="31">
        <v>600</v>
      </c>
      <c r="O1677" s="31">
        <v>3500</v>
      </c>
      <c r="Q1677" s="97"/>
    </row>
    <row r="1678" spans="11:17" x14ac:dyDescent="0.4">
      <c r="K1678" s="19">
        <v>1676</v>
      </c>
      <c r="L1678" s="22" t="s">
        <v>3093</v>
      </c>
      <c r="M1678" s="22" t="s">
        <v>1385</v>
      </c>
      <c r="N1678" s="31">
        <v>100</v>
      </c>
      <c r="O1678" s="31">
        <v>600</v>
      </c>
      <c r="Q1678" s="97"/>
    </row>
    <row r="1679" spans="11:17" x14ac:dyDescent="0.4">
      <c r="K1679" s="19">
        <v>1677</v>
      </c>
      <c r="L1679" s="22" t="s">
        <v>3094</v>
      </c>
      <c r="M1679" s="22" t="s">
        <v>1386</v>
      </c>
      <c r="N1679" s="31">
        <v>200</v>
      </c>
      <c r="O1679" s="31">
        <v>800</v>
      </c>
      <c r="Q1679" s="97"/>
    </row>
    <row r="1680" spans="11:17" x14ac:dyDescent="0.4">
      <c r="K1680" s="19">
        <v>1678</v>
      </c>
      <c r="L1680" s="22" t="s">
        <v>3095</v>
      </c>
      <c r="M1680" s="22" t="s">
        <v>1387</v>
      </c>
      <c r="N1680" s="31">
        <v>200</v>
      </c>
      <c r="O1680" s="31">
        <v>900</v>
      </c>
      <c r="Q1680" s="97"/>
    </row>
    <row r="1681" spans="11:17" x14ac:dyDescent="0.4">
      <c r="K1681" s="19">
        <v>1679</v>
      </c>
      <c r="L1681" s="22" t="s">
        <v>3096</v>
      </c>
      <c r="M1681" s="22" t="s">
        <v>1388</v>
      </c>
      <c r="N1681" s="31">
        <v>200</v>
      </c>
      <c r="O1681" s="31">
        <v>1200</v>
      </c>
      <c r="Q1681" s="97"/>
    </row>
    <row r="1682" spans="11:17" x14ac:dyDescent="0.4">
      <c r="K1682" s="19">
        <v>1680</v>
      </c>
      <c r="L1682" s="22" t="s">
        <v>3097</v>
      </c>
      <c r="M1682" s="22" t="s">
        <v>1389</v>
      </c>
      <c r="N1682" s="31">
        <v>200</v>
      </c>
      <c r="O1682" s="31">
        <v>800</v>
      </c>
      <c r="Q1682" s="97"/>
    </row>
    <row r="1683" spans="11:17" x14ac:dyDescent="0.4">
      <c r="K1683" s="19">
        <v>1681</v>
      </c>
      <c r="L1683" s="22" t="s">
        <v>3098</v>
      </c>
      <c r="M1683" s="22" t="s">
        <v>1390</v>
      </c>
      <c r="N1683" s="31">
        <v>100</v>
      </c>
      <c r="O1683" s="31">
        <v>600</v>
      </c>
      <c r="Q1683" s="97"/>
    </row>
    <row r="1684" spans="11:17" x14ac:dyDescent="0.4">
      <c r="K1684" s="19">
        <v>1682</v>
      </c>
      <c r="L1684" s="22" t="s">
        <v>3099</v>
      </c>
      <c r="M1684" s="22" t="s">
        <v>1391</v>
      </c>
      <c r="N1684" s="31">
        <v>400</v>
      </c>
      <c r="O1684" s="31">
        <v>2300</v>
      </c>
      <c r="Q1684" s="97"/>
    </row>
    <row r="1685" spans="11:17" x14ac:dyDescent="0.4">
      <c r="K1685" s="19">
        <v>1683</v>
      </c>
      <c r="L1685" s="22" t="s">
        <v>3100</v>
      </c>
      <c r="M1685" s="22" t="s">
        <v>3573</v>
      </c>
      <c r="N1685" s="31">
        <v>100</v>
      </c>
      <c r="O1685" s="31">
        <v>100</v>
      </c>
      <c r="Q1685" s="97"/>
    </row>
    <row r="1686" spans="11:17" x14ac:dyDescent="0.4">
      <c r="K1686" s="19">
        <v>1684</v>
      </c>
      <c r="L1686" s="22" t="s">
        <v>3101</v>
      </c>
      <c r="M1686" s="22" t="s">
        <v>3574</v>
      </c>
      <c r="N1686" s="31">
        <v>100</v>
      </c>
      <c r="O1686" s="31">
        <v>100</v>
      </c>
      <c r="Q1686" s="97"/>
    </row>
    <row r="1687" spans="11:17" x14ac:dyDescent="0.4">
      <c r="K1687" s="19">
        <v>1685</v>
      </c>
      <c r="L1687" s="22" t="s">
        <v>3102</v>
      </c>
      <c r="M1687" s="22" t="s">
        <v>1392</v>
      </c>
      <c r="N1687" s="31">
        <v>100</v>
      </c>
      <c r="O1687" s="31">
        <v>500</v>
      </c>
      <c r="Q1687" s="97"/>
    </row>
    <row r="1688" spans="11:17" x14ac:dyDescent="0.4">
      <c r="K1688" s="19">
        <v>1686</v>
      </c>
      <c r="L1688" s="22" t="s">
        <v>3103</v>
      </c>
      <c r="M1688" s="22" t="s">
        <v>1393</v>
      </c>
      <c r="N1688" s="31">
        <v>100</v>
      </c>
      <c r="O1688" s="31">
        <v>300</v>
      </c>
      <c r="Q1688" s="97"/>
    </row>
    <row r="1689" spans="11:17" x14ac:dyDescent="0.4">
      <c r="K1689" s="19">
        <v>1687</v>
      </c>
      <c r="L1689" s="22" t="s">
        <v>3104</v>
      </c>
      <c r="M1689" s="22" t="s">
        <v>1394</v>
      </c>
      <c r="N1689" s="31">
        <v>100</v>
      </c>
      <c r="O1689" s="31">
        <v>200</v>
      </c>
      <c r="Q1689" s="97"/>
    </row>
    <row r="1690" spans="11:17" x14ac:dyDescent="0.4">
      <c r="K1690" s="19">
        <v>1688</v>
      </c>
      <c r="L1690" s="22" t="s">
        <v>3105</v>
      </c>
      <c r="M1690" s="22" t="s">
        <v>1395</v>
      </c>
      <c r="N1690" s="31">
        <v>100</v>
      </c>
      <c r="O1690" s="31">
        <v>300</v>
      </c>
      <c r="Q1690" s="97"/>
    </row>
    <row r="1691" spans="11:17" x14ac:dyDescent="0.4">
      <c r="K1691" s="19">
        <v>1689</v>
      </c>
      <c r="L1691" s="22" t="s">
        <v>3106</v>
      </c>
      <c r="M1691" s="22" t="s">
        <v>1396</v>
      </c>
      <c r="N1691" s="31">
        <v>100</v>
      </c>
      <c r="O1691" s="31">
        <v>200</v>
      </c>
      <c r="Q1691" s="97"/>
    </row>
    <row r="1692" spans="11:17" x14ac:dyDescent="0.4">
      <c r="K1692" s="19">
        <v>1690</v>
      </c>
      <c r="L1692" s="22" t="s">
        <v>3107</v>
      </c>
      <c r="M1692" s="22" t="s">
        <v>3575</v>
      </c>
      <c r="N1692" s="31">
        <v>100</v>
      </c>
      <c r="O1692" s="31">
        <v>200</v>
      </c>
      <c r="Q1692" s="97"/>
    </row>
    <row r="1693" spans="11:17" x14ac:dyDescent="0.4">
      <c r="K1693" s="19">
        <v>1691</v>
      </c>
      <c r="L1693" s="22" t="s">
        <v>3108</v>
      </c>
      <c r="M1693" s="22" t="s">
        <v>3576</v>
      </c>
      <c r="N1693" s="31">
        <v>100</v>
      </c>
      <c r="O1693" s="31">
        <v>200</v>
      </c>
      <c r="Q1693" s="97"/>
    </row>
    <row r="1694" spans="11:17" x14ac:dyDescent="0.4">
      <c r="K1694" s="19">
        <v>1692</v>
      </c>
      <c r="L1694" s="22" t="s">
        <v>3109</v>
      </c>
      <c r="M1694" s="22" t="s">
        <v>1397</v>
      </c>
      <c r="N1694" s="31">
        <v>100</v>
      </c>
      <c r="O1694" s="31">
        <v>400</v>
      </c>
      <c r="Q1694" s="97"/>
    </row>
    <row r="1695" spans="11:17" x14ac:dyDescent="0.4">
      <c r="K1695" s="19">
        <v>1693</v>
      </c>
      <c r="L1695" s="22" t="s">
        <v>3110</v>
      </c>
      <c r="M1695" s="22" t="s">
        <v>3577</v>
      </c>
      <c r="N1695" s="31">
        <v>100</v>
      </c>
      <c r="O1695" s="31">
        <v>200</v>
      </c>
      <c r="Q1695" s="97"/>
    </row>
    <row r="1696" spans="11:17" x14ac:dyDescent="0.4">
      <c r="K1696" s="19">
        <v>1694</v>
      </c>
      <c r="L1696" s="22" t="s">
        <v>3111</v>
      </c>
      <c r="M1696" s="22" t="s">
        <v>3578</v>
      </c>
      <c r="N1696" s="31">
        <v>100</v>
      </c>
      <c r="O1696" s="31">
        <v>200</v>
      </c>
      <c r="Q1696" s="97"/>
    </row>
    <row r="1697" spans="11:17" x14ac:dyDescent="0.4">
      <c r="K1697" s="19">
        <v>1695</v>
      </c>
      <c r="L1697" s="22" t="s">
        <v>3112</v>
      </c>
      <c r="M1697" s="22" t="s">
        <v>1398</v>
      </c>
      <c r="N1697" s="31">
        <v>100</v>
      </c>
      <c r="O1697" s="31">
        <v>400</v>
      </c>
      <c r="Q1697" s="97"/>
    </row>
    <row r="1698" spans="11:17" x14ac:dyDescent="0.4">
      <c r="K1698" s="19">
        <v>1696</v>
      </c>
      <c r="L1698" s="22" t="s">
        <v>3113</v>
      </c>
      <c r="M1698" s="22" t="s">
        <v>1399</v>
      </c>
      <c r="N1698" s="31">
        <v>100</v>
      </c>
      <c r="O1698" s="31">
        <v>100</v>
      </c>
      <c r="Q1698" s="97"/>
    </row>
    <row r="1699" spans="11:17" x14ac:dyDescent="0.4">
      <c r="K1699" s="19">
        <v>1697</v>
      </c>
      <c r="L1699" s="22" t="s">
        <v>3114</v>
      </c>
      <c r="M1699" s="22" t="s">
        <v>3579</v>
      </c>
      <c r="N1699" s="31">
        <v>100</v>
      </c>
      <c r="O1699" s="31">
        <v>100</v>
      </c>
      <c r="Q1699" s="97"/>
    </row>
    <row r="1700" spans="11:17" x14ac:dyDescent="0.4">
      <c r="K1700" s="19">
        <v>1698</v>
      </c>
      <c r="L1700" s="22" t="s">
        <v>3115</v>
      </c>
      <c r="M1700" s="22" t="s">
        <v>3580</v>
      </c>
      <c r="N1700" s="31">
        <v>100</v>
      </c>
      <c r="O1700" s="31">
        <v>300</v>
      </c>
      <c r="Q1700" s="97"/>
    </row>
    <row r="1701" spans="11:17" x14ac:dyDescent="0.4">
      <c r="K1701" s="19">
        <v>1699</v>
      </c>
      <c r="L1701" s="22" t="s">
        <v>3116</v>
      </c>
      <c r="M1701" s="22" t="s">
        <v>3581</v>
      </c>
      <c r="N1701" s="31">
        <v>100</v>
      </c>
      <c r="O1701" s="31">
        <v>200</v>
      </c>
      <c r="Q1701" s="97"/>
    </row>
    <row r="1702" spans="11:17" x14ac:dyDescent="0.4">
      <c r="K1702" s="19">
        <v>1700</v>
      </c>
      <c r="L1702" s="22" t="s">
        <v>3117</v>
      </c>
      <c r="M1702" s="22" t="s">
        <v>3582</v>
      </c>
      <c r="N1702" s="31">
        <v>100</v>
      </c>
      <c r="O1702" s="31">
        <v>200</v>
      </c>
      <c r="Q1702" s="97"/>
    </row>
    <row r="1703" spans="11:17" x14ac:dyDescent="0.4">
      <c r="K1703" s="19">
        <v>1701</v>
      </c>
      <c r="L1703" s="22" t="s">
        <v>3118</v>
      </c>
      <c r="M1703" s="22" t="s">
        <v>3583</v>
      </c>
      <c r="N1703" s="31">
        <v>100</v>
      </c>
      <c r="O1703" s="31">
        <v>400</v>
      </c>
      <c r="Q1703" s="97"/>
    </row>
    <row r="1704" spans="11:17" x14ac:dyDescent="0.4">
      <c r="K1704" s="19">
        <v>1702</v>
      </c>
      <c r="L1704" s="22" t="s">
        <v>3119</v>
      </c>
      <c r="M1704" s="22" t="s">
        <v>3584</v>
      </c>
      <c r="N1704" s="31">
        <v>100</v>
      </c>
      <c r="O1704" s="31">
        <v>200</v>
      </c>
      <c r="Q1704" s="97"/>
    </row>
    <row r="1705" spans="11:17" x14ac:dyDescent="0.4">
      <c r="K1705" s="19">
        <v>1703</v>
      </c>
      <c r="L1705" s="22" t="s">
        <v>3120</v>
      </c>
      <c r="M1705" s="22" t="s">
        <v>3585</v>
      </c>
      <c r="N1705" s="31">
        <v>100</v>
      </c>
      <c r="O1705" s="31">
        <v>300</v>
      </c>
      <c r="Q1705" s="97"/>
    </row>
    <row r="1706" spans="11:17" x14ac:dyDescent="0.4">
      <c r="K1706" s="19">
        <v>1704</v>
      </c>
      <c r="L1706" s="22" t="s">
        <v>3121</v>
      </c>
      <c r="M1706" s="22" t="s">
        <v>1400</v>
      </c>
      <c r="N1706" s="31">
        <v>100</v>
      </c>
      <c r="O1706" s="31">
        <v>200</v>
      </c>
      <c r="Q1706" s="97"/>
    </row>
    <row r="1707" spans="11:17" x14ac:dyDescent="0.4">
      <c r="K1707" s="19">
        <v>1705</v>
      </c>
      <c r="L1707" s="22" t="s">
        <v>3122</v>
      </c>
      <c r="M1707" s="22" t="s">
        <v>3586</v>
      </c>
      <c r="N1707" s="31">
        <v>100</v>
      </c>
      <c r="O1707" s="31">
        <v>200</v>
      </c>
      <c r="Q1707" s="97"/>
    </row>
    <row r="1708" spans="11:17" x14ac:dyDescent="0.4">
      <c r="K1708" s="19">
        <v>1706</v>
      </c>
      <c r="L1708" s="22" t="s">
        <v>3123</v>
      </c>
      <c r="M1708" s="22" t="s">
        <v>3587</v>
      </c>
      <c r="N1708" s="31">
        <v>100</v>
      </c>
      <c r="O1708" s="31">
        <v>200</v>
      </c>
      <c r="Q1708" s="97"/>
    </row>
    <row r="1709" spans="11:17" x14ac:dyDescent="0.4">
      <c r="K1709" s="19">
        <v>1707</v>
      </c>
      <c r="L1709" s="22" t="s">
        <v>3124</v>
      </c>
      <c r="M1709" s="22" t="s">
        <v>1402</v>
      </c>
      <c r="N1709" s="31">
        <v>1600</v>
      </c>
      <c r="O1709" s="31">
        <v>9100</v>
      </c>
      <c r="Q1709" s="97"/>
    </row>
    <row r="1710" spans="11:17" x14ac:dyDescent="0.4">
      <c r="K1710" s="19">
        <v>1708</v>
      </c>
      <c r="L1710" s="22" t="s">
        <v>3125</v>
      </c>
      <c r="M1710" s="22" t="s">
        <v>1403</v>
      </c>
      <c r="N1710" s="31">
        <v>600</v>
      </c>
      <c r="O1710" s="31">
        <v>3300</v>
      </c>
      <c r="Q1710" s="97"/>
    </row>
    <row r="1711" spans="11:17" x14ac:dyDescent="0.4">
      <c r="K1711" s="19">
        <v>1709</v>
      </c>
      <c r="L1711" s="22" t="s">
        <v>3126</v>
      </c>
      <c r="M1711" s="22" t="s">
        <v>1404</v>
      </c>
      <c r="N1711" s="31">
        <v>300</v>
      </c>
      <c r="O1711" s="31">
        <v>1700</v>
      </c>
      <c r="Q1711" s="97"/>
    </row>
    <row r="1712" spans="11:17" x14ac:dyDescent="0.4">
      <c r="K1712" s="19">
        <v>1710</v>
      </c>
      <c r="L1712" s="22" t="s">
        <v>3127</v>
      </c>
      <c r="M1712" s="22" t="s">
        <v>1405</v>
      </c>
      <c r="N1712" s="31">
        <v>700</v>
      </c>
      <c r="O1712" s="31">
        <v>3800</v>
      </c>
      <c r="Q1712" s="97"/>
    </row>
    <row r="1713" spans="11:17" x14ac:dyDescent="0.4">
      <c r="K1713" s="19">
        <v>1711</v>
      </c>
      <c r="L1713" s="22" t="s">
        <v>3128</v>
      </c>
      <c r="M1713" s="22" t="s">
        <v>1406</v>
      </c>
      <c r="N1713" s="31">
        <v>400</v>
      </c>
      <c r="O1713" s="31">
        <v>2100</v>
      </c>
      <c r="Q1713" s="97"/>
    </row>
    <row r="1714" spans="11:17" x14ac:dyDescent="0.4">
      <c r="K1714" s="19">
        <v>1712</v>
      </c>
      <c r="L1714" s="22" t="s">
        <v>3129</v>
      </c>
      <c r="M1714" s="22" t="s">
        <v>1407</v>
      </c>
      <c r="N1714" s="31">
        <v>400</v>
      </c>
      <c r="O1714" s="31">
        <v>2200</v>
      </c>
      <c r="Q1714" s="97"/>
    </row>
    <row r="1715" spans="11:17" x14ac:dyDescent="0.4">
      <c r="K1715" s="19">
        <v>1713</v>
      </c>
      <c r="L1715" s="22" t="s">
        <v>3130</v>
      </c>
      <c r="M1715" s="22" t="s">
        <v>1408</v>
      </c>
      <c r="N1715" s="31">
        <v>800</v>
      </c>
      <c r="O1715" s="31">
        <v>4700</v>
      </c>
      <c r="Q1715" s="97"/>
    </row>
    <row r="1716" spans="11:17" x14ac:dyDescent="0.4">
      <c r="K1716" s="19">
        <v>1714</v>
      </c>
      <c r="L1716" s="22" t="s">
        <v>3131</v>
      </c>
      <c r="M1716" s="22" t="s">
        <v>1409</v>
      </c>
      <c r="N1716" s="31">
        <v>500</v>
      </c>
      <c r="O1716" s="31">
        <v>2500</v>
      </c>
      <c r="Q1716" s="97"/>
    </row>
    <row r="1717" spans="11:17" x14ac:dyDescent="0.4">
      <c r="K1717" s="19">
        <v>1715</v>
      </c>
      <c r="L1717" s="22" t="s">
        <v>3132</v>
      </c>
      <c r="M1717" s="22" t="s">
        <v>1410</v>
      </c>
      <c r="N1717" s="31">
        <v>700</v>
      </c>
      <c r="O1717" s="31">
        <v>4100</v>
      </c>
      <c r="Q1717" s="97"/>
    </row>
    <row r="1718" spans="11:17" x14ac:dyDescent="0.4">
      <c r="K1718" s="19">
        <v>1716</v>
      </c>
      <c r="L1718" s="22" t="s">
        <v>3133</v>
      </c>
      <c r="M1718" s="22" t="s">
        <v>1411</v>
      </c>
      <c r="N1718" s="31">
        <v>300</v>
      </c>
      <c r="O1718" s="31">
        <v>1700</v>
      </c>
      <c r="Q1718" s="97"/>
    </row>
    <row r="1719" spans="11:17" x14ac:dyDescent="0.4">
      <c r="K1719" s="19">
        <v>1717</v>
      </c>
      <c r="L1719" s="22" t="s">
        <v>3134</v>
      </c>
      <c r="M1719" s="22" t="s">
        <v>1412</v>
      </c>
      <c r="N1719" s="31">
        <v>300</v>
      </c>
      <c r="O1719" s="31">
        <v>1600</v>
      </c>
      <c r="Q1719" s="97"/>
    </row>
    <row r="1720" spans="11:17" x14ac:dyDescent="0.4">
      <c r="K1720" s="19">
        <v>1718</v>
      </c>
      <c r="L1720" s="22" t="s">
        <v>3135</v>
      </c>
      <c r="M1720" s="22" t="s">
        <v>3588</v>
      </c>
      <c r="N1720" s="31">
        <v>100</v>
      </c>
      <c r="O1720" s="31">
        <v>200</v>
      </c>
      <c r="Q1720" s="97"/>
    </row>
    <row r="1721" spans="11:17" x14ac:dyDescent="0.4">
      <c r="K1721" s="19">
        <v>1719</v>
      </c>
      <c r="L1721" s="22" t="s">
        <v>3136</v>
      </c>
      <c r="M1721" s="22" t="s">
        <v>3589</v>
      </c>
      <c r="N1721" s="31">
        <v>100</v>
      </c>
      <c r="O1721" s="31">
        <v>100</v>
      </c>
      <c r="Q1721" s="97"/>
    </row>
    <row r="1722" spans="11:17" x14ac:dyDescent="0.4">
      <c r="K1722" s="19">
        <v>1720</v>
      </c>
      <c r="L1722" s="22" t="s">
        <v>3137</v>
      </c>
      <c r="M1722" s="22" t="s">
        <v>3590</v>
      </c>
      <c r="N1722" s="31">
        <v>100</v>
      </c>
      <c r="O1722" s="31">
        <v>100</v>
      </c>
      <c r="Q1722" s="97"/>
    </row>
    <row r="1723" spans="11:17" x14ac:dyDescent="0.4">
      <c r="K1723" s="19">
        <v>1721</v>
      </c>
      <c r="L1723" s="22" t="s">
        <v>3138</v>
      </c>
      <c r="M1723" s="22" t="s">
        <v>1413</v>
      </c>
      <c r="N1723" s="31">
        <v>100</v>
      </c>
      <c r="O1723" s="31">
        <v>300</v>
      </c>
      <c r="Q1723" s="97"/>
    </row>
    <row r="1724" spans="11:17" x14ac:dyDescent="0.4">
      <c r="K1724" s="19">
        <v>1722</v>
      </c>
      <c r="L1724" s="22" t="s">
        <v>3139</v>
      </c>
      <c r="M1724" s="22" t="s">
        <v>1414</v>
      </c>
      <c r="N1724" s="31">
        <v>100</v>
      </c>
      <c r="O1724" s="31">
        <v>400</v>
      </c>
      <c r="Q1724" s="97"/>
    </row>
    <row r="1725" spans="11:17" x14ac:dyDescent="0.4">
      <c r="K1725" s="19">
        <v>1723</v>
      </c>
      <c r="L1725" s="22" t="s">
        <v>3140</v>
      </c>
      <c r="M1725" s="22" t="s">
        <v>1415</v>
      </c>
      <c r="N1725" s="31">
        <v>100</v>
      </c>
      <c r="O1725" s="31">
        <v>400</v>
      </c>
      <c r="Q1725" s="97"/>
    </row>
    <row r="1726" spans="11:17" x14ac:dyDescent="0.4">
      <c r="K1726" s="19">
        <v>1724</v>
      </c>
      <c r="L1726" s="22" t="s">
        <v>3141</v>
      </c>
      <c r="M1726" s="22" t="s">
        <v>3591</v>
      </c>
      <c r="N1726" s="31">
        <v>100</v>
      </c>
      <c r="O1726" s="31">
        <v>300</v>
      </c>
      <c r="Q1726" s="97"/>
    </row>
    <row r="1727" spans="11:17" x14ac:dyDescent="0.4">
      <c r="K1727" s="19">
        <v>1725</v>
      </c>
      <c r="L1727" s="22" t="s">
        <v>3142</v>
      </c>
      <c r="M1727" s="22" t="s">
        <v>1416</v>
      </c>
      <c r="N1727" s="31">
        <v>100</v>
      </c>
      <c r="O1727" s="31">
        <v>400</v>
      </c>
      <c r="Q1727" s="97"/>
    </row>
    <row r="1728" spans="11:17" x14ac:dyDescent="0.4">
      <c r="K1728" s="19">
        <v>1726</v>
      </c>
      <c r="L1728" s="22" t="s">
        <v>3143</v>
      </c>
      <c r="M1728" s="22" t="s">
        <v>3592</v>
      </c>
      <c r="N1728" s="31">
        <v>100</v>
      </c>
      <c r="O1728" s="31">
        <v>200</v>
      </c>
      <c r="Q1728" s="97"/>
    </row>
    <row r="1729" spans="11:17" x14ac:dyDescent="0.4">
      <c r="K1729" s="19">
        <v>1727</v>
      </c>
      <c r="L1729" s="22" t="s">
        <v>3144</v>
      </c>
      <c r="M1729" s="22" t="s">
        <v>1417</v>
      </c>
      <c r="N1729" s="31">
        <v>300</v>
      </c>
      <c r="O1729" s="31">
        <v>1500</v>
      </c>
      <c r="Q1729" s="97"/>
    </row>
    <row r="1730" spans="11:17" x14ac:dyDescent="0.4">
      <c r="K1730" s="19">
        <v>1728</v>
      </c>
      <c r="L1730" s="22" t="s">
        <v>3145</v>
      </c>
      <c r="M1730" s="22" t="s">
        <v>1418</v>
      </c>
      <c r="N1730" s="31">
        <v>100</v>
      </c>
      <c r="O1730" s="31">
        <v>500</v>
      </c>
      <c r="Q1730" s="97"/>
    </row>
    <row r="1731" spans="11:17" x14ac:dyDescent="0.4">
      <c r="K1731" s="19">
        <v>1729</v>
      </c>
      <c r="L1731" s="22" t="s">
        <v>3146</v>
      </c>
      <c r="M1731" s="22" t="s">
        <v>1419</v>
      </c>
      <c r="N1731" s="31">
        <v>200</v>
      </c>
      <c r="O1731" s="31">
        <v>1100</v>
      </c>
      <c r="Q1731" s="97"/>
    </row>
    <row r="1732" spans="11:17" x14ac:dyDescent="0.4">
      <c r="K1732" s="19">
        <v>1730</v>
      </c>
      <c r="L1732" s="22" t="s">
        <v>3147</v>
      </c>
      <c r="M1732" s="22" t="s">
        <v>1420</v>
      </c>
      <c r="N1732" s="31">
        <v>100</v>
      </c>
      <c r="O1732" s="31">
        <v>600</v>
      </c>
      <c r="Q1732" s="97"/>
    </row>
    <row r="1733" spans="11:17" x14ac:dyDescent="0.4">
      <c r="K1733" s="19">
        <v>1731</v>
      </c>
      <c r="L1733" s="22" t="s">
        <v>3148</v>
      </c>
      <c r="M1733" s="22" t="s">
        <v>1421</v>
      </c>
      <c r="N1733" s="31">
        <v>200</v>
      </c>
      <c r="O1733" s="31">
        <v>900</v>
      </c>
      <c r="Q1733" s="97"/>
    </row>
    <row r="1734" spans="11:17" x14ac:dyDescent="0.4">
      <c r="K1734" s="19">
        <v>1732</v>
      </c>
      <c r="L1734" s="22" t="s">
        <v>3149</v>
      </c>
      <c r="M1734" s="22" t="s">
        <v>1422</v>
      </c>
      <c r="N1734" s="31">
        <v>200</v>
      </c>
      <c r="O1734" s="31">
        <v>1200</v>
      </c>
      <c r="Q1734" s="97"/>
    </row>
    <row r="1735" spans="11:17" x14ac:dyDescent="0.4">
      <c r="K1735" s="19">
        <v>1733</v>
      </c>
      <c r="L1735" s="22" t="s">
        <v>3150</v>
      </c>
      <c r="M1735" s="22" t="s">
        <v>1423</v>
      </c>
      <c r="N1735" s="31">
        <v>200</v>
      </c>
      <c r="O1735" s="31">
        <v>800</v>
      </c>
      <c r="Q1735" s="97"/>
    </row>
    <row r="1736" spans="11:17" x14ac:dyDescent="0.4">
      <c r="K1736" s="19">
        <v>1734</v>
      </c>
      <c r="L1736" s="22" t="s">
        <v>3151</v>
      </c>
      <c r="M1736" s="22" t="s">
        <v>1424</v>
      </c>
      <c r="N1736" s="31">
        <v>300</v>
      </c>
      <c r="O1736" s="31">
        <v>1600</v>
      </c>
      <c r="Q1736" s="97"/>
    </row>
    <row r="1737" spans="11:17" x14ac:dyDescent="0.4">
      <c r="K1737" s="19">
        <v>1735</v>
      </c>
      <c r="L1737" s="22" t="s">
        <v>3152</v>
      </c>
      <c r="M1737" s="22" t="s">
        <v>3593</v>
      </c>
      <c r="N1737" s="31">
        <v>100</v>
      </c>
      <c r="O1737" s="31">
        <v>100</v>
      </c>
      <c r="Q1737" s="97"/>
    </row>
    <row r="1738" spans="11:17" x14ac:dyDescent="0.4">
      <c r="K1738" s="19">
        <v>1736</v>
      </c>
      <c r="L1738" s="22" t="s">
        <v>3153</v>
      </c>
      <c r="M1738" s="22" t="s">
        <v>3594</v>
      </c>
      <c r="N1738" s="31">
        <v>100</v>
      </c>
      <c r="O1738" s="31">
        <v>100</v>
      </c>
      <c r="Q1738" s="97"/>
    </row>
    <row r="1739" spans="11:17" x14ac:dyDescent="0.4">
      <c r="K1739" s="19">
        <v>1737</v>
      </c>
      <c r="L1739" s="22" t="s">
        <v>3154</v>
      </c>
      <c r="M1739" s="22" t="s">
        <v>3595</v>
      </c>
      <c r="N1739" s="31">
        <v>100</v>
      </c>
      <c r="O1739" s="31">
        <v>100</v>
      </c>
      <c r="Q1739" s="97"/>
    </row>
    <row r="1740" spans="11:17" x14ac:dyDescent="0.4">
      <c r="K1740" s="19">
        <v>1738</v>
      </c>
      <c r="L1740" s="22" t="s">
        <v>3155</v>
      </c>
      <c r="M1740" s="22" t="s">
        <v>3596</v>
      </c>
      <c r="N1740" s="31">
        <v>100</v>
      </c>
      <c r="O1740" s="31">
        <v>100</v>
      </c>
      <c r="Q1740" s="97"/>
    </row>
    <row r="1741" spans="11:17" x14ac:dyDescent="0.4">
      <c r="K1741" s="19">
        <v>1739</v>
      </c>
      <c r="L1741" s="22" t="s">
        <v>3156</v>
      </c>
      <c r="M1741" s="22" t="s">
        <v>3597</v>
      </c>
      <c r="N1741" s="31">
        <v>100</v>
      </c>
      <c r="O1741" s="31">
        <v>100</v>
      </c>
      <c r="Q1741" s="97"/>
    </row>
    <row r="1742" spans="11:17" x14ac:dyDescent="0.4">
      <c r="K1742" s="19">
        <v>1740</v>
      </c>
      <c r="L1742" s="22" t="s">
        <v>3157</v>
      </c>
      <c r="M1742" s="22" t="s">
        <v>3598</v>
      </c>
      <c r="N1742" s="31">
        <v>100</v>
      </c>
      <c r="O1742" s="31">
        <v>100</v>
      </c>
      <c r="Q1742" s="97"/>
    </row>
    <row r="1743" spans="11:17" x14ac:dyDescent="0.4">
      <c r="K1743" s="19">
        <v>1741</v>
      </c>
      <c r="L1743" s="22" t="s">
        <v>3158</v>
      </c>
      <c r="M1743" s="22" t="s">
        <v>3599</v>
      </c>
      <c r="N1743" s="31">
        <v>100</v>
      </c>
      <c r="O1743" s="31">
        <v>100</v>
      </c>
      <c r="Q1743" s="97"/>
    </row>
    <row r="1744" spans="11:17" x14ac:dyDescent="0.4">
      <c r="K1744" s="19">
        <v>1742</v>
      </c>
      <c r="L1744" s="22" t="s">
        <v>3159</v>
      </c>
      <c r="M1744" s="22" t="s">
        <v>3600</v>
      </c>
      <c r="N1744" s="31">
        <v>100</v>
      </c>
      <c r="O1744" s="31">
        <v>100</v>
      </c>
      <c r="Q1744" s="97"/>
    </row>
    <row r="1745" spans="11:17" x14ac:dyDescent="0.4">
      <c r="K1745" s="19">
        <v>1743</v>
      </c>
      <c r="L1745" s="22" t="s">
        <v>3160</v>
      </c>
      <c r="M1745" s="22" t="s">
        <v>3601</v>
      </c>
      <c r="N1745" s="31">
        <v>100</v>
      </c>
      <c r="O1745" s="31">
        <v>300</v>
      </c>
      <c r="Q1745" s="97"/>
    </row>
    <row r="1746" spans="11:17" x14ac:dyDescent="0.4">
      <c r="K1746" s="19">
        <v>1744</v>
      </c>
      <c r="L1746" s="22" t="s">
        <v>3161</v>
      </c>
      <c r="M1746" s="22" t="s">
        <v>1425</v>
      </c>
      <c r="N1746" s="31">
        <v>300</v>
      </c>
      <c r="O1746" s="31">
        <v>1300</v>
      </c>
      <c r="Q1746" s="97"/>
    </row>
    <row r="1747" spans="11:17" x14ac:dyDescent="0.4">
      <c r="K1747" s="19">
        <v>1745</v>
      </c>
      <c r="L1747" s="22" t="s">
        <v>3162</v>
      </c>
      <c r="M1747" s="22" t="s">
        <v>3602</v>
      </c>
      <c r="N1747" s="31">
        <v>100</v>
      </c>
      <c r="O1747" s="31">
        <v>100</v>
      </c>
      <c r="Q1747" s="97"/>
    </row>
    <row r="1748" spans="11:17" x14ac:dyDescent="0.4">
      <c r="K1748" s="19">
        <v>1746</v>
      </c>
      <c r="L1748" s="22" t="s">
        <v>3163</v>
      </c>
      <c r="M1748" s="22" t="s">
        <v>1426</v>
      </c>
      <c r="N1748" s="31">
        <v>100</v>
      </c>
      <c r="O1748" s="31">
        <v>200</v>
      </c>
      <c r="Q1748" s="97"/>
    </row>
    <row r="1749" spans="11:17" x14ac:dyDescent="0.4">
      <c r="K1749" s="23">
        <v>1747</v>
      </c>
      <c r="L1749" s="22" t="s">
        <v>3228</v>
      </c>
      <c r="M1749" s="24" t="s">
        <v>3603</v>
      </c>
      <c r="N1749" s="32">
        <v>100</v>
      </c>
      <c r="O1749" s="32">
        <v>100</v>
      </c>
      <c r="Q1749" s="97"/>
    </row>
  </sheetData>
  <mergeCells count="6">
    <mergeCell ref="B1:B2"/>
    <mergeCell ref="M1:M2"/>
    <mergeCell ref="K1:L2"/>
    <mergeCell ref="I1:I2"/>
    <mergeCell ref="N1:O1"/>
    <mergeCell ref="C1:D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別紙_小児(５歳から11歳)ワクチン接種発送分</vt:lpstr>
      <vt:lpstr>配送先リスト</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石川 裕士(ishikawa-hiroshi.e62)</cp:lastModifiedBy>
  <cp:lastPrinted>2022-10-12T01:49:33Z</cp:lastPrinted>
  <dcterms:created xsi:type="dcterms:W3CDTF">2021-01-15T06:22:24Z</dcterms:created>
  <dcterms:modified xsi:type="dcterms:W3CDTF">2023-03-03T04:24:59Z</dcterms:modified>
</cp:coreProperties>
</file>