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2A35C7C-D1AC-447B-9416-939872F4EF40}" xr6:coauthVersionLast="47" xr6:coauthVersionMax="47" xr10:uidLastSave="{00000000-0000-0000-0000-000000000000}"/>
  <bookViews>
    <workbookView xWindow="-120" yWindow="-120" windowWidth="20730" windowHeight="11040" xr2:uid="{00000000-000D-0000-FFFF-FFFF00000000}"/>
  </bookViews>
  <sheets>
    <sheet name="居宅介護" sheetId="1" r:id="rId1"/>
    <sheet name="重度訪問介護" sheetId="2" r:id="rId2"/>
    <sheet name="同行援護" sheetId="3" r:id="rId3"/>
    <sheet name="行動援護" sheetId="4" r:id="rId4"/>
  </sheets>
  <definedNames>
    <definedName name="_xlnm.Print_Area" localSheetId="0">居宅介護!$A$1:$R$44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4" l="1"/>
  <c r="N21" i="4"/>
  <c r="N15" i="4"/>
  <c r="N13" i="4"/>
  <c r="N55" i="3"/>
  <c r="N46" i="3"/>
  <c r="N32" i="3"/>
  <c r="N21" i="3"/>
  <c r="N15" i="3"/>
  <c r="N13" i="3"/>
  <c r="N31" i="2"/>
  <c r="N20" i="2"/>
  <c r="N14" i="2"/>
  <c r="N12" i="2"/>
  <c r="N32" i="1"/>
  <c r="N21" i="1"/>
  <c r="N15" i="1"/>
  <c r="P11" i="4"/>
  <c r="P11" i="3"/>
  <c r="O10" i="2"/>
  <c r="P11" i="1"/>
  <c r="I42" i="4"/>
  <c r="I41" i="4"/>
  <c r="M31" i="4"/>
  <c r="L31" i="4"/>
  <c r="K31" i="4"/>
  <c r="J31" i="4"/>
  <c r="I31" i="4"/>
  <c r="H31" i="4"/>
  <c r="G31" i="4"/>
  <c r="F31" i="4"/>
  <c r="E31" i="4"/>
  <c r="D31" i="4"/>
  <c r="C31" i="4"/>
  <c r="F30" i="4"/>
  <c r="F32" i="4" s="1"/>
  <c r="E30" i="4"/>
  <c r="E32" i="4" s="1"/>
  <c r="C30" i="4"/>
  <c r="M21" i="4"/>
  <c r="M30" i="4" s="1"/>
  <c r="L21" i="4"/>
  <c r="L30" i="4" s="1"/>
  <c r="L32" i="4" s="1"/>
  <c r="K21" i="4"/>
  <c r="K30" i="4" s="1"/>
  <c r="K32" i="4" s="1"/>
  <c r="J21" i="4"/>
  <c r="J30" i="4" s="1"/>
  <c r="J32" i="4" s="1"/>
  <c r="I21" i="4"/>
  <c r="I30" i="4" s="1"/>
  <c r="I32" i="4" s="1"/>
  <c r="H21" i="4"/>
  <c r="H30" i="4" s="1"/>
  <c r="H32" i="4" s="1"/>
  <c r="G21" i="4"/>
  <c r="F21" i="4"/>
  <c r="E21" i="4"/>
  <c r="D21" i="4"/>
  <c r="D30" i="4" s="1"/>
  <c r="D32" i="4" s="1"/>
  <c r="C21" i="4"/>
  <c r="M13" i="4"/>
  <c r="L13" i="4"/>
  <c r="K13" i="4"/>
  <c r="J13" i="4"/>
  <c r="I13" i="4"/>
  <c r="H13" i="4"/>
  <c r="G13" i="4"/>
  <c r="F13" i="4"/>
  <c r="E13" i="4"/>
  <c r="D13" i="4"/>
  <c r="C13" i="4"/>
  <c r="M9" i="4"/>
  <c r="M20" i="4" s="1"/>
  <c r="L9" i="4"/>
  <c r="L29" i="4" s="1"/>
  <c r="K9" i="4"/>
  <c r="K29" i="4" s="1"/>
  <c r="J9" i="4"/>
  <c r="J29" i="4" s="1"/>
  <c r="I9" i="4"/>
  <c r="I29" i="4" s="1"/>
  <c r="H9" i="4"/>
  <c r="H29" i="4" s="1"/>
  <c r="G9" i="4"/>
  <c r="F9" i="4"/>
  <c r="E9" i="4"/>
  <c r="E20" i="4" s="1"/>
  <c r="D9" i="4"/>
  <c r="D20" i="4" s="1"/>
  <c r="C9" i="4"/>
  <c r="C20" i="4" s="1"/>
  <c r="I42" i="3"/>
  <c r="I41" i="3"/>
  <c r="M31" i="3"/>
  <c r="L31" i="3"/>
  <c r="K31" i="3"/>
  <c r="J31" i="3"/>
  <c r="I31" i="3"/>
  <c r="H31" i="3"/>
  <c r="G31" i="3"/>
  <c r="F31" i="3"/>
  <c r="F32" i="3" s="1"/>
  <c r="E31" i="3"/>
  <c r="D31" i="3"/>
  <c r="C31" i="3"/>
  <c r="F30" i="3"/>
  <c r="E30" i="3"/>
  <c r="E32" i="3" s="1"/>
  <c r="D30" i="3"/>
  <c r="D32" i="3" s="1"/>
  <c r="C30" i="3"/>
  <c r="C32" i="3" s="1"/>
  <c r="M21" i="3"/>
  <c r="M30" i="3" s="1"/>
  <c r="M32" i="3" s="1"/>
  <c r="L21" i="3"/>
  <c r="L30" i="3" s="1"/>
  <c r="L32" i="3" s="1"/>
  <c r="K21" i="3"/>
  <c r="K30" i="3" s="1"/>
  <c r="K32" i="3" s="1"/>
  <c r="J21" i="3"/>
  <c r="J30" i="3" s="1"/>
  <c r="J32" i="3" s="1"/>
  <c r="I21" i="3"/>
  <c r="I30" i="3" s="1"/>
  <c r="I32" i="3" s="1"/>
  <c r="H21" i="3"/>
  <c r="H30" i="3" s="1"/>
  <c r="H32" i="3" s="1"/>
  <c r="G21" i="3"/>
  <c r="G30" i="3" s="1"/>
  <c r="G32" i="3" s="1"/>
  <c r="F21" i="3"/>
  <c r="E21" i="3"/>
  <c r="D21" i="3"/>
  <c r="C21" i="3"/>
  <c r="M13" i="3"/>
  <c r="L13" i="3"/>
  <c r="K13" i="3"/>
  <c r="J13" i="3"/>
  <c r="I13" i="3"/>
  <c r="H13" i="3"/>
  <c r="G13" i="3"/>
  <c r="F13" i="3"/>
  <c r="E13" i="3"/>
  <c r="D13" i="3"/>
  <c r="C13" i="3"/>
  <c r="M9" i="3"/>
  <c r="M54" i="3" s="1"/>
  <c r="L9" i="3"/>
  <c r="L29" i="3" s="1"/>
  <c r="K9" i="3"/>
  <c r="K29" i="3" s="1"/>
  <c r="J9" i="3"/>
  <c r="I9" i="3"/>
  <c r="I29" i="3" s="1"/>
  <c r="H9" i="3"/>
  <c r="H29" i="3" s="1"/>
  <c r="G9" i="3"/>
  <c r="F9" i="3"/>
  <c r="E9" i="3"/>
  <c r="E20" i="3" s="1"/>
  <c r="D9" i="3"/>
  <c r="D20" i="3" s="1"/>
  <c r="C9" i="3"/>
  <c r="I41" i="2"/>
  <c r="I40" i="2"/>
  <c r="M30" i="2"/>
  <c r="L30" i="2"/>
  <c r="K30" i="2"/>
  <c r="J30" i="2"/>
  <c r="I30" i="2"/>
  <c r="H30" i="2"/>
  <c r="G30" i="2"/>
  <c r="F30" i="2"/>
  <c r="E30" i="2"/>
  <c r="D30" i="2"/>
  <c r="C30" i="2"/>
  <c r="M29" i="2"/>
  <c r="M31" i="2" s="1"/>
  <c r="L29" i="2"/>
  <c r="L31" i="2" s="1"/>
  <c r="M20" i="2"/>
  <c r="L20" i="2"/>
  <c r="K20" i="2"/>
  <c r="K29" i="2" s="1"/>
  <c r="K31" i="2" s="1"/>
  <c r="J20" i="2"/>
  <c r="J29" i="2" s="1"/>
  <c r="I20" i="2"/>
  <c r="I29" i="2" s="1"/>
  <c r="H20" i="2"/>
  <c r="H29" i="2" s="1"/>
  <c r="G20" i="2"/>
  <c r="G29" i="2" s="1"/>
  <c r="F20" i="2"/>
  <c r="F29" i="2" s="1"/>
  <c r="E20" i="2"/>
  <c r="E29" i="2" s="1"/>
  <c r="D20" i="2"/>
  <c r="C20" i="2"/>
  <c r="C29" i="2" s="1"/>
  <c r="C31" i="2" s="1"/>
  <c r="M12" i="2"/>
  <c r="L12" i="2"/>
  <c r="K12" i="2"/>
  <c r="J12" i="2"/>
  <c r="I12" i="2"/>
  <c r="H12" i="2"/>
  <c r="G12" i="2"/>
  <c r="F12" i="2"/>
  <c r="E12" i="2"/>
  <c r="D12" i="2"/>
  <c r="C12" i="2"/>
  <c r="M8" i="2"/>
  <c r="M19" i="2" s="1"/>
  <c r="L8" i="2"/>
  <c r="L19" i="2" s="1"/>
  <c r="K8" i="2"/>
  <c r="K19" i="2" s="1"/>
  <c r="J8" i="2"/>
  <c r="J28" i="2" s="1"/>
  <c r="I8" i="2"/>
  <c r="I28" i="2" s="1"/>
  <c r="H8" i="2"/>
  <c r="H28" i="2" s="1"/>
  <c r="G8" i="2"/>
  <c r="G28" i="2" s="1"/>
  <c r="F8" i="2"/>
  <c r="F28" i="2" s="1"/>
  <c r="E8" i="2"/>
  <c r="E28" i="2" s="1"/>
  <c r="D8" i="2"/>
  <c r="D28" i="2" s="1"/>
  <c r="C8" i="2"/>
  <c r="C28" i="2" s="1"/>
  <c r="I42" i="1"/>
  <c r="I41" i="1" s="1"/>
  <c r="M31" i="1"/>
  <c r="L31" i="1"/>
  <c r="K31" i="1"/>
  <c r="J31" i="1"/>
  <c r="I31" i="1"/>
  <c r="H31" i="1"/>
  <c r="G31" i="1"/>
  <c r="F31" i="1"/>
  <c r="E31" i="1"/>
  <c r="D31" i="1"/>
  <c r="C31" i="1"/>
  <c r="D30" i="1"/>
  <c r="M21" i="1"/>
  <c r="M30" i="1" s="1"/>
  <c r="M32" i="1" s="1"/>
  <c r="L21" i="1"/>
  <c r="L30" i="1" s="1"/>
  <c r="L32" i="1" s="1"/>
  <c r="K21" i="1"/>
  <c r="K30" i="1" s="1"/>
  <c r="K32" i="1" s="1"/>
  <c r="J21" i="1"/>
  <c r="J30" i="1" s="1"/>
  <c r="J32" i="1" s="1"/>
  <c r="I21" i="1"/>
  <c r="I30" i="1" s="1"/>
  <c r="I32" i="1" s="1"/>
  <c r="H21" i="1"/>
  <c r="H30" i="1" s="1"/>
  <c r="G21" i="1"/>
  <c r="G30" i="1" s="1"/>
  <c r="F21" i="1"/>
  <c r="E21" i="1"/>
  <c r="E30" i="1" s="1"/>
  <c r="E32" i="1" s="1"/>
  <c r="D21" i="1"/>
  <c r="C21" i="1"/>
  <c r="C30" i="1" s="1"/>
  <c r="C32" i="1" s="1"/>
  <c r="M13" i="1"/>
  <c r="L13" i="1"/>
  <c r="K13" i="1"/>
  <c r="J13" i="1"/>
  <c r="I13" i="1"/>
  <c r="H13" i="1"/>
  <c r="G13" i="1"/>
  <c r="F13" i="1"/>
  <c r="E13" i="1"/>
  <c r="D13" i="1"/>
  <c r="C13" i="1"/>
  <c r="M9" i="1"/>
  <c r="M20" i="1" s="1"/>
  <c r="L9" i="1"/>
  <c r="L20" i="1" s="1"/>
  <c r="K9" i="1"/>
  <c r="K29" i="1" s="1"/>
  <c r="J9" i="1"/>
  <c r="J29" i="1" s="1"/>
  <c r="I9" i="1"/>
  <c r="I29" i="1" s="1"/>
  <c r="H9" i="1"/>
  <c r="G9" i="1"/>
  <c r="G20" i="1" s="1"/>
  <c r="F9" i="1"/>
  <c r="E9" i="1"/>
  <c r="D9" i="1"/>
  <c r="D20" i="1" s="1"/>
  <c r="C9" i="1"/>
  <c r="O32" i="1" l="1"/>
  <c r="N13" i="1"/>
  <c r="C19" i="2"/>
  <c r="D19" i="2"/>
  <c r="K28" i="2"/>
  <c r="F19" i="2"/>
  <c r="L28" i="2"/>
  <c r="M28" i="2"/>
  <c r="D32" i="1"/>
  <c r="M32" i="4"/>
  <c r="I20" i="4"/>
  <c r="C32" i="4"/>
  <c r="E31" i="2"/>
  <c r="F31" i="2"/>
  <c r="G31" i="2"/>
  <c r="H31" i="2"/>
  <c r="I31" i="2"/>
  <c r="J31" i="2"/>
  <c r="E19" i="2"/>
  <c r="G32" i="1"/>
  <c r="H32" i="1"/>
  <c r="G20" i="4"/>
  <c r="H20" i="4"/>
  <c r="C29" i="4"/>
  <c r="E29" i="4"/>
  <c r="F29" i="4"/>
  <c r="G29" i="4"/>
  <c r="D29" i="4"/>
  <c r="M29" i="4"/>
  <c r="F20" i="4"/>
  <c r="J20" i="4"/>
  <c r="K20" i="4"/>
  <c r="G30" i="4"/>
  <c r="G32" i="4" s="1"/>
  <c r="L20" i="4"/>
  <c r="I20" i="3"/>
  <c r="F20" i="3"/>
  <c r="G20" i="3"/>
  <c r="H20" i="3"/>
  <c r="C54" i="3"/>
  <c r="D54" i="3"/>
  <c r="M29" i="3"/>
  <c r="E54" i="3"/>
  <c r="F54" i="3"/>
  <c r="G54" i="3"/>
  <c r="H54" i="3"/>
  <c r="I54" i="3"/>
  <c r="C29" i="3"/>
  <c r="D29" i="3"/>
  <c r="E29" i="3"/>
  <c r="F29" i="3"/>
  <c r="G29" i="3"/>
  <c r="H45" i="3"/>
  <c r="O46" i="3"/>
  <c r="I45" i="3"/>
  <c r="J45" i="3"/>
  <c r="K45" i="3"/>
  <c r="J20" i="3"/>
  <c r="L45" i="3"/>
  <c r="K20" i="3"/>
  <c r="M45" i="3"/>
  <c r="C45" i="3"/>
  <c r="D45" i="3"/>
  <c r="J54" i="3"/>
  <c r="C20" i="3"/>
  <c r="J29" i="3"/>
  <c r="E45" i="3"/>
  <c r="K54" i="3"/>
  <c r="F45" i="3"/>
  <c r="L54" i="3"/>
  <c r="L20" i="3"/>
  <c r="M20" i="3"/>
  <c r="G45" i="3"/>
  <c r="D29" i="2"/>
  <c r="D31" i="2" s="1"/>
  <c r="O14" i="2"/>
  <c r="J19" i="2"/>
  <c r="G19" i="2"/>
  <c r="H19" i="2"/>
  <c r="I19" i="2"/>
  <c r="F20" i="1"/>
  <c r="E20" i="1"/>
  <c r="H20" i="1"/>
  <c r="L29" i="1"/>
  <c r="C29" i="1"/>
  <c r="D29" i="1"/>
  <c r="E29" i="1"/>
  <c r="F29" i="1"/>
  <c r="G29" i="1"/>
  <c r="H29" i="1"/>
  <c r="M29" i="1"/>
  <c r="I20" i="1"/>
  <c r="J20" i="1"/>
  <c r="F30" i="1"/>
  <c r="F32" i="1" s="1"/>
  <c r="K20" i="1"/>
  <c r="C20" i="1"/>
  <c r="O32" i="4" l="1"/>
  <c r="O13" i="4"/>
  <c r="O31" i="2"/>
  <c r="C33" i="2" s="1"/>
  <c r="B36" i="2" s="1"/>
  <c r="O20" i="2"/>
  <c r="C22" i="2" s="1"/>
  <c r="B25" i="2" s="1"/>
  <c r="O15" i="4"/>
  <c r="O21" i="4"/>
  <c r="O55" i="3"/>
  <c r="O32" i="3"/>
  <c r="O15" i="3"/>
  <c r="O13" i="3"/>
  <c r="O21" i="3"/>
  <c r="O12" i="2"/>
  <c r="C16" i="2" s="1"/>
  <c r="C23" i="3" l="1"/>
  <c r="B26" i="3" s="1"/>
  <c r="C34" i="4"/>
  <c r="B37" i="4" s="1"/>
  <c r="C17" i="3"/>
  <c r="D51" i="3" s="1"/>
  <c r="C48" i="3"/>
  <c r="B51" i="3" s="1"/>
  <c r="C23" i="4"/>
  <c r="B26" i="4" s="1"/>
  <c r="C17" i="4"/>
  <c r="C57" i="3"/>
  <c r="B60" i="3" s="1"/>
  <c r="C34" i="3"/>
  <c r="B37" i="3" s="1"/>
  <c r="D25" i="2"/>
  <c r="D36" i="2"/>
  <c r="I36" i="2" s="1"/>
  <c r="I35" i="2" s="1"/>
  <c r="I25" i="2"/>
  <c r="I24" i="2" s="1"/>
  <c r="I51" i="3" l="1"/>
  <c r="I50" i="3" s="1"/>
  <c r="D37" i="3"/>
  <c r="I37" i="3" s="1"/>
  <c r="I36" i="3" s="1"/>
  <c r="D26" i="3"/>
  <c r="I26" i="3" s="1"/>
  <c r="I25" i="3" s="1"/>
  <c r="D60" i="3"/>
  <c r="I60" i="3" s="1"/>
  <c r="I59" i="3" s="1"/>
  <c r="D37" i="4"/>
  <c r="I37" i="4" s="1"/>
  <c r="I36" i="4" s="1"/>
  <c r="D26" i="4"/>
  <c r="I26" i="4" s="1"/>
  <c r="I25" i="4" s="1"/>
  <c r="O21" i="1"/>
  <c r="O13" i="1"/>
  <c r="O15" i="1"/>
  <c r="C23" i="1" l="1"/>
  <c r="B26" i="1" s="1"/>
  <c r="C17" i="1"/>
  <c r="D37" i="1" s="1"/>
  <c r="C34" i="1"/>
  <c r="B37" i="1" s="1"/>
  <c r="I37" i="1" l="1"/>
  <c r="I36" i="1" s="1"/>
  <c r="D26" i="1"/>
  <c r="I26" i="1" s="1"/>
  <c r="I25" i="1" s="1"/>
</calcChain>
</file>

<file path=xl/sharedStrings.xml><?xml version="1.0" encoding="utf-8"?>
<sst xmlns="http://schemas.openxmlformats.org/spreadsheetml/2006/main" count="228" uniqueCount="64">
  <si>
    <t>※</t>
    <phoneticPr fontId="3"/>
  </si>
  <si>
    <t>黄色の枠の中のみ入力すること。</t>
    <rPh sb="0" eb="2">
      <t>キイロ</t>
    </rPh>
    <rPh sb="3" eb="4">
      <t>ワク</t>
    </rPh>
    <rPh sb="5" eb="6">
      <t>ナカ</t>
    </rPh>
    <rPh sb="8" eb="10">
      <t>ニュウリョク</t>
    </rPh>
    <phoneticPr fontId="3"/>
  </si>
  <si>
    <t>（１）居宅介護従業者の総数</t>
    <rPh sb="3" eb="5">
      <t>キョタク</t>
    </rPh>
    <rPh sb="5" eb="7">
      <t>カイゴ</t>
    </rPh>
    <rPh sb="7" eb="10">
      <t>ジュウギョウシャ</t>
    </rPh>
    <rPh sb="11" eb="12">
      <t>ソウ</t>
    </rPh>
    <rPh sb="12" eb="13">
      <t>カズ</t>
    </rPh>
    <phoneticPr fontId="3"/>
  </si>
  <si>
    <t>実績の月数
（選択してください）</t>
    <rPh sb="0" eb="2">
      <t>ジッセキ</t>
    </rPh>
    <rPh sb="3" eb="5">
      <t>ツキスウ</t>
    </rPh>
    <rPh sb="7" eb="9">
      <t>センタク</t>
    </rPh>
    <phoneticPr fontId="3"/>
  </si>
  <si>
    <r>
      <t>従業者別</t>
    </r>
    <r>
      <rPr>
        <sz val="10"/>
        <color indexed="10"/>
        <rFont val="HG丸ｺﾞｼｯｸM-PRO"/>
        <family val="3"/>
      </rPr>
      <t>勤務延べ時間</t>
    </r>
    <r>
      <rPr>
        <sz val="10"/>
        <rFont val="HG丸ｺﾞｼｯｸM-PRO"/>
        <family val="3"/>
      </rPr>
      <t>/月</t>
    </r>
    <rPh sb="0" eb="3">
      <t>ジュウギョウシャ</t>
    </rPh>
    <rPh sb="3" eb="4">
      <t>ベツ</t>
    </rPh>
    <rPh sb="4" eb="6">
      <t>キンム</t>
    </rPh>
    <rPh sb="6" eb="7">
      <t>ノ</t>
    </rPh>
    <rPh sb="8" eb="10">
      <t>ジカン</t>
    </rPh>
    <rPh sb="11" eb="12">
      <t>ツキ</t>
    </rPh>
    <phoneticPr fontId="3"/>
  </si>
  <si>
    <t>合計</t>
    <rPh sb="0" eb="2">
      <t>ゴウケイ</t>
    </rPh>
    <phoneticPr fontId="3"/>
  </si>
  <si>
    <t>A（介護福祉士）</t>
    <rPh sb="2" eb="4">
      <t>カイゴ</t>
    </rPh>
    <rPh sb="4" eb="7">
      <t>フクシシ</t>
    </rPh>
    <phoneticPr fontId="3"/>
  </si>
  <si>
    <t>B（実務者研修修了者、基礎研修修了者または１級課程修了者）</t>
    <rPh sb="2" eb="5">
      <t>ジツムシャ</t>
    </rPh>
    <rPh sb="5" eb="7">
      <t>ケンシュウ</t>
    </rPh>
    <rPh sb="7" eb="9">
      <t>シュウリョウ</t>
    </rPh>
    <rPh sb="9" eb="10">
      <t>シャ</t>
    </rPh>
    <rPh sb="11" eb="13">
      <t>キソ</t>
    </rPh>
    <rPh sb="13" eb="15">
      <t>ケンシュウ</t>
    </rPh>
    <rPh sb="15" eb="17">
      <t>シュウリョウ</t>
    </rPh>
    <rPh sb="17" eb="18">
      <t>シャ</t>
    </rPh>
    <rPh sb="22" eb="23">
      <t>キュウ</t>
    </rPh>
    <rPh sb="23" eb="25">
      <t>カテイ</t>
    </rPh>
    <rPh sb="25" eb="28">
      <t>シュウリョウシャ</t>
    </rPh>
    <phoneticPr fontId="3"/>
  </si>
  <si>
    <t>C（上記以外）</t>
    <rPh sb="2" eb="4">
      <t>ジョウキ</t>
    </rPh>
    <rPh sb="4" eb="6">
      <t>イガイ</t>
    </rPh>
    <phoneticPr fontId="3"/>
  </si>
  <si>
    <t>ひと月あたりの平均値</t>
    <rPh sb="2" eb="3">
      <t>ツキ</t>
    </rPh>
    <rPh sb="7" eb="10">
      <t>ヘイキンチ</t>
    </rPh>
    <phoneticPr fontId="3"/>
  </si>
  <si>
    <t>常勤の勤務すべき時間の平均値</t>
    <rPh sb="0" eb="2">
      <t>ジョウキン</t>
    </rPh>
    <rPh sb="3" eb="5">
      <t>キンム</t>
    </rPh>
    <rPh sb="8" eb="10">
      <t>ジカン</t>
    </rPh>
    <rPh sb="11" eb="14">
      <t>ヘイキンチ</t>
    </rPh>
    <phoneticPr fontId="3"/>
  </si>
  <si>
    <t>月ごとの常勤が勤務すべき時間数</t>
    <rPh sb="0" eb="1">
      <t>ツキ</t>
    </rPh>
    <rPh sb="4" eb="6">
      <t>ジョウキン</t>
    </rPh>
    <rPh sb="7" eb="9">
      <t>キンム</t>
    </rPh>
    <rPh sb="12" eb="14">
      <t>ジカン</t>
    </rPh>
    <rPh sb="14" eb="15">
      <t>スウ</t>
    </rPh>
    <phoneticPr fontId="3"/>
  </si>
  <si>
    <t>常勤換算職員数</t>
    <rPh sb="0" eb="2">
      <t>ジョウキン</t>
    </rPh>
    <rPh sb="2" eb="4">
      <t>カンザン</t>
    </rPh>
    <rPh sb="4" eb="7">
      <t>ショクインスウ</t>
    </rPh>
    <phoneticPr fontId="3"/>
  </si>
  <si>
    <t>⇒　人材要件①の(1)に記入</t>
    <rPh sb="2" eb="6">
      <t>ジンザイヨウケン</t>
    </rPh>
    <rPh sb="12" eb="14">
      <t>キニュウ</t>
    </rPh>
    <phoneticPr fontId="3"/>
  </si>
  <si>
    <t>（２）介護福祉士の総数</t>
    <rPh sb="3" eb="5">
      <t>カイゴ</t>
    </rPh>
    <rPh sb="5" eb="8">
      <t>フクシシ</t>
    </rPh>
    <rPh sb="9" eb="10">
      <t>ソウ</t>
    </rPh>
    <rPh sb="10" eb="11">
      <t>カズ</t>
    </rPh>
    <phoneticPr fontId="3"/>
  </si>
  <si>
    <t>従業者</t>
    <rPh sb="0" eb="3">
      <t>ジュウギョウシャ</t>
    </rPh>
    <phoneticPr fontId="3"/>
  </si>
  <si>
    <t>A（介護福祉士）</t>
    <phoneticPr fontId="3"/>
  </si>
  <si>
    <t>⇒　人材要件①の(2)に記入</t>
    <rPh sb="2" eb="6">
      <t>ジンザイヨウケン</t>
    </rPh>
    <rPh sb="12" eb="14">
      <t>キニュウ</t>
    </rPh>
    <phoneticPr fontId="3"/>
  </si>
  <si>
    <t>÷</t>
    <phoneticPr fontId="3"/>
  </si>
  <si>
    <t>＝</t>
    <phoneticPr fontId="3"/>
  </si>
  <si>
    <t>％</t>
  </si>
  <si>
    <t>≧30%　であれば人材要件(2)の「有」に■</t>
    <rPh sb="9" eb="13">
      <t>ジンザイヨウケン</t>
    </rPh>
    <rPh sb="18" eb="19">
      <t>アリ</t>
    </rPh>
    <phoneticPr fontId="3"/>
  </si>
  <si>
    <t>（３）介護福祉士、実務者研修修了者、介護職員基礎研修課程修了者及び１級課程修了者の総数</t>
    <rPh sb="3" eb="5">
      <t>カイゴ</t>
    </rPh>
    <rPh sb="5" eb="8">
      <t>フクシシ</t>
    </rPh>
    <rPh sb="9" eb="12">
      <t>ジツムシャ</t>
    </rPh>
    <rPh sb="12" eb="14">
      <t>ケンシュウ</t>
    </rPh>
    <rPh sb="14" eb="16">
      <t>シュウリョウ</t>
    </rPh>
    <rPh sb="16" eb="17">
      <t>シャ</t>
    </rPh>
    <rPh sb="18" eb="20">
      <t>カイゴ</t>
    </rPh>
    <rPh sb="20" eb="22">
      <t>ショクイン</t>
    </rPh>
    <rPh sb="22" eb="24">
      <t>キソ</t>
    </rPh>
    <rPh sb="24" eb="26">
      <t>ケンシュウ</t>
    </rPh>
    <rPh sb="26" eb="28">
      <t>カテイ</t>
    </rPh>
    <rPh sb="28" eb="31">
      <t>シュウリョウシャ</t>
    </rPh>
    <rPh sb="31" eb="32">
      <t>オヨ</t>
    </rPh>
    <rPh sb="34" eb="35">
      <t>キュウ</t>
    </rPh>
    <rPh sb="35" eb="37">
      <t>カテイ</t>
    </rPh>
    <rPh sb="37" eb="40">
      <t>シュウリョウシャ</t>
    </rPh>
    <rPh sb="41" eb="42">
      <t>ソウ</t>
    </rPh>
    <rPh sb="42" eb="43">
      <t>カズ</t>
    </rPh>
    <phoneticPr fontId="3"/>
  </si>
  <si>
    <t>⇒　人材要件①の(3)に記入</t>
    <rPh sb="2" eb="6">
      <t>ジンザイヨウケン</t>
    </rPh>
    <rPh sb="12" eb="14">
      <t>キニュウ</t>
    </rPh>
    <phoneticPr fontId="3"/>
  </si>
  <si>
    <t>≧50%　適合であれば人材要件(3)の「有」に■</t>
    <rPh sb="5" eb="7">
      <t>テキゴウ</t>
    </rPh>
    <phoneticPr fontId="3"/>
  </si>
  <si>
    <t>（４）前年度又は前３ヶ月の期間におけるサービス提供時間のうち、常勤の居宅介護従業者によるサービス提供時間の総時間数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4" eb="36">
      <t>キョタク</t>
    </rPh>
    <rPh sb="36" eb="38">
      <t>カイゴ</t>
    </rPh>
    <rPh sb="38" eb="41">
      <t>ジュウギョウシャ</t>
    </rPh>
    <rPh sb="48" eb="50">
      <t>テイキョウ</t>
    </rPh>
    <rPh sb="50" eb="52">
      <t>ジカン</t>
    </rPh>
    <rPh sb="53" eb="54">
      <t>ソウ</t>
    </rPh>
    <rPh sb="54" eb="56">
      <t>ジカン</t>
    </rPh>
    <rPh sb="56" eb="57">
      <t>スウ</t>
    </rPh>
    <phoneticPr fontId="3"/>
  </si>
  <si>
    <r>
      <t>※　サービス提供時間は「サービス提供実績記録票」に基づき集計すること。</t>
    </r>
    <r>
      <rPr>
        <u/>
        <sz val="10"/>
        <color indexed="10"/>
        <rFont val="HG丸ｺﾞｼｯｸM-PRO"/>
        <family val="3"/>
      </rPr>
      <t>事務時間は含みません。</t>
    </r>
    <rPh sb="6" eb="8">
      <t>テイキョウ</t>
    </rPh>
    <rPh sb="8" eb="10">
      <t>ジカン</t>
    </rPh>
    <rPh sb="16" eb="18">
      <t>テイキョウ</t>
    </rPh>
    <rPh sb="18" eb="20">
      <t>ジッセキ</t>
    </rPh>
    <rPh sb="20" eb="23">
      <t>キロクヒョウ</t>
    </rPh>
    <rPh sb="25" eb="26">
      <t>モト</t>
    </rPh>
    <rPh sb="28" eb="30">
      <t>シュウケイ</t>
    </rPh>
    <rPh sb="35" eb="37">
      <t>ジム</t>
    </rPh>
    <rPh sb="37" eb="39">
      <t>ジカン</t>
    </rPh>
    <rPh sb="40" eb="41">
      <t>フク</t>
    </rPh>
    <phoneticPr fontId="3"/>
  </si>
  <si>
    <r>
      <t xml:space="preserve">当該期間における
</t>
    </r>
    <r>
      <rPr>
        <u/>
        <sz val="12"/>
        <rFont val="HG丸ｺﾞｼｯｸM-PRO"/>
        <family val="3"/>
      </rPr>
      <t>常勤の</t>
    </r>
    <r>
      <rPr>
        <sz val="10"/>
        <rFont val="HG丸ｺﾞｼｯｸM-PRO"/>
        <family val="3"/>
      </rPr>
      <t>居宅介護サービス提供時間数</t>
    </r>
    <rPh sb="0" eb="2">
      <t>トウガイ</t>
    </rPh>
    <rPh sb="2" eb="4">
      <t>キカン</t>
    </rPh>
    <rPh sb="9" eb="11">
      <t>ジョウキン</t>
    </rPh>
    <rPh sb="12" eb="14">
      <t>キョタク</t>
    </rPh>
    <rPh sb="14" eb="16">
      <t>カイゴ</t>
    </rPh>
    <rPh sb="20" eb="22">
      <t>テイキョウ</t>
    </rPh>
    <rPh sb="22" eb="24">
      <t>ジカン</t>
    </rPh>
    <rPh sb="24" eb="25">
      <t>スウ</t>
    </rPh>
    <phoneticPr fontId="3"/>
  </si>
  <si>
    <t>居宅介護における
総サービス提供時間数</t>
    <rPh sb="0" eb="2">
      <t>キョタク</t>
    </rPh>
    <rPh sb="2" eb="4">
      <t>カイゴ</t>
    </rPh>
    <rPh sb="9" eb="10">
      <t>ソウ</t>
    </rPh>
    <rPh sb="14" eb="16">
      <t>テイキョウ</t>
    </rPh>
    <rPh sb="16" eb="18">
      <t>ジカン</t>
    </rPh>
    <rPh sb="18" eb="19">
      <t>スウ</t>
    </rPh>
    <phoneticPr fontId="3"/>
  </si>
  <si>
    <t>％</t>
    <phoneticPr fontId="3"/>
  </si>
  <si>
    <t>≧40%　適合であれば人材要件(4)の「有」に■</t>
    <rPh sb="5" eb="7">
      <t>テキゴウ</t>
    </rPh>
    <phoneticPr fontId="3"/>
  </si>
  <si>
    <t>⇒人材要件①の(4)に記入</t>
    <rPh sb="1" eb="3">
      <t>ジンザイ</t>
    </rPh>
    <rPh sb="3" eb="5">
      <t>ヨウケン</t>
    </rPh>
    <rPh sb="11" eb="13">
      <t>キニュウ</t>
    </rPh>
    <phoneticPr fontId="3"/>
  </si>
  <si>
    <t>⇒人材要件①の(1)に記入</t>
    <phoneticPr fontId="3"/>
  </si>
  <si>
    <t>（１）重度訪問介護従業者の総数</t>
    <rPh sb="3" eb="5">
      <t>ジュウド</t>
    </rPh>
    <rPh sb="5" eb="7">
      <t>ホウモン</t>
    </rPh>
    <rPh sb="7" eb="9">
      <t>カイゴ</t>
    </rPh>
    <rPh sb="9" eb="12">
      <t>ジュウギョウシャ</t>
    </rPh>
    <rPh sb="13" eb="15">
      <t>ソウスウ</t>
    </rPh>
    <phoneticPr fontId="3"/>
  </si>
  <si>
    <t>B（実務者研修修了者、介護職員基礎研修課程修了者または１級課程修了者）</t>
    <rPh sb="2" eb="5">
      <t>ジツムシャ</t>
    </rPh>
    <rPh sb="5" eb="7">
      <t>ケンシュウ</t>
    </rPh>
    <rPh sb="7" eb="9">
      <t>シュウリョウ</t>
    </rPh>
    <rPh sb="9" eb="10">
      <t>シャ</t>
    </rPh>
    <rPh sb="11" eb="13">
      <t>カイゴ</t>
    </rPh>
    <rPh sb="13" eb="15">
      <t>ショクイン</t>
    </rPh>
    <rPh sb="15" eb="17">
      <t>キソ</t>
    </rPh>
    <rPh sb="17" eb="19">
      <t>ケンシュウ</t>
    </rPh>
    <rPh sb="19" eb="21">
      <t>カテイ</t>
    </rPh>
    <rPh sb="21" eb="23">
      <t>シュウリョウ</t>
    </rPh>
    <rPh sb="23" eb="24">
      <t>シャ</t>
    </rPh>
    <rPh sb="28" eb="29">
      <t>キュウ</t>
    </rPh>
    <rPh sb="29" eb="31">
      <t>カテイ</t>
    </rPh>
    <rPh sb="31" eb="34">
      <t>シュウリョウシャ</t>
    </rPh>
    <phoneticPr fontId="3"/>
  </si>
  <si>
    <t>≧30%　であれば人材要件(2)の「有」に■</t>
    <phoneticPr fontId="3"/>
  </si>
  <si>
    <t>B（実務者研修修了者、介護職員基礎研修課程修了者または１級課程修了者）</t>
    <rPh sb="2" eb="5">
      <t>ジツムシャ</t>
    </rPh>
    <rPh sb="5" eb="7">
      <t>ケンシュウ</t>
    </rPh>
    <rPh sb="7" eb="10">
      <t>シュウリョウシャ</t>
    </rPh>
    <rPh sb="11" eb="13">
      <t>カイゴ</t>
    </rPh>
    <rPh sb="13" eb="15">
      <t>ショクイン</t>
    </rPh>
    <rPh sb="15" eb="17">
      <t>キソ</t>
    </rPh>
    <rPh sb="17" eb="19">
      <t>ケンシュウ</t>
    </rPh>
    <rPh sb="19" eb="21">
      <t>カテイ</t>
    </rPh>
    <rPh sb="21" eb="24">
      <t>シュウリョウシャ</t>
    </rPh>
    <rPh sb="28" eb="29">
      <t>キュウ</t>
    </rPh>
    <rPh sb="29" eb="31">
      <t>カテイ</t>
    </rPh>
    <rPh sb="31" eb="34">
      <t>シュウリョウシャ</t>
    </rPh>
    <phoneticPr fontId="3"/>
  </si>
  <si>
    <t>≧50%　であれば人材要件(3)の「有」に■</t>
    <phoneticPr fontId="3"/>
  </si>
  <si>
    <t>（４）前年度又は前３ヶ月の期間におけるサービス提供時間のうち、常勤の重度訪問介護従業者によるサービス提供時間の総時間数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4" eb="36">
      <t>ジュウド</t>
    </rPh>
    <rPh sb="36" eb="38">
      <t>ホウモン</t>
    </rPh>
    <rPh sb="38" eb="40">
      <t>カイゴ</t>
    </rPh>
    <rPh sb="40" eb="43">
      <t>ジュウギョウシャ</t>
    </rPh>
    <rPh sb="50" eb="52">
      <t>テイキョウ</t>
    </rPh>
    <rPh sb="52" eb="54">
      <t>ジカン</t>
    </rPh>
    <rPh sb="55" eb="56">
      <t>ソウ</t>
    </rPh>
    <rPh sb="56" eb="58">
      <t>ジカン</t>
    </rPh>
    <rPh sb="58" eb="59">
      <t>スウ</t>
    </rPh>
    <phoneticPr fontId="3"/>
  </si>
  <si>
    <r>
      <t xml:space="preserve">当該期間における
</t>
    </r>
    <r>
      <rPr>
        <u/>
        <sz val="12"/>
        <rFont val="HG丸ｺﾞｼｯｸM-PRO"/>
        <family val="3"/>
      </rPr>
      <t>常勤の</t>
    </r>
    <r>
      <rPr>
        <sz val="10"/>
        <rFont val="HG丸ｺﾞｼｯｸM-PRO"/>
        <family val="3"/>
      </rPr>
      <t>重度訪問介護サービス提供時間数</t>
    </r>
    <rPh sb="0" eb="2">
      <t>トウガイ</t>
    </rPh>
    <rPh sb="2" eb="4">
      <t>キカン</t>
    </rPh>
    <rPh sb="9" eb="11">
      <t>ジョウキン</t>
    </rPh>
    <rPh sb="12" eb="14">
      <t>ジュウド</t>
    </rPh>
    <rPh sb="14" eb="16">
      <t>ホウモン</t>
    </rPh>
    <rPh sb="16" eb="18">
      <t>カイゴ</t>
    </rPh>
    <rPh sb="22" eb="24">
      <t>テイキョウ</t>
    </rPh>
    <rPh sb="24" eb="26">
      <t>ジカン</t>
    </rPh>
    <rPh sb="26" eb="27">
      <t>スウ</t>
    </rPh>
    <phoneticPr fontId="3"/>
  </si>
  <si>
    <t>重度訪問介護における
総サービス提供時間数</t>
    <rPh sb="0" eb="2">
      <t>ジュウド</t>
    </rPh>
    <rPh sb="2" eb="4">
      <t>ホウモン</t>
    </rPh>
    <rPh sb="4" eb="6">
      <t>カイゴ</t>
    </rPh>
    <rPh sb="11" eb="12">
      <t>ソウ</t>
    </rPh>
    <rPh sb="16" eb="18">
      <t>テイキョウ</t>
    </rPh>
    <rPh sb="18" eb="20">
      <t>ジカン</t>
    </rPh>
    <rPh sb="20" eb="21">
      <t>スウ</t>
    </rPh>
    <phoneticPr fontId="3"/>
  </si>
  <si>
    <t>≧40%　であれば人材要件(4)の「有」に■</t>
    <phoneticPr fontId="3"/>
  </si>
  <si>
    <t>（１）同行援護従業者の総数</t>
    <rPh sb="7" eb="10">
      <t>ジュウギョウシャ</t>
    </rPh>
    <rPh sb="11" eb="12">
      <t>ソウ</t>
    </rPh>
    <rPh sb="12" eb="13">
      <t>カズ</t>
    </rPh>
    <phoneticPr fontId="3"/>
  </si>
  <si>
    <t>（４）前年度又は前３ヶ月の期間におけるサービス提供時間のうち、常勤の同行援護従業者によるサービス提供時間の総時間数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3"/>
  </si>
  <si>
    <r>
      <t xml:space="preserve">当該期間における
</t>
    </r>
    <r>
      <rPr>
        <u/>
        <sz val="12"/>
        <rFont val="HG丸ｺﾞｼｯｸM-PRO"/>
        <family val="3"/>
      </rPr>
      <t>常勤の</t>
    </r>
    <r>
      <rPr>
        <sz val="10"/>
        <rFont val="HG丸ｺﾞｼｯｸM-PRO"/>
        <family val="3"/>
      </rPr>
      <t>同行援護サービス提供時間数</t>
    </r>
    <rPh sb="0" eb="2">
      <t>トウガイ</t>
    </rPh>
    <rPh sb="2" eb="4">
      <t>キカン</t>
    </rPh>
    <rPh sb="9" eb="11">
      <t>ジョウキン</t>
    </rPh>
    <rPh sb="20" eb="22">
      <t>テイキョウ</t>
    </rPh>
    <rPh sb="22" eb="24">
      <t>ジカン</t>
    </rPh>
    <rPh sb="24" eb="25">
      <t>スウ</t>
    </rPh>
    <phoneticPr fontId="3"/>
  </si>
  <si>
    <t>同行援護における
総サービス提供時間数</t>
    <rPh sb="9" eb="10">
      <t>ソウ</t>
    </rPh>
    <rPh sb="14" eb="16">
      <t>テイキョウ</t>
    </rPh>
    <rPh sb="16" eb="18">
      <t>ジカン</t>
    </rPh>
    <rPh sb="18" eb="19">
      <t>スウ</t>
    </rPh>
    <phoneticPr fontId="3"/>
  </si>
  <si>
    <t>（５）</t>
    <phoneticPr fontId="3"/>
  </si>
  <si>
    <t>同行援護従業者養成研修課程修了者又は国立障害者リハビリテーションセンター学院養成訓練規程第4条第1項に規定する視覚障害学科修了者その他これに準ずる視覚障害者の生活訓練を専門とする技術者の養成を行う研修修了者の総数</t>
    <rPh sb="16" eb="17">
      <t>マタ</t>
    </rPh>
    <phoneticPr fontId="3"/>
  </si>
  <si>
    <t>上記該当者の勤務延べ時間数</t>
    <rPh sb="0" eb="5">
      <t>ジョウキガイトウシャ</t>
    </rPh>
    <rPh sb="6" eb="9">
      <t>キンムノ</t>
    </rPh>
    <rPh sb="10" eb="13">
      <t>ジカンスウ</t>
    </rPh>
    <phoneticPr fontId="3"/>
  </si>
  <si>
    <t>⇒　人材要件①の(5)に記入</t>
    <rPh sb="2" eb="6">
      <t>ジンザイヨウケン</t>
    </rPh>
    <rPh sb="12" eb="14">
      <t>キニュウ</t>
    </rPh>
    <phoneticPr fontId="3"/>
  </si>
  <si>
    <t>≧30%　であれば人材要件(5)の「有」に■</t>
    <phoneticPr fontId="3"/>
  </si>
  <si>
    <t>（６）</t>
    <phoneticPr fontId="3"/>
  </si>
  <si>
    <t>盲ろう者向け通訳・介助員で、同行援護従業者の要件を満たしている者の総数</t>
    <rPh sb="0" eb="1">
      <t>モウ</t>
    </rPh>
    <rPh sb="3" eb="4">
      <t>シャ</t>
    </rPh>
    <rPh sb="4" eb="5">
      <t>ム</t>
    </rPh>
    <rPh sb="6" eb="8">
      <t>ツウヤク</t>
    </rPh>
    <rPh sb="9" eb="12">
      <t>カイジョイン</t>
    </rPh>
    <rPh sb="22" eb="24">
      <t>ヨウケン</t>
    </rPh>
    <rPh sb="25" eb="26">
      <t>ミ</t>
    </rPh>
    <rPh sb="31" eb="32">
      <t>モノ</t>
    </rPh>
    <phoneticPr fontId="3"/>
  </si>
  <si>
    <t>⇒　人材要件①の(6)に記入</t>
    <rPh sb="2" eb="6">
      <t>ジンザイヨウケン</t>
    </rPh>
    <rPh sb="12" eb="14">
      <t>キニュウ</t>
    </rPh>
    <phoneticPr fontId="3"/>
  </si>
  <si>
    <t>≧20%　であれば人材要件(6)の「有」に■</t>
    <phoneticPr fontId="3"/>
  </si>
  <si>
    <t>（１）行動援護従業者の総数</t>
    <rPh sb="7" eb="10">
      <t>ジュウギョウシャ</t>
    </rPh>
    <rPh sb="11" eb="12">
      <t>ソウ</t>
    </rPh>
    <rPh sb="12" eb="13">
      <t>カズ</t>
    </rPh>
    <phoneticPr fontId="3"/>
  </si>
  <si>
    <t>（４）前年度又は前３ヶ月の期間におけるサービス提供時間のうち、常勤の行動援護従業者によるサービス提供時間の総時間数</t>
    <rPh sb="3" eb="6">
      <t>ゼンネンド</t>
    </rPh>
    <rPh sb="6" eb="7">
      <t>マタ</t>
    </rPh>
    <rPh sb="8" eb="9">
      <t>マエ</t>
    </rPh>
    <rPh sb="11" eb="12">
      <t>ゲツ</t>
    </rPh>
    <rPh sb="13" eb="15">
      <t>キカン</t>
    </rPh>
    <rPh sb="23" eb="25">
      <t>テイキョウ</t>
    </rPh>
    <rPh sb="25" eb="27">
      <t>ジカン</t>
    </rPh>
    <rPh sb="31" eb="33">
      <t>ジョウキン</t>
    </rPh>
    <rPh sb="38" eb="41">
      <t>ジュウギョウシャ</t>
    </rPh>
    <rPh sb="48" eb="50">
      <t>テイキョウ</t>
    </rPh>
    <rPh sb="50" eb="52">
      <t>ジカン</t>
    </rPh>
    <rPh sb="53" eb="54">
      <t>ソウ</t>
    </rPh>
    <rPh sb="54" eb="56">
      <t>ジカン</t>
    </rPh>
    <rPh sb="56" eb="57">
      <t>スウ</t>
    </rPh>
    <phoneticPr fontId="3"/>
  </si>
  <si>
    <r>
      <t xml:space="preserve">当該期間における
</t>
    </r>
    <r>
      <rPr>
        <u/>
        <sz val="12"/>
        <rFont val="HG丸ｺﾞｼｯｸM-PRO"/>
        <family val="3"/>
      </rPr>
      <t>常勤の</t>
    </r>
    <r>
      <rPr>
        <sz val="10"/>
        <rFont val="HG丸ｺﾞｼｯｸM-PRO"/>
        <family val="3"/>
      </rPr>
      <t>行動援護サービス提供時間数</t>
    </r>
    <rPh sb="0" eb="2">
      <t>トウガイ</t>
    </rPh>
    <rPh sb="2" eb="4">
      <t>キカン</t>
    </rPh>
    <rPh sb="20" eb="22">
      <t>テイキョウ</t>
    </rPh>
    <rPh sb="22" eb="24">
      <t>ジカン</t>
    </rPh>
    <rPh sb="24" eb="25">
      <t>スウ</t>
    </rPh>
    <phoneticPr fontId="3"/>
  </si>
  <si>
    <t>行動援護における
総サービス提供時間数</t>
    <rPh sb="9" eb="10">
      <t>ソウ</t>
    </rPh>
    <rPh sb="14" eb="16">
      <t>テイキョウ</t>
    </rPh>
    <rPh sb="16" eb="18">
      <t>ジカン</t>
    </rPh>
    <rPh sb="18" eb="19">
      <t>スウ</t>
    </rPh>
    <phoneticPr fontId="3"/>
  </si>
  <si>
    <t>【重度訪問介護】特定事業所加算に係る人材要件計算シート</t>
    <rPh sb="1" eb="7">
      <t>ジュウドホウモンカイゴ</t>
    </rPh>
    <rPh sb="8" eb="10">
      <t>トクテイ</t>
    </rPh>
    <rPh sb="10" eb="13">
      <t>ジギョウショ</t>
    </rPh>
    <rPh sb="13" eb="15">
      <t>カサン</t>
    </rPh>
    <rPh sb="16" eb="17">
      <t>カカ</t>
    </rPh>
    <rPh sb="18" eb="22">
      <t>ジンザイヨウケン</t>
    </rPh>
    <rPh sb="22" eb="24">
      <t>ケイサン</t>
    </rPh>
    <phoneticPr fontId="3"/>
  </si>
  <si>
    <t>【同行援護】特定事業所加算に係る人材要件計算シート</t>
    <rPh sb="1" eb="5">
      <t>ドウコウエンゴ</t>
    </rPh>
    <rPh sb="6" eb="8">
      <t>トクテイ</t>
    </rPh>
    <rPh sb="8" eb="11">
      <t>ジギョウショ</t>
    </rPh>
    <rPh sb="11" eb="13">
      <t>カサン</t>
    </rPh>
    <rPh sb="14" eb="15">
      <t>カカ</t>
    </rPh>
    <rPh sb="16" eb="20">
      <t>ジンザイヨウケン</t>
    </rPh>
    <rPh sb="20" eb="22">
      <t>ケイサン</t>
    </rPh>
    <phoneticPr fontId="3"/>
  </si>
  <si>
    <t>【行動援護】特定事業所加算に係る人材要件計算シート</t>
    <rPh sb="1" eb="5">
      <t>コウドウエンゴ</t>
    </rPh>
    <rPh sb="6" eb="8">
      <t>トクテイ</t>
    </rPh>
    <rPh sb="8" eb="11">
      <t>ジギョウショ</t>
    </rPh>
    <rPh sb="11" eb="13">
      <t>カサン</t>
    </rPh>
    <rPh sb="14" eb="15">
      <t>カカ</t>
    </rPh>
    <rPh sb="16" eb="20">
      <t>ジンザイヨウケン</t>
    </rPh>
    <rPh sb="20" eb="22">
      <t>ケイサン</t>
    </rPh>
    <phoneticPr fontId="3"/>
  </si>
  <si>
    <t>①の表に記入する数字の算出　及び　要件の有無の確認を行ってください。</t>
    <rPh sb="2" eb="3">
      <t>ヒョウ</t>
    </rPh>
    <rPh sb="4" eb="6">
      <t>キニュウ</t>
    </rPh>
    <rPh sb="8" eb="10">
      <t>スウジ</t>
    </rPh>
    <rPh sb="11" eb="13">
      <t>サンシュツ</t>
    </rPh>
    <rPh sb="14" eb="15">
      <t>オヨ</t>
    </rPh>
    <rPh sb="17" eb="19">
      <t>ヨウケン</t>
    </rPh>
    <rPh sb="20" eb="22">
      <t>ウム</t>
    </rPh>
    <rPh sb="23" eb="25">
      <t>カクニン</t>
    </rPh>
    <rPh sb="26" eb="27">
      <t>オコナ</t>
    </rPh>
    <phoneticPr fontId="3"/>
  </si>
  <si>
    <t>【居宅介護】特定事業所加算に係る従業者要件計算シート</t>
    <rPh sb="1" eb="5">
      <t>キョタクカイゴ</t>
    </rPh>
    <rPh sb="6" eb="8">
      <t>トクテイ</t>
    </rPh>
    <rPh sb="8" eb="11">
      <t>ジギョウショ</t>
    </rPh>
    <rPh sb="11" eb="13">
      <t>カサン</t>
    </rPh>
    <rPh sb="14" eb="15">
      <t>カカ</t>
    </rPh>
    <rPh sb="16" eb="19">
      <t>ジュウギョウシャ</t>
    </rPh>
    <rPh sb="19" eb="21">
      <t>ヨウケン</t>
    </rPh>
    <rPh sb="21" eb="23">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</si>
</sst>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月&quot;"/>
    <numFmt numFmtId="177" formatCode="0.0"/>
    <numFmt numFmtId="178" formatCode="0.000"/>
  </numFmts>
  <fonts count="17">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b/>
      <sz val="14"/>
      <name val="HGP教科書体"/>
      <family val="1"/>
    </font>
    <font>
      <b/>
      <sz val="10"/>
      <name val="HG丸ｺﾞｼｯｸM-PRO"/>
      <family val="3"/>
    </font>
    <font>
      <sz val="10"/>
      <name val="HG丸ｺﾞｼｯｸM-PRO"/>
      <family val="3"/>
    </font>
    <font>
      <b/>
      <sz val="14"/>
      <name val="HG丸ｺﾞｼｯｸM-PRO"/>
      <family val="3"/>
    </font>
    <font>
      <b/>
      <sz val="11"/>
      <name val="HG丸ｺﾞｼｯｸM-PRO"/>
      <family val="3"/>
    </font>
    <font>
      <sz val="11"/>
      <name val="HG丸ｺﾞｼｯｸM-PRO"/>
      <family val="3"/>
    </font>
    <font>
      <sz val="12"/>
      <name val="HG丸ｺﾞｼｯｸM-PRO"/>
      <family val="3"/>
    </font>
    <font>
      <u/>
      <sz val="10"/>
      <color indexed="10"/>
      <name val="HG丸ｺﾞｼｯｸM-PRO"/>
      <family val="3"/>
    </font>
    <font>
      <sz val="10"/>
      <color indexed="10"/>
      <name val="HG丸ｺﾞｼｯｸM-PRO"/>
      <family val="3"/>
    </font>
    <font>
      <sz val="10"/>
      <color theme="0"/>
      <name val="HG丸ｺﾞｼｯｸM-PRO"/>
      <family val="3"/>
    </font>
    <font>
      <u/>
      <sz val="12"/>
      <name val="HG丸ｺﾞｼｯｸM-PRO"/>
      <family val="3"/>
    </font>
    <font>
      <b/>
      <sz val="12"/>
      <name val="HG丸ｺﾞｼｯｸM-PRO"/>
      <family val="3"/>
    </font>
    <font>
      <b/>
      <sz val="20"/>
      <name val="Yu Gothic Light"/>
      <family val="3"/>
      <charset val="128"/>
      <scheme val="maj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5" tint="0.599932859279152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09">
    <xf numFmtId="0" fontId="0" fillId="0" borderId="0" xfId="0"/>
    <xf numFmtId="0" fontId="4" fillId="0" borderId="0" xfId="0" applyFont="1" applyAlignment="1" applyProtection="1">
      <alignment horizontal="center" vertical="center" shrinkToFit="1"/>
      <protection hidden="1"/>
    </xf>
    <xf numFmtId="0" fontId="5" fillId="0" borderId="0" xfId="0" applyFont="1" applyAlignment="1" applyProtection="1">
      <alignment vertical="center" shrinkToFit="1"/>
      <protection hidden="1"/>
    </xf>
    <xf numFmtId="0" fontId="6" fillId="0" borderId="0" xfId="0" applyFont="1" applyAlignment="1" applyProtection="1">
      <alignment vertical="center"/>
      <protection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right" vertical="center" shrinkToFit="1"/>
      <protection hidden="1"/>
    </xf>
    <xf numFmtId="0" fontId="6" fillId="2" borderId="1" xfId="0" applyFont="1" applyFill="1" applyBorder="1" applyAlignment="1" applyProtection="1">
      <alignment horizontal="left" vertical="center" shrinkToFit="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shrinkToFit="1"/>
      <protection hidden="1"/>
    </xf>
    <xf numFmtId="0" fontId="6" fillId="0" borderId="0" xfId="0" applyFont="1" applyAlignment="1" applyProtection="1">
      <alignment horizontal="left" vertical="center" shrinkToFit="1"/>
      <protection hidden="1"/>
    </xf>
    <xf numFmtId="0" fontId="7" fillId="0" borderId="0" xfId="0" applyFont="1" applyAlignment="1" applyProtection="1">
      <alignment horizontal="left" vertical="center"/>
      <protection hidden="1"/>
    </xf>
    <xf numFmtId="0" fontId="8" fillId="0" borderId="0" xfId="0" applyFont="1" applyAlignment="1" applyProtection="1">
      <alignment horizontal="center" vertical="center" shrinkToFit="1"/>
      <protection hidden="1"/>
    </xf>
    <xf numFmtId="0" fontId="9" fillId="0" borderId="0" xfId="0" applyFont="1" applyAlignment="1" applyProtection="1">
      <alignment vertical="center"/>
      <protection hidden="1"/>
    </xf>
    <xf numFmtId="0" fontId="11" fillId="0" borderId="0" xfId="0" applyFont="1" applyAlignment="1" applyProtection="1">
      <alignment vertical="center" wrapText="1"/>
      <protection hidden="1"/>
    </xf>
    <xf numFmtId="0" fontId="6" fillId="0" borderId="5" xfId="0" applyFont="1" applyBorder="1" applyAlignment="1" applyProtection="1">
      <alignment vertical="center"/>
      <protection hidden="1"/>
    </xf>
    <xf numFmtId="0" fontId="11" fillId="0" borderId="5"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176" fontId="6" fillId="2" borderId="8" xfId="0" applyNumberFormat="1" applyFont="1" applyFill="1" applyBorder="1" applyAlignment="1" applyProtection="1">
      <alignment vertical="center" shrinkToFit="1"/>
      <protection locked="0" hidden="1"/>
    </xf>
    <xf numFmtId="176" fontId="6" fillId="2" borderId="9" xfId="0" applyNumberFormat="1" applyFont="1" applyFill="1" applyBorder="1" applyAlignment="1" applyProtection="1">
      <alignment vertical="center" shrinkToFit="1"/>
      <protection locked="0" hidden="1"/>
    </xf>
    <xf numFmtId="0" fontId="6" fillId="0" borderId="11" xfId="0" applyFont="1" applyBorder="1" applyAlignment="1" applyProtection="1">
      <alignment vertical="center" wrapText="1"/>
      <protection hidden="1"/>
    </xf>
    <xf numFmtId="0" fontId="6" fillId="2" borderId="12" xfId="0" applyFont="1" applyFill="1" applyBorder="1" applyAlignment="1" applyProtection="1">
      <alignment vertical="center"/>
      <protection locked="0" hidden="1"/>
    </xf>
    <xf numFmtId="0" fontId="6" fillId="2" borderId="1" xfId="0" applyFont="1" applyFill="1" applyBorder="1" applyAlignment="1" applyProtection="1">
      <alignment vertical="center"/>
      <protection locked="0" hidden="1"/>
    </xf>
    <xf numFmtId="0" fontId="6" fillId="0" borderId="1" xfId="0" applyFont="1" applyBorder="1" applyAlignment="1" applyProtection="1">
      <alignment vertical="center"/>
      <protection hidden="1"/>
    </xf>
    <xf numFmtId="38" fontId="6" fillId="0" borderId="1" xfId="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2" borderId="19" xfId="0" applyFont="1" applyFill="1" applyBorder="1" applyAlignment="1" applyProtection="1">
      <alignment vertical="center"/>
      <protection locked="0" hidden="1"/>
    </xf>
    <xf numFmtId="38" fontId="6" fillId="0" borderId="6" xfId="1" applyFont="1" applyFill="1" applyBorder="1" applyAlignment="1" applyProtection="1">
      <alignment horizontal="center" vertical="center"/>
      <protection hidden="1"/>
    </xf>
    <xf numFmtId="176" fontId="6" fillId="0" borderId="1" xfId="0" applyNumberFormat="1" applyFont="1" applyBorder="1" applyAlignment="1" applyProtection="1">
      <alignment vertical="center" shrinkToFit="1"/>
      <protection hidden="1"/>
    </xf>
    <xf numFmtId="0" fontId="6" fillId="0" borderId="21" xfId="0" applyFont="1" applyBorder="1" applyAlignment="1" applyProtection="1">
      <alignment horizontal="center" vertical="center" wrapText="1"/>
      <protection hidden="1"/>
    </xf>
    <xf numFmtId="38" fontId="6" fillId="0" borderId="1" xfId="1" applyFont="1" applyFill="1" applyBorder="1" applyAlignment="1" applyProtection="1">
      <alignment vertical="center" wrapText="1"/>
      <protection hidden="1"/>
    </xf>
    <xf numFmtId="0" fontId="6" fillId="0" borderId="0" xfId="0" applyFont="1" applyAlignment="1" applyProtection="1">
      <alignment vertical="center" wrapText="1"/>
      <protection hidden="1"/>
    </xf>
    <xf numFmtId="2" fontId="6" fillId="0" borderId="1" xfId="0" applyNumberFormat="1" applyFont="1" applyBorder="1" applyAlignment="1" applyProtection="1">
      <alignment horizontal="center" vertical="center"/>
      <protection hidden="1"/>
    </xf>
    <xf numFmtId="0" fontId="6" fillId="0" borderId="4" xfId="0" applyFont="1" applyBorder="1" applyAlignment="1" applyProtection="1">
      <alignment vertical="center"/>
      <protection hidden="1"/>
    </xf>
    <xf numFmtId="9"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0" borderId="23" xfId="0" applyFont="1" applyBorder="1" applyAlignment="1" applyProtection="1">
      <alignment vertical="center"/>
      <protection hidden="1"/>
    </xf>
    <xf numFmtId="0" fontId="12" fillId="0" borderId="0" xfId="0" applyFont="1" applyAlignment="1" applyProtection="1">
      <alignment horizontal="left" vertical="center" indent="1"/>
      <protection hidden="1"/>
    </xf>
    <xf numFmtId="38" fontId="6" fillId="0" borderId="0" xfId="1" applyFont="1" applyFill="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5" fillId="0" borderId="0" xfId="0" applyFont="1" applyAlignment="1" applyProtection="1">
      <alignment vertical="center"/>
      <protection hidden="1"/>
    </xf>
    <xf numFmtId="0" fontId="10" fillId="0" borderId="0" xfId="0" applyFont="1" applyAlignment="1" applyProtection="1">
      <alignment vertical="center"/>
      <protection hidden="1"/>
    </xf>
    <xf numFmtId="0" fontId="15" fillId="0" borderId="0" xfId="0" applyFont="1" applyAlignment="1" applyProtection="1">
      <alignment horizontal="left" vertical="center"/>
      <protection hidden="1"/>
    </xf>
    <xf numFmtId="0" fontId="6" fillId="0" borderId="1" xfId="0" applyFont="1" applyBorder="1" applyAlignment="1" applyProtection="1">
      <alignment horizontal="center" vertical="center" wrapText="1"/>
      <protection hidden="1"/>
    </xf>
    <xf numFmtId="177" fontId="6"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shrinkToFit="1"/>
      <protection hidden="1"/>
    </xf>
    <xf numFmtId="0" fontId="6" fillId="0" borderId="1" xfId="0" applyFont="1" applyBorder="1" applyAlignment="1" applyProtection="1">
      <alignment vertical="center" shrinkToFit="1"/>
      <protection hidden="1"/>
    </xf>
    <xf numFmtId="0" fontId="6" fillId="0" borderId="1" xfId="0" applyFont="1" applyBorder="1" applyAlignment="1" applyProtection="1">
      <alignment horizontal="center" vertical="center"/>
      <protection hidden="1"/>
    </xf>
    <xf numFmtId="177" fontId="6" fillId="0" borderId="1" xfId="0" applyNumberFormat="1" applyFont="1" applyBorder="1" applyAlignment="1" applyProtection="1">
      <alignment horizontal="center" vertical="center" wrapText="1"/>
      <protection hidden="1"/>
    </xf>
    <xf numFmtId="0" fontId="6" fillId="0" borderId="0" xfId="0" quotePrefix="1" applyFont="1" applyAlignment="1" applyProtection="1">
      <alignment vertical="center"/>
      <protection hidden="1"/>
    </xf>
    <xf numFmtId="0" fontId="6" fillId="2" borderId="1" xfId="0" applyFont="1" applyFill="1" applyBorder="1" applyAlignment="1" applyProtection="1">
      <alignment vertical="center"/>
      <protection hidden="1"/>
    </xf>
    <xf numFmtId="0" fontId="13" fillId="0" borderId="0" xfId="0" applyFont="1" applyFill="1" applyAlignment="1" applyProtection="1">
      <alignment vertical="center"/>
      <protection hidden="1"/>
    </xf>
    <xf numFmtId="0" fontId="16" fillId="0" borderId="0" xfId="0" applyFont="1" applyAlignment="1" applyProtection="1">
      <alignment horizontal="left" vertical="center" shrinkToFit="1"/>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3" borderId="3"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0" fontId="6" fillId="0" borderId="6" xfId="0" applyFont="1" applyBorder="1" applyAlignment="1" applyProtection="1">
      <alignment horizontal="center" vertical="center" shrinkToFit="1"/>
      <protection hidden="1"/>
    </xf>
    <xf numFmtId="0" fontId="6" fillId="0" borderId="7" xfId="0" applyFont="1" applyBorder="1" applyAlignment="1" applyProtection="1">
      <alignment horizontal="center" vertical="center" shrinkToFit="1"/>
      <protection hidden="1"/>
    </xf>
    <xf numFmtId="0" fontId="6" fillId="4" borderId="10" xfId="0" applyFont="1" applyFill="1" applyBorder="1" applyAlignment="1" applyProtection="1">
      <alignment horizontal="center" vertical="center" wrapText="1"/>
      <protection hidden="1"/>
    </xf>
    <xf numFmtId="0" fontId="6" fillId="4" borderId="13" xfId="0" applyFont="1" applyFill="1" applyBorder="1" applyAlignment="1" applyProtection="1">
      <alignment horizontal="center" vertical="center" wrapText="1"/>
      <protection hidden="1"/>
    </xf>
    <xf numFmtId="0" fontId="6" fillId="0" borderId="1" xfId="0" applyFont="1" applyBorder="1" applyAlignment="1" applyProtection="1">
      <alignment horizontal="left" vertical="center"/>
      <protection hidden="1"/>
    </xf>
    <xf numFmtId="0" fontId="6" fillId="0" borderId="1" xfId="0" applyFont="1" applyBorder="1" applyAlignment="1" applyProtection="1">
      <alignment horizontal="left" vertical="center" wrapText="1"/>
      <protection hidden="1"/>
    </xf>
    <xf numFmtId="0" fontId="6" fillId="0" borderId="6"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177" fontId="6" fillId="0" borderId="6" xfId="0" applyNumberFormat="1" applyFont="1" applyBorder="1" applyAlignment="1" applyProtection="1">
      <alignment horizontal="center" vertical="center" wrapText="1"/>
      <protection hidden="1"/>
    </xf>
    <xf numFmtId="177" fontId="6" fillId="0" borderId="14" xfId="0" applyNumberFormat="1"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177" fontId="6" fillId="0" borderId="6" xfId="0" applyNumberFormat="1" applyFont="1" applyBorder="1" applyAlignment="1" applyProtection="1">
      <alignment horizontal="center" vertical="center"/>
      <protection hidden="1"/>
    </xf>
    <xf numFmtId="177" fontId="6" fillId="0" borderId="14" xfId="0" applyNumberFormat="1"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14" xfId="0" applyFont="1" applyBorder="1" applyAlignment="1" applyProtection="1">
      <alignment horizontal="center" vertical="center" shrinkToFit="1"/>
      <protection hidden="1"/>
    </xf>
    <xf numFmtId="0" fontId="6" fillId="0" borderId="17" xfId="0" applyFont="1" applyBorder="1" applyAlignment="1" applyProtection="1">
      <alignment horizontal="center" vertical="center" shrinkToFit="1"/>
      <protection hidden="1"/>
    </xf>
    <xf numFmtId="0" fontId="6" fillId="0" borderId="18" xfId="0" applyFont="1" applyBorder="1" applyAlignment="1" applyProtection="1">
      <alignment horizontal="center" vertical="center" shrinkToFit="1"/>
      <protection hidden="1"/>
    </xf>
    <xf numFmtId="2" fontId="6" fillId="0" borderId="6" xfId="0" applyNumberFormat="1" applyFont="1" applyBorder="1" applyAlignment="1" applyProtection="1">
      <alignment horizontal="center" vertical="center"/>
      <protection hidden="1"/>
    </xf>
    <xf numFmtId="2" fontId="6" fillId="0" borderId="20" xfId="0" applyNumberFormat="1" applyFont="1" applyBorder="1" applyAlignment="1" applyProtection="1">
      <alignment horizontal="center" vertical="center"/>
      <protection hidden="1"/>
    </xf>
    <xf numFmtId="2" fontId="6" fillId="0" borderId="14" xfId="0" applyNumberFormat="1"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1" fontId="6" fillId="0" borderId="6" xfId="0" applyNumberFormat="1" applyFont="1" applyBorder="1" applyAlignment="1" applyProtection="1">
      <alignment horizontal="center" vertical="center"/>
      <protection hidden="1"/>
    </xf>
    <xf numFmtId="1" fontId="6" fillId="0" borderId="14" xfId="0" applyNumberFormat="1"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12" fillId="4" borderId="2" xfId="0" applyFont="1" applyFill="1" applyBorder="1" applyAlignment="1" applyProtection="1">
      <alignment horizontal="center" vertical="center"/>
      <protection hidden="1"/>
    </xf>
    <xf numFmtId="0" fontId="12" fillId="4" borderId="3" xfId="0" applyFont="1" applyFill="1" applyBorder="1" applyAlignment="1" applyProtection="1">
      <alignment horizontal="center" vertical="center"/>
      <protection hidden="1"/>
    </xf>
    <xf numFmtId="0" fontId="12" fillId="4" borderId="4" xfId="0" applyFont="1" applyFill="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21"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0" xfId="0" applyFont="1" applyAlignment="1" applyProtection="1">
      <alignment horizontal="center" vertical="center" wrapText="1"/>
      <protection hidden="1"/>
    </xf>
    <xf numFmtId="38" fontId="6" fillId="2" borderId="2" xfId="1" applyFont="1" applyFill="1" applyBorder="1" applyAlignment="1" applyProtection="1">
      <alignment horizontal="center" vertical="center"/>
      <protection locked="0" hidden="1"/>
    </xf>
    <xf numFmtId="38" fontId="6" fillId="2" borderId="4" xfId="1" applyFont="1" applyFill="1" applyBorder="1" applyAlignment="1" applyProtection="1">
      <alignment horizontal="center" vertical="center"/>
      <protection locked="0" hidden="1"/>
    </xf>
    <xf numFmtId="38" fontId="6" fillId="2" borderId="8" xfId="1" applyFont="1" applyFill="1" applyBorder="1" applyAlignment="1" applyProtection="1">
      <alignment horizontal="center" vertical="center"/>
      <protection hidden="1"/>
    </xf>
    <xf numFmtId="38" fontId="6" fillId="2" borderId="24" xfId="1" applyFont="1" applyFill="1" applyBorder="1" applyAlignment="1" applyProtection="1">
      <alignment horizontal="center" vertical="center"/>
      <protection hidden="1"/>
    </xf>
    <xf numFmtId="38" fontId="6" fillId="2" borderId="25" xfId="1"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wrapText="1"/>
      <protection hidden="1"/>
    </xf>
    <xf numFmtId="0" fontId="6" fillId="0" borderId="26"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78" fontId="6" fillId="0" borderId="6" xfId="0" applyNumberFormat="1" applyFont="1" applyBorder="1" applyAlignment="1" applyProtection="1">
      <alignment horizontal="center" vertical="center"/>
      <protection hidden="1"/>
    </xf>
    <xf numFmtId="178" fontId="6" fillId="0" borderId="14" xfId="0" applyNumberFormat="1" applyFont="1" applyBorder="1" applyAlignment="1" applyProtection="1">
      <alignment horizontal="center" vertical="center"/>
      <protection hidden="1"/>
    </xf>
    <xf numFmtId="38" fontId="6" fillId="2" borderId="2" xfId="1" applyFont="1" applyFill="1" applyBorder="1" applyAlignment="1" applyProtection="1">
      <alignment horizontal="center" vertical="center"/>
      <protection hidden="1"/>
    </xf>
    <xf numFmtId="38" fontId="6" fillId="2" borderId="3" xfId="1" applyFont="1" applyFill="1" applyBorder="1" applyAlignment="1" applyProtection="1">
      <alignment horizontal="center" vertical="center"/>
      <protection hidden="1"/>
    </xf>
    <xf numFmtId="38" fontId="6" fillId="2" borderId="4" xfId="1" applyFont="1" applyFill="1" applyBorder="1" applyAlignment="1" applyProtection="1">
      <alignment horizontal="center" vertical="center"/>
      <protection hidden="1"/>
    </xf>
  </cellXfs>
  <cellStyles count="2">
    <cellStyle name="桁区切り" xfId="1" builtinId="6"/>
    <cellStyle name="標準" xfId="0" builtinId="0"/>
  </cellStyles>
  <dxfs count="11">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34998626667073579"/>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390525</xdr:colOff>
      <xdr:row>3</xdr:row>
      <xdr:rowOff>123825</xdr:rowOff>
    </xdr:from>
    <xdr:to>
      <xdr:col>16</xdr:col>
      <xdr:colOff>111125</xdr:colOff>
      <xdr:row>6</xdr:row>
      <xdr:rowOff>161925</xdr:rowOff>
    </xdr:to>
    <xdr:sp macro="" textlink="" fLocksText="0">
      <xdr:nvSpPr>
        <xdr:cNvPr id="2" name="角丸四角形吹き出し 2">
          <a:extLst>
            <a:ext uri="{FF2B5EF4-FFF2-40B4-BE49-F238E27FC236}">
              <a16:creationId xmlns:a16="http://schemas.microsoft.com/office/drawing/2014/main" id="{E46D0E40-1DFD-4E36-A762-4CB89F39AD91}"/>
            </a:ext>
          </a:extLst>
        </xdr:cNvPr>
        <xdr:cNvSpPr/>
      </xdr:nvSpPr>
      <xdr:spPr>
        <a:xfrm>
          <a:off x="8534400" y="1057275"/>
          <a:ext cx="2940050" cy="752475"/>
        </a:xfrm>
        <a:prstGeom prst="wedgeRoundRectCallout">
          <a:avLst>
            <a:gd name="adj1" fmla="val -49634"/>
            <a:gd name="adj2" fmla="val 97747"/>
            <a:gd name="adj3" fmla="val 16667"/>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300"/>
            </a:lnSpc>
          </a:pPr>
          <a:r>
            <a:rPr lang="ja-JP" altLang="en-US" sz="1100" b="1">
              <a:solidFill>
                <a:schemeClr val="tx1"/>
              </a:solidFill>
            </a:rPr>
            <a:t>「前３月実績」を選択した場合、太枠には算定する月の数字のみ記載してください。（自動的に「月」が表示されます。）</a:t>
          </a:r>
          <a:endParaRPr lang="en-US" altLang="ja-JP" sz="1100" b="1">
            <a:solidFill>
              <a:schemeClr val="tx1"/>
            </a:solidFill>
          </a:endParaRPr>
        </a:p>
        <a:p>
          <a:pPr algn="l">
            <a:lnSpc>
              <a:spcPts val="1300"/>
            </a:lnSpc>
          </a:pPr>
          <a:endParaRPr lang="en-US" altLang="ja-JP" sz="1100" b="1">
            <a:solidFill>
              <a:schemeClr val="tx1"/>
            </a:solidFill>
          </a:endParaRPr>
        </a:p>
        <a:p>
          <a:pPr algn="l">
            <a:lnSpc>
              <a:spcPts val="1300"/>
            </a:lnSpc>
          </a:pPr>
          <a:endParaRPr lang="ja-JP" altLang="en-US"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361950</xdr:colOff>
      <xdr:row>3</xdr:row>
      <xdr:rowOff>104775</xdr:rowOff>
    </xdr:from>
    <xdr:to>
      <xdr:col>15</xdr:col>
      <xdr:colOff>139700</xdr:colOff>
      <xdr:row>5</xdr:row>
      <xdr:rowOff>447675</xdr:rowOff>
    </xdr:to>
    <xdr:sp macro="" textlink="" fLocksText="0">
      <xdr:nvSpPr>
        <xdr:cNvPr id="2" name="角丸四角形吹き出し 2">
          <a:extLst>
            <a:ext uri="{FF2B5EF4-FFF2-40B4-BE49-F238E27FC236}">
              <a16:creationId xmlns:a16="http://schemas.microsoft.com/office/drawing/2014/main" id="{199E97DC-6199-4EB2-993B-B104B3A743DA}"/>
            </a:ext>
          </a:extLst>
        </xdr:cNvPr>
        <xdr:cNvSpPr/>
      </xdr:nvSpPr>
      <xdr:spPr>
        <a:xfrm>
          <a:off x="7677150" y="962025"/>
          <a:ext cx="3340100" cy="914400"/>
        </a:xfrm>
        <a:prstGeom prst="wedgeRoundRectCallout">
          <a:avLst>
            <a:gd name="adj1" fmla="val -35280"/>
            <a:gd name="adj2" fmla="val 67489"/>
            <a:gd name="adj3" fmla="val 16667"/>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nSpc>
              <a:spcPts val="1300"/>
            </a:lnSpc>
          </a:pPr>
          <a:r>
            <a:rPr lang="ja-JP" altLang="ja-JP" sz="1100" b="1">
              <a:solidFill>
                <a:sysClr val="windowText" lastClr="000000"/>
              </a:solidFill>
              <a:effectLst/>
              <a:latin typeface="+mn-lt"/>
              <a:ea typeface="+mn-ea"/>
              <a:cs typeface="+mn-cs"/>
            </a:rPr>
            <a:t>「前３月実績」を選択した場合、太枠には算定する月の数字のみ記載してください。（自動的に「月」が表示されます。）</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333375</xdr:colOff>
      <xdr:row>3</xdr:row>
      <xdr:rowOff>123825</xdr:rowOff>
    </xdr:from>
    <xdr:to>
      <xdr:col>16</xdr:col>
      <xdr:colOff>111125</xdr:colOff>
      <xdr:row>6</xdr:row>
      <xdr:rowOff>123825</xdr:rowOff>
    </xdr:to>
    <xdr:sp macro="" textlink="" fLocksText="0">
      <xdr:nvSpPr>
        <xdr:cNvPr id="2" name="角丸四角形吹き出し 2">
          <a:extLst>
            <a:ext uri="{FF2B5EF4-FFF2-40B4-BE49-F238E27FC236}">
              <a16:creationId xmlns:a16="http://schemas.microsoft.com/office/drawing/2014/main" id="{712DECDA-5D1F-467C-BDD9-A6FCD51DD583}"/>
            </a:ext>
          </a:extLst>
        </xdr:cNvPr>
        <xdr:cNvSpPr/>
      </xdr:nvSpPr>
      <xdr:spPr>
        <a:xfrm>
          <a:off x="7886700" y="1057275"/>
          <a:ext cx="3616325" cy="714375"/>
        </a:xfrm>
        <a:prstGeom prst="wedgeRoundRectCallout">
          <a:avLst>
            <a:gd name="adj1" fmla="val -49634"/>
            <a:gd name="adj2" fmla="val 97747"/>
            <a:gd name="adj3" fmla="val 16667"/>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marL="0" marR="0" lvl="0" indent="0" algn="l" defTabSz="914400" eaLnBrk="1" fontAlgn="auto" latinLnBrk="0" hangingPunct="1">
            <a:lnSpc>
              <a:spcPts val="1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「前３月実績」を選択した場合、太枠には算定する月の数字のみ記載してください。（自動的に「月」が表示されます。）</a:t>
          </a:r>
          <a:endParaRPr lang="ja-JP" altLang="ja-JP">
            <a:solidFill>
              <a:sysClr val="windowText" lastClr="000000"/>
            </a:solidFill>
            <a:effectLst/>
          </a:endParaRPr>
        </a:p>
        <a:p>
          <a:pPr algn="l">
            <a:lnSpc>
              <a:spcPts val="1300"/>
            </a:lnSpc>
          </a:pPr>
          <a:endParaRPr lang="en-US" altLang="ja-JP" sz="1100" b="1">
            <a:solidFill>
              <a:schemeClr val="tx1"/>
            </a:solidFill>
          </a:endParaRPr>
        </a:p>
        <a:p>
          <a:pPr algn="l">
            <a:lnSpc>
              <a:spcPts val="1300"/>
            </a:lnSpc>
          </a:pPr>
          <a:endParaRPr lang="en-US" altLang="ja-JP" sz="1100" b="1">
            <a:solidFill>
              <a:schemeClr val="tx1"/>
            </a:solidFill>
          </a:endParaRPr>
        </a:p>
        <a:p>
          <a:pPr algn="l">
            <a:lnSpc>
              <a:spcPts val="1300"/>
            </a:lnSpc>
          </a:pPr>
          <a:endParaRPr lang="ja-JP" altLang="en-US"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276225</xdr:colOff>
      <xdr:row>3</xdr:row>
      <xdr:rowOff>123825</xdr:rowOff>
    </xdr:from>
    <xdr:to>
      <xdr:col>16</xdr:col>
      <xdr:colOff>111125</xdr:colOff>
      <xdr:row>6</xdr:row>
      <xdr:rowOff>133350</xdr:rowOff>
    </xdr:to>
    <xdr:sp macro="" textlink="" fLocksText="0">
      <xdr:nvSpPr>
        <xdr:cNvPr id="2" name="角丸四角形吹き出し 2">
          <a:extLst>
            <a:ext uri="{FF2B5EF4-FFF2-40B4-BE49-F238E27FC236}">
              <a16:creationId xmlns:a16="http://schemas.microsoft.com/office/drawing/2014/main" id="{7B22004F-DDC7-44DD-B7AF-73133B5FF66F}"/>
            </a:ext>
          </a:extLst>
        </xdr:cNvPr>
        <xdr:cNvSpPr/>
      </xdr:nvSpPr>
      <xdr:spPr>
        <a:xfrm>
          <a:off x="7800975" y="1057275"/>
          <a:ext cx="3673475" cy="723900"/>
        </a:xfrm>
        <a:prstGeom prst="wedgeRoundRectCallout">
          <a:avLst>
            <a:gd name="adj1" fmla="val -49634"/>
            <a:gd name="adj2" fmla="val 97747"/>
            <a:gd name="adj3" fmla="val 16667"/>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eaLnBrk="1" fontAlgn="auto" latinLnBrk="0" hangingPunct="1"/>
          <a:r>
            <a:rPr lang="ja-JP" altLang="ja-JP" sz="1100" b="1">
              <a:solidFill>
                <a:sysClr val="windowText" lastClr="000000"/>
              </a:solidFill>
              <a:effectLst/>
              <a:latin typeface="+mn-lt"/>
              <a:ea typeface="+mn-ea"/>
              <a:cs typeface="+mn-cs"/>
            </a:rPr>
            <a:t>「前３月実績」を選択した場合、太枠には算定する月の数字のみ記載してください。（自動的に「月」が表示されます。）</a:t>
          </a:r>
          <a:endParaRPr lang="ja-JP" altLang="ja-JP">
            <a:solidFill>
              <a:sysClr val="windowText" lastClr="000000"/>
            </a:solidFill>
            <a:effectLst/>
          </a:endParaRPr>
        </a:p>
        <a:p>
          <a:pPr algn="l">
            <a:lnSpc>
              <a:spcPts val="1300"/>
            </a:lnSpc>
          </a:pPr>
          <a:endParaRPr lang="en-US" altLang="ja-JP" sz="1100" b="1">
            <a:solidFill>
              <a:schemeClr val="tx1"/>
            </a:solidFill>
          </a:endParaRPr>
        </a:p>
        <a:p>
          <a:pPr algn="l">
            <a:lnSpc>
              <a:spcPts val="1300"/>
            </a:lnSpc>
          </a:pPr>
          <a:endParaRPr lang="ja-JP" altLang="en-US" sz="1100" b="1">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topLeftCell="A8" zoomScaleNormal="100" workbookViewId="0">
      <selection activeCell="F8" sqref="F8"/>
    </sheetView>
  </sheetViews>
  <sheetFormatPr defaultRowHeight="18.75"/>
  <cols>
    <col min="16" max="16" width="22.25" customWidth="1"/>
  </cols>
  <sheetData>
    <row r="1" spans="1:17" ht="33">
      <c r="A1" s="51" t="s">
        <v>63</v>
      </c>
      <c r="B1" s="51"/>
      <c r="C1" s="51"/>
      <c r="D1" s="51"/>
      <c r="E1" s="51"/>
      <c r="F1" s="51"/>
      <c r="G1" s="51"/>
      <c r="H1" s="51"/>
      <c r="I1" s="51"/>
      <c r="J1" s="51"/>
      <c r="K1" s="51"/>
      <c r="L1" s="51"/>
      <c r="M1" s="51"/>
      <c r="N1" s="51"/>
      <c r="O1" s="51"/>
      <c r="P1" s="51"/>
      <c r="Q1" s="51"/>
    </row>
    <row r="2" spans="1:17">
      <c r="A2" s="1"/>
      <c r="B2" s="1"/>
      <c r="C2" s="1"/>
      <c r="D2" s="1"/>
      <c r="E2" s="1"/>
      <c r="F2" s="1"/>
      <c r="G2" s="1"/>
      <c r="H2" s="1"/>
      <c r="I2" s="1"/>
      <c r="J2" s="1"/>
      <c r="K2" s="1"/>
      <c r="L2" s="1"/>
      <c r="M2" s="1"/>
      <c r="N2" s="2"/>
      <c r="O2" s="2"/>
      <c r="P2" s="2"/>
      <c r="Q2" s="3"/>
    </row>
    <row r="3" spans="1:17">
      <c r="A3" s="3"/>
      <c r="B3" s="3"/>
      <c r="C3" s="3"/>
      <c r="D3" s="3"/>
      <c r="E3" s="3"/>
      <c r="F3" s="3"/>
      <c r="G3" s="4"/>
      <c r="H3" s="4"/>
      <c r="I3" s="4"/>
      <c r="J3" s="5" t="s">
        <v>0</v>
      </c>
      <c r="K3" s="6"/>
      <c r="L3" s="7" t="s">
        <v>1</v>
      </c>
      <c r="M3" s="8"/>
      <c r="N3" s="8"/>
      <c r="O3" s="8"/>
      <c r="P3" s="8"/>
      <c r="Q3" s="3"/>
    </row>
    <row r="4" spans="1:17">
      <c r="A4" s="3"/>
      <c r="B4" s="3"/>
      <c r="C4" s="3"/>
      <c r="D4" s="3"/>
      <c r="E4" s="3"/>
      <c r="F4" s="3"/>
      <c r="G4" s="4"/>
      <c r="H4" s="4"/>
      <c r="I4" s="4"/>
      <c r="J4" s="5"/>
      <c r="K4" s="9"/>
      <c r="L4" s="7"/>
      <c r="M4" s="8"/>
      <c r="N4" s="8"/>
      <c r="O4" s="8"/>
      <c r="P4" s="8"/>
      <c r="Q4" s="3"/>
    </row>
    <row r="5" spans="1:17">
      <c r="A5" s="10" t="s">
        <v>62</v>
      </c>
      <c r="B5" s="11"/>
      <c r="C5" s="11"/>
      <c r="D5" s="11"/>
      <c r="E5" s="11"/>
      <c r="F5" s="11"/>
      <c r="G5" s="11"/>
      <c r="H5" s="11"/>
      <c r="I5" s="11"/>
      <c r="J5" s="11"/>
      <c r="K5" s="11"/>
      <c r="L5" s="11"/>
      <c r="M5" s="11"/>
      <c r="N5" s="11"/>
      <c r="O5" s="11"/>
      <c r="P5" s="11"/>
      <c r="Q5" s="12"/>
    </row>
    <row r="6" spans="1:17" ht="19.5" thickBot="1">
      <c r="A6" s="3" t="s">
        <v>2</v>
      </c>
      <c r="B6" s="4"/>
      <c r="C6" s="4"/>
      <c r="D6" s="4"/>
      <c r="E6" s="4"/>
      <c r="F6" s="4"/>
      <c r="G6" s="4"/>
      <c r="H6" s="4"/>
      <c r="I6" s="4"/>
      <c r="J6" s="4"/>
      <c r="K6" s="4"/>
      <c r="L6" s="4"/>
      <c r="M6" s="4"/>
      <c r="N6" s="4"/>
      <c r="O6" s="4"/>
      <c r="P6" s="4"/>
      <c r="Q6" s="3"/>
    </row>
    <row r="7" spans="1:17" ht="31.5" customHeight="1" thickBot="1">
      <c r="A7" s="3"/>
      <c r="B7" s="3"/>
      <c r="C7" s="52" t="s">
        <v>3</v>
      </c>
      <c r="D7" s="53"/>
      <c r="E7" s="54"/>
      <c r="F7" s="55"/>
      <c r="G7" s="56"/>
      <c r="H7" s="13"/>
      <c r="I7" s="13"/>
      <c r="J7" s="13"/>
      <c r="K7" s="13"/>
      <c r="L7" s="13"/>
      <c r="M7" s="13"/>
      <c r="N7" s="3"/>
      <c r="O7" s="3"/>
      <c r="P7" s="3"/>
      <c r="Q7" s="3"/>
    </row>
    <row r="8" spans="1:17" ht="19.5" thickBot="1">
      <c r="A8" s="3"/>
      <c r="B8" s="3"/>
      <c r="C8" s="14"/>
      <c r="D8" s="15"/>
      <c r="E8" s="15"/>
      <c r="F8" s="16"/>
      <c r="G8" s="16"/>
      <c r="H8" s="13"/>
      <c r="I8" s="13"/>
      <c r="J8" s="13"/>
      <c r="K8" s="13"/>
      <c r="L8" s="13"/>
      <c r="M8" s="13"/>
      <c r="N8" s="3"/>
      <c r="O8" s="3"/>
      <c r="P8" s="3"/>
      <c r="Q8" s="3"/>
    </row>
    <row r="9" spans="1:17" ht="19.5" thickBot="1">
      <c r="A9" s="57" t="s">
        <v>4</v>
      </c>
      <c r="B9" s="58"/>
      <c r="C9" s="17" t="str">
        <f>IF($F$7="前年度実績",MONTH(DATE(2025,COLUMN()+1,1))&amp;"月","")</f>
        <v/>
      </c>
      <c r="D9" s="18" t="str">
        <f>IF($F$7="前年度実績",MONTH(DATE(2025,COLUMN()+1,1))&amp;"月","")</f>
        <v/>
      </c>
      <c r="E9" s="18" t="str">
        <f>IF($F$7="前年度実績",MONTH(DATE(2025,COLUMN()+1,1))&amp;"月","")</f>
        <v/>
      </c>
      <c r="F9" s="17" t="str">
        <f>IF($F$7="前年度実績",MONTH(DATE(2025,COLUMN()+1,1))&amp;"月","")</f>
        <v/>
      </c>
      <c r="G9" s="17" t="str">
        <f>IF($F$7="前年度実績",MONTH(DATE(2025,COLUMN()+1,1))&amp;"月","")</f>
        <v/>
      </c>
      <c r="H9" s="17" t="str">
        <f t="shared" ref="H9:M9" si="0">IF($F$7="前年度実績",MONTH(DATE(2025,COLUMN()+1,1))&amp;"月","")</f>
        <v/>
      </c>
      <c r="I9" s="17" t="str">
        <f t="shared" si="0"/>
        <v/>
      </c>
      <c r="J9" s="17" t="str">
        <f>IF($F$7="前年度実績",MONTH(DATE(2025,COLUMN()+1,1))&amp;"月","")</f>
        <v/>
      </c>
      <c r="K9" s="17" t="str">
        <f t="shared" si="0"/>
        <v/>
      </c>
      <c r="L9" s="17" t="str">
        <f t="shared" si="0"/>
        <v/>
      </c>
      <c r="M9" s="17" t="str">
        <f t="shared" si="0"/>
        <v/>
      </c>
      <c r="N9" s="59" t="s">
        <v>5</v>
      </c>
      <c r="O9" s="19"/>
      <c r="P9" s="50"/>
      <c r="Q9" s="3"/>
    </row>
    <row r="10" spans="1:17">
      <c r="A10" s="61" t="s">
        <v>6</v>
      </c>
      <c r="B10" s="61"/>
      <c r="C10" s="20"/>
      <c r="D10" s="20"/>
      <c r="E10" s="20"/>
      <c r="F10" s="20"/>
      <c r="G10" s="20"/>
      <c r="H10" s="20"/>
      <c r="I10" s="20"/>
      <c r="J10" s="20"/>
      <c r="K10" s="20"/>
      <c r="L10" s="20"/>
      <c r="M10" s="20"/>
      <c r="N10" s="60"/>
      <c r="O10" s="19"/>
      <c r="P10" s="3"/>
      <c r="Q10" s="3"/>
    </row>
    <row r="11" spans="1:17" ht="48.75" customHeight="1">
      <c r="A11" s="62" t="s">
        <v>7</v>
      </c>
      <c r="B11" s="61"/>
      <c r="C11" s="21"/>
      <c r="D11" s="21"/>
      <c r="E11" s="21"/>
      <c r="F11" s="21"/>
      <c r="G11" s="21"/>
      <c r="H11" s="21"/>
      <c r="I11" s="21"/>
      <c r="J11" s="21"/>
      <c r="K11" s="21"/>
      <c r="L11" s="21"/>
      <c r="M11" s="21"/>
      <c r="N11" s="60"/>
      <c r="O11" s="19"/>
      <c r="P11" s="50" t="str">
        <f>IF(F7="前３月実績",3,IF(F7="前年度実績",11,""))</f>
        <v/>
      </c>
      <c r="Q11" s="3"/>
    </row>
    <row r="12" spans="1:17">
      <c r="A12" s="61" t="s">
        <v>8</v>
      </c>
      <c r="B12" s="61"/>
      <c r="C12" s="21"/>
      <c r="D12" s="21"/>
      <c r="E12" s="21"/>
      <c r="F12" s="21"/>
      <c r="G12" s="21"/>
      <c r="H12" s="21"/>
      <c r="I12" s="21"/>
      <c r="J12" s="21"/>
      <c r="K12" s="21"/>
      <c r="L12" s="21"/>
      <c r="M12" s="21"/>
      <c r="N12" s="60"/>
      <c r="O12" s="63" t="s">
        <v>9</v>
      </c>
      <c r="P12" s="64"/>
      <c r="Q12" s="3"/>
    </row>
    <row r="13" spans="1:17">
      <c r="A13" s="67" t="s">
        <v>5</v>
      </c>
      <c r="B13" s="67"/>
      <c r="C13" s="22">
        <f>SUM(C10:C12)</f>
        <v>0</v>
      </c>
      <c r="D13" s="22">
        <f t="shared" ref="D13:M13" si="1">SUM(D10:D12)</f>
        <v>0</v>
      </c>
      <c r="E13" s="22">
        <f t="shared" si="1"/>
        <v>0</v>
      </c>
      <c r="F13" s="22">
        <f t="shared" si="1"/>
        <v>0</v>
      </c>
      <c r="G13" s="22">
        <f t="shared" si="1"/>
        <v>0</v>
      </c>
      <c r="H13" s="22">
        <f t="shared" si="1"/>
        <v>0</v>
      </c>
      <c r="I13" s="22">
        <f t="shared" si="1"/>
        <v>0</v>
      </c>
      <c r="J13" s="22">
        <f t="shared" si="1"/>
        <v>0</v>
      </c>
      <c r="K13" s="22">
        <f t="shared" si="1"/>
        <v>0</v>
      </c>
      <c r="L13" s="22">
        <f t="shared" si="1"/>
        <v>0</v>
      </c>
      <c r="M13" s="22">
        <f t="shared" si="1"/>
        <v>0</v>
      </c>
      <c r="N13" s="23" t="str">
        <f>IF(F7="前３月実績",SUM(C13:E13),IF(F7="前年度実績",SUM(C13:M13),""))</f>
        <v/>
      </c>
      <c r="O13" s="68" t="e">
        <f>N13/P11</f>
        <v>#VALUE!</v>
      </c>
      <c r="P13" s="69"/>
      <c r="Q13" s="3"/>
    </row>
    <row r="14" spans="1:17" ht="19.5" thickBot="1">
      <c r="A14" s="70"/>
      <c r="B14" s="71"/>
      <c r="C14" s="71"/>
      <c r="D14" s="71"/>
      <c r="E14" s="71"/>
      <c r="F14" s="71"/>
      <c r="G14" s="71"/>
      <c r="H14" s="71"/>
      <c r="I14" s="71"/>
      <c r="J14" s="71"/>
      <c r="K14" s="71"/>
      <c r="L14" s="71"/>
      <c r="M14" s="71"/>
      <c r="N14" s="24"/>
      <c r="O14" s="57" t="s">
        <v>10</v>
      </c>
      <c r="P14" s="72"/>
      <c r="Q14" s="3"/>
    </row>
    <row r="15" spans="1:17" ht="19.5" thickTop="1">
      <c r="A15" s="73" t="s">
        <v>11</v>
      </c>
      <c r="B15" s="74"/>
      <c r="C15" s="25"/>
      <c r="D15" s="25"/>
      <c r="E15" s="25"/>
      <c r="F15" s="25"/>
      <c r="G15" s="25"/>
      <c r="H15" s="25"/>
      <c r="I15" s="25"/>
      <c r="J15" s="25"/>
      <c r="K15" s="25"/>
      <c r="L15" s="25"/>
      <c r="M15" s="25"/>
      <c r="N15" s="26" t="str">
        <f>IF(F7="前３月実績",SUM(C15:E15),IF(F7="前年度実績",SUM(C15:M15),""))</f>
        <v/>
      </c>
      <c r="O15" s="68" t="e">
        <f>N15/P11</f>
        <v>#VALUE!</v>
      </c>
      <c r="P15" s="69"/>
      <c r="Q15" s="3"/>
    </row>
    <row r="16" spans="1:17">
      <c r="A16" s="3"/>
      <c r="B16" s="3"/>
      <c r="C16" s="3"/>
      <c r="D16" s="3"/>
      <c r="E16" s="3"/>
      <c r="F16" s="3"/>
      <c r="G16" s="3"/>
      <c r="H16" s="3"/>
      <c r="I16" s="3"/>
      <c r="J16" s="3"/>
      <c r="K16" s="3"/>
      <c r="L16" s="3"/>
      <c r="M16" s="3"/>
      <c r="N16" s="3"/>
      <c r="O16" s="3"/>
      <c r="P16" s="3"/>
      <c r="Q16" s="3"/>
    </row>
    <row r="17" spans="1:17">
      <c r="A17" s="67" t="s">
        <v>12</v>
      </c>
      <c r="B17" s="67"/>
      <c r="C17" s="75" t="e">
        <f>TRUNC(O13/O15,2)</f>
        <v>#VALUE!</v>
      </c>
      <c r="D17" s="76"/>
      <c r="E17" s="76"/>
      <c r="F17" s="76"/>
      <c r="G17" s="76"/>
      <c r="H17" s="76"/>
      <c r="I17" s="77"/>
      <c r="J17" s="78" t="s">
        <v>13</v>
      </c>
      <c r="K17" s="79"/>
      <c r="L17" s="79"/>
      <c r="M17" s="79"/>
      <c r="N17" s="24"/>
      <c r="O17" s="24"/>
      <c r="P17" s="3"/>
      <c r="Q17" s="3"/>
    </row>
    <row r="18" spans="1:17">
      <c r="A18" s="3"/>
      <c r="B18" s="3"/>
      <c r="C18" s="3"/>
      <c r="D18" s="3"/>
      <c r="E18" s="3"/>
      <c r="F18" s="3"/>
      <c r="G18" s="3"/>
      <c r="H18" s="3"/>
      <c r="I18" s="3"/>
      <c r="J18" s="3"/>
      <c r="K18" s="3"/>
      <c r="L18" s="3"/>
      <c r="M18" s="3"/>
      <c r="N18" s="3"/>
      <c r="O18" s="3"/>
      <c r="P18" s="3"/>
      <c r="Q18" s="3"/>
    </row>
    <row r="19" spans="1:17">
      <c r="A19" s="3" t="s">
        <v>14</v>
      </c>
      <c r="B19" s="3"/>
      <c r="C19" s="3"/>
      <c r="D19" s="3"/>
      <c r="E19" s="3"/>
      <c r="F19" s="3"/>
      <c r="G19" s="3"/>
      <c r="H19" s="3"/>
      <c r="I19" s="3"/>
      <c r="J19" s="3"/>
      <c r="K19" s="3"/>
      <c r="L19" s="3"/>
      <c r="M19" s="3"/>
      <c r="N19" s="3"/>
      <c r="O19" s="3"/>
      <c r="P19" s="3"/>
      <c r="Q19" s="3"/>
    </row>
    <row r="20" spans="1:17">
      <c r="A20" s="67" t="s">
        <v>15</v>
      </c>
      <c r="B20" s="67"/>
      <c r="C20" s="27" t="str">
        <f>C9</f>
        <v/>
      </c>
      <c r="D20" s="27" t="str">
        <f t="shared" ref="D20:M21" si="2">D9</f>
        <v/>
      </c>
      <c r="E20" s="27" t="str">
        <f t="shared" si="2"/>
        <v/>
      </c>
      <c r="F20" s="27" t="str">
        <f t="shared" si="2"/>
        <v/>
      </c>
      <c r="G20" s="27" t="str">
        <f t="shared" si="2"/>
        <v/>
      </c>
      <c r="H20" s="27" t="str">
        <f t="shared" si="2"/>
        <v/>
      </c>
      <c r="I20" s="27" t="str">
        <f t="shared" si="2"/>
        <v/>
      </c>
      <c r="J20" s="27" t="str">
        <f t="shared" si="2"/>
        <v/>
      </c>
      <c r="K20" s="27" t="str">
        <f t="shared" si="2"/>
        <v/>
      </c>
      <c r="L20" s="27" t="str">
        <f t="shared" si="2"/>
        <v/>
      </c>
      <c r="M20" s="27" t="str">
        <f t="shared" si="2"/>
        <v/>
      </c>
      <c r="N20" s="28" t="s">
        <v>5</v>
      </c>
      <c r="O20" s="80" t="s">
        <v>9</v>
      </c>
      <c r="P20" s="81"/>
      <c r="Q20" s="3"/>
    </row>
    <row r="21" spans="1:17">
      <c r="A21" s="61" t="s">
        <v>16</v>
      </c>
      <c r="B21" s="61"/>
      <c r="C21" s="22">
        <f>C10</f>
        <v>0</v>
      </c>
      <c r="D21" s="22">
        <f t="shared" si="2"/>
        <v>0</v>
      </c>
      <c r="E21" s="22">
        <f t="shared" si="2"/>
        <v>0</v>
      </c>
      <c r="F21" s="22">
        <f t="shared" si="2"/>
        <v>0</v>
      </c>
      <c r="G21" s="22">
        <f t="shared" si="2"/>
        <v>0</v>
      </c>
      <c r="H21" s="22">
        <f t="shared" si="2"/>
        <v>0</v>
      </c>
      <c r="I21" s="22">
        <f t="shared" si="2"/>
        <v>0</v>
      </c>
      <c r="J21" s="22">
        <f t="shared" si="2"/>
        <v>0</v>
      </c>
      <c r="K21" s="22">
        <f t="shared" si="2"/>
        <v>0</v>
      </c>
      <c r="L21" s="22">
        <f t="shared" si="2"/>
        <v>0</v>
      </c>
      <c r="M21" s="22">
        <f t="shared" si="2"/>
        <v>0</v>
      </c>
      <c r="N21" s="29" t="str">
        <f>IF(F7="前３月実績",SUM(C21:E21),IF(F7="前年度実績",SUM(C21:M21),""))</f>
        <v/>
      </c>
      <c r="O21" s="65" t="e">
        <f>N21/P11</f>
        <v>#VALUE!</v>
      </c>
      <c r="P21" s="66"/>
      <c r="Q21" s="3"/>
    </row>
    <row r="22" spans="1:17">
      <c r="A22" s="84"/>
      <c r="B22" s="84"/>
      <c r="C22" s="84"/>
      <c r="D22" s="84"/>
      <c r="E22" s="84"/>
      <c r="F22" s="84"/>
      <c r="G22" s="84"/>
      <c r="H22" s="84"/>
      <c r="I22" s="84"/>
      <c r="J22" s="84"/>
      <c r="K22" s="84"/>
      <c r="L22" s="84"/>
      <c r="M22" s="84"/>
      <c r="N22" s="30"/>
      <c r="O22" s="30"/>
      <c r="P22" s="24"/>
      <c r="Q22" s="3"/>
    </row>
    <row r="23" spans="1:17">
      <c r="A23" s="67" t="s">
        <v>12</v>
      </c>
      <c r="B23" s="67"/>
      <c r="C23" s="75" t="e">
        <f>TRUNC(O21/O15,2)</f>
        <v>#VALUE!</v>
      </c>
      <c r="D23" s="76"/>
      <c r="E23" s="76"/>
      <c r="F23" s="76"/>
      <c r="G23" s="76"/>
      <c r="H23" s="76"/>
      <c r="I23" s="77"/>
      <c r="J23" s="78" t="s">
        <v>17</v>
      </c>
      <c r="K23" s="79"/>
      <c r="L23" s="79"/>
      <c r="M23" s="79"/>
      <c r="N23" s="24"/>
      <c r="O23" s="24"/>
      <c r="P23" s="3"/>
      <c r="Q23" s="3"/>
    </row>
    <row r="24" spans="1:17" ht="19.5" thickBot="1">
      <c r="A24" s="3"/>
      <c r="B24" s="3"/>
      <c r="C24" s="3"/>
      <c r="D24" s="3"/>
      <c r="E24" s="3"/>
      <c r="F24" s="3"/>
      <c r="G24" s="3"/>
      <c r="H24" s="3"/>
      <c r="I24" s="3"/>
      <c r="J24" s="3"/>
      <c r="K24" s="3"/>
      <c r="L24" s="3"/>
      <c r="M24" s="3"/>
      <c r="N24" s="3"/>
      <c r="O24" s="3"/>
      <c r="P24" s="3"/>
      <c r="Q24" s="3"/>
    </row>
    <row r="25" spans="1:17" ht="19.5" thickBot="1">
      <c r="A25" s="3"/>
      <c r="B25" s="3"/>
      <c r="C25" s="3"/>
      <c r="D25" s="3"/>
      <c r="E25" s="3"/>
      <c r="F25" s="3"/>
      <c r="G25" s="3"/>
      <c r="H25" s="3"/>
      <c r="I25" s="85" t="e">
        <f>IF(I26&lt;30,"不適合","適合")</f>
        <v>#VALUE!</v>
      </c>
      <c r="J25" s="86"/>
      <c r="K25" s="87"/>
      <c r="L25" s="3"/>
      <c r="M25" s="3"/>
      <c r="N25" s="3"/>
      <c r="O25" s="3"/>
      <c r="P25" s="3"/>
      <c r="Q25" s="3"/>
    </row>
    <row r="26" spans="1:17" ht="19.5" thickBot="1">
      <c r="A26" s="3"/>
      <c r="B26" s="31" t="e">
        <f>C23</f>
        <v>#VALUE!</v>
      </c>
      <c r="C26" s="24" t="s">
        <v>18</v>
      </c>
      <c r="D26" s="75" t="e">
        <f>C17</f>
        <v>#VALUE!</v>
      </c>
      <c r="E26" s="77"/>
      <c r="F26" s="24"/>
      <c r="G26" s="24" t="s">
        <v>19</v>
      </c>
      <c r="H26" s="24"/>
      <c r="I26" s="88" t="e">
        <f>ROUNDDOWN(B26/D26,4)*100</f>
        <v>#VALUE!</v>
      </c>
      <c r="J26" s="89"/>
      <c r="K26" s="32" t="s">
        <v>20</v>
      </c>
      <c r="L26" s="12" t="s">
        <v>21</v>
      </c>
      <c r="M26" s="24"/>
      <c r="N26" s="33"/>
      <c r="O26" s="33"/>
      <c r="P26" s="3"/>
      <c r="Q26" s="3"/>
    </row>
    <row r="27" spans="1:17">
      <c r="A27" s="3"/>
      <c r="B27" s="4"/>
      <c r="C27" s="4"/>
      <c r="D27" s="4"/>
      <c r="E27" s="4"/>
      <c r="F27" s="4"/>
      <c r="G27" s="4"/>
      <c r="H27" s="4"/>
      <c r="I27" s="4"/>
      <c r="J27" s="4"/>
      <c r="K27" s="4"/>
      <c r="L27" s="4"/>
      <c r="M27" s="4"/>
      <c r="N27" s="4"/>
      <c r="O27" s="4"/>
      <c r="P27" s="4"/>
      <c r="Q27" s="3"/>
    </row>
    <row r="28" spans="1:17">
      <c r="A28" s="3" t="s">
        <v>22</v>
      </c>
      <c r="B28" s="3"/>
      <c r="C28" s="3"/>
      <c r="D28" s="3"/>
      <c r="E28" s="3"/>
      <c r="F28" s="3"/>
      <c r="G28" s="3"/>
      <c r="H28" s="3"/>
      <c r="I28" s="3"/>
      <c r="J28" s="3"/>
      <c r="K28" s="3"/>
      <c r="L28" s="3"/>
      <c r="M28" s="3"/>
      <c r="N28" s="3"/>
      <c r="O28" s="3"/>
      <c r="P28" s="3"/>
      <c r="Q28" s="3"/>
    </row>
    <row r="29" spans="1:17">
      <c r="A29" s="67" t="s">
        <v>15</v>
      </c>
      <c r="B29" s="67"/>
      <c r="C29" s="27" t="str">
        <f>C9</f>
        <v/>
      </c>
      <c r="D29" s="27" t="str">
        <f t="shared" ref="D29:M29" si="3">D9</f>
        <v/>
      </c>
      <c r="E29" s="27" t="str">
        <f t="shared" si="3"/>
        <v/>
      </c>
      <c r="F29" s="27" t="str">
        <f t="shared" si="3"/>
        <v/>
      </c>
      <c r="G29" s="27" t="str">
        <f t="shared" si="3"/>
        <v/>
      </c>
      <c r="H29" s="27" t="str">
        <f t="shared" si="3"/>
        <v/>
      </c>
      <c r="I29" s="27" t="str">
        <f t="shared" si="3"/>
        <v/>
      </c>
      <c r="J29" s="27" t="str">
        <f t="shared" si="3"/>
        <v/>
      </c>
      <c r="K29" s="27" t="str">
        <f t="shared" si="3"/>
        <v/>
      </c>
      <c r="L29" s="27" t="str">
        <f t="shared" si="3"/>
        <v/>
      </c>
      <c r="M29" s="27" t="str">
        <f t="shared" si="3"/>
        <v/>
      </c>
      <c r="N29" s="90" t="s">
        <v>5</v>
      </c>
      <c r="O29" s="34"/>
      <c r="P29" s="3"/>
      <c r="Q29" s="3"/>
    </row>
    <row r="30" spans="1:17">
      <c r="A30" s="61" t="s">
        <v>16</v>
      </c>
      <c r="B30" s="61"/>
      <c r="C30" s="22">
        <f t="shared" ref="C30:M30" si="4">C21</f>
        <v>0</v>
      </c>
      <c r="D30" s="22">
        <f t="shared" si="4"/>
        <v>0</v>
      </c>
      <c r="E30" s="22">
        <f t="shared" si="4"/>
        <v>0</v>
      </c>
      <c r="F30" s="22">
        <f t="shared" si="4"/>
        <v>0</v>
      </c>
      <c r="G30" s="22">
        <f t="shared" si="4"/>
        <v>0</v>
      </c>
      <c r="H30" s="22">
        <f t="shared" si="4"/>
        <v>0</v>
      </c>
      <c r="I30" s="22">
        <f t="shared" si="4"/>
        <v>0</v>
      </c>
      <c r="J30" s="22">
        <f t="shared" si="4"/>
        <v>0</v>
      </c>
      <c r="K30" s="22">
        <f t="shared" si="4"/>
        <v>0</v>
      </c>
      <c r="L30" s="22">
        <f t="shared" si="4"/>
        <v>0</v>
      </c>
      <c r="M30" s="22">
        <f t="shared" si="4"/>
        <v>0</v>
      </c>
      <c r="N30" s="91"/>
      <c r="O30" s="34"/>
      <c r="P30" s="3"/>
      <c r="Q30" s="3"/>
    </row>
    <row r="31" spans="1:17" ht="39" customHeight="1">
      <c r="A31" s="62" t="s">
        <v>7</v>
      </c>
      <c r="B31" s="61"/>
      <c r="C31" s="22">
        <f t="shared" ref="C31:M31" si="5">C11</f>
        <v>0</v>
      </c>
      <c r="D31" s="22">
        <f t="shared" si="5"/>
        <v>0</v>
      </c>
      <c r="E31" s="22">
        <f t="shared" si="5"/>
        <v>0</v>
      </c>
      <c r="F31" s="22">
        <f t="shared" si="5"/>
        <v>0</v>
      </c>
      <c r="G31" s="22">
        <f t="shared" si="5"/>
        <v>0</v>
      </c>
      <c r="H31" s="22">
        <f t="shared" si="5"/>
        <v>0</v>
      </c>
      <c r="I31" s="22">
        <f t="shared" si="5"/>
        <v>0</v>
      </c>
      <c r="J31" s="22">
        <f t="shared" si="5"/>
        <v>0</v>
      </c>
      <c r="K31" s="22">
        <f t="shared" si="5"/>
        <v>0</v>
      </c>
      <c r="L31" s="22">
        <f t="shared" si="5"/>
        <v>0</v>
      </c>
      <c r="M31" s="22">
        <f t="shared" si="5"/>
        <v>0</v>
      </c>
      <c r="N31" s="92"/>
      <c r="O31" s="63" t="s">
        <v>9</v>
      </c>
      <c r="P31" s="64"/>
      <c r="Q31" s="3"/>
    </row>
    <row r="32" spans="1:17">
      <c r="A32" s="67" t="s">
        <v>5</v>
      </c>
      <c r="B32" s="67"/>
      <c r="C32" s="22">
        <f>SUM(C30:C31)</f>
        <v>0</v>
      </c>
      <c r="D32" s="22">
        <f t="shared" ref="D32:M32" si="6">SUM(D30:D31)</f>
        <v>0</v>
      </c>
      <c r="E32" s="22">
        <f t="shared" si="6"/>
        <v>0</v>
      </c>
      <c r="F32" s="22">
        <f t="shared" si="6"/>
        <v>0</v>
      </c>
      <c r="G32" s="22">
        <f t="shared" si="6"/>
        <v>0</v>
      </c>
      <c r="H32" s="22">
        <f t="shared" si="6"/>
        <v>0</v>
      </c>
      <c r="I32" s="22">
        <f t="shared" si="6"/>
        <v>0</v>
      </c>
      <c r="J32" s="22">
        <f t="shared" si="6"/>
        <v>0</v>
      </c>
      <c r="K32" s="22">
        <f t="shared" si="6"/>
        <v>0</v>
      </c>
      <c r="L32" s="22">
        <f t="shared" si="6"/>
        <v>0</v>
      </c>
      <c r="M32" s="22">
        <f t="shared" si="6"/>
        <v>0</v>
      </c>
      <c r="N32" s="29" t="str">
        <f>IF(F7="前３月実績",SUM(C32:E32),IF(F7="前年度実績",SUM(C32:M32),""))</f>
        <v/>
      </c>
      <c r="O32" s="82" t="e">
        <f>N32/P11</f>
        <v>#VALUE!</v>
      </c>
      <c r="P32" s="83"/>
      <c r="Q32" s="3"/>
    </row>
    <row r="33" spans="1:17">
      <c r="A33" s="3"/>
      <c r="B33" s="3"/>
      <c r="C33" s="3"/>
      <c r="D33" s="3"/>
      <c r="E33" s="3"/>
      <c r="F33" s="3"/>
      <c r="G33" s="3"/>
      <c r="H33" s="3"/>
      <c r="I33" s="3"/>
      <c r="J33" s="3"/>
      <c r="K33" s="3"/>
      <c r="L33" s="3"/>
      <c r="M33" s="3"/>
      <c r="N33" s="3"/>
      <c r="O33" s="3"/>
      <c r="P33" s="3"/>
      <c r="Q33" s="3"/>
    </row>
    <row r="34" spans="1:17">
      <c r="A34" s="67" t="s">
        <v>12</v>
      </c>
      <c r="B34" s="67"/>
      <c r="C34" s="75" t="e">
        <f>TRUNC(O32/O15,2)</f>
        <v>#VALUE!</v>
      </c>
      <c r="D34" s="76"/>
      <c r="E34" s="76"/>
      <c r="F34" s="76"/>
      <c r="G34" s="76"/>
      <c r="H34" s="76"/>
      <c r="I34" s="77"/>
      <c r="J34" s="78" t="s">
        <v>23</v>
      </c>
      <c r="K34" s="79"/>
      <c r="L34" s="79"/>
      <c r="M34" s="79"/>
      <c r="N34" s="24"/>
      <c r="O34" s="24"/>
      <c r="P34" s="3"/>
      <c r="Q34" s="3"/>
    </row>
    <row r="35" spans="1:17" ht="19.5" thickBot="1">
      <c r="A35" s="3"/>
      <c r="B35" s="3"/>
      <c r="C35" s="3"/>
      <c r="D35" s="3"/>
      <c r="E35" s="3"/>
      <c r="F35" s="3"/>
      <c r="G35" s="3"/>
      <c r="H35" s="3"/>
      <c r="I35" s="3"/>
      <c r="J35" s="3"/>
      <c r="K35" s="3"/>
      <c r="L35" s="3"/>
      <c r="M35" s="3"/>
      <c r="N35" s="3"/>
      <c r="O35" s="3"/>
      <c r="P35" s="3"/>
      <c r="Q35" s="3"/>
    </row>
    <row r="36" spans="1:17" ht="19.5" thickBot="1">
      <c r="A36" s="3"/>
      <c r="B36" s="3"/>
      <c r="C36" s="3"/>
      <c r="D36" s="3"/>
      <c r="E36" s="3"/>
      <c r="F36" s="3"/>
      <c r="G36" s="3"/>
      <c r="H36" s="3"/>
      <c r="I36" s="85" t="e">
        <f>IF(I37&lt;50,"不適合","適合")</f>
        <v>#VALUE!</v>
      </c>
      <c r="J36" s="86"/>
      <c r="K36" s="87"/>
      <c r="L36" s="3"/>
      <c r="M36" s="3"/>
      <c r="N36" s="3"/>
      <c r="O36" s="3"/>
      <c r="P36" s="3"/>
      <c r="Q36" s="3"/>
    </row>
    <row r="37" spans="1:17" ht="19.5" thickBot="1">
      <c r="A37" s="3"/>
      <c r="B37" s="31" t="e">
        <f>C34</f>
        <v>#VALUE!</v>
      </c>
      <c r="C37" s="24" t="s">
        <v>18</v>
      </c>
      <c r="D37" s="75" t="e">
        <f>C17</f>
        <v>#VALUE!</v>
      </c>
      <c r="E37" s="77"/>
      <c r="F37" s="24"/>
      <c r="G37" s="24" t="s">
        <v>19</v>
      </c>
      <c r="H37" s="24"/>
      <c r="I37" s="93" t="e">
        <f>ROUNDDOWN(B37/D37,4)*100</f>
        <v>#VALUE!</v>
      </c>
      <c r="J37" s="94"/>
      <c r="K37" s="35" t="s">
        <v>20</v>
      </c>
      <c r="L37" s="12" t="s">
        <v>24</v>
      </c>
      <c r="M37" s="24"/>
      <c r="N37" s="33"/>
      <c r="O37" s="33"/>
      <c r="P37" s="3"/>
      <c r="Q37" s="3"/>
    </row>
    <row r="38" spans="1:17">
      <c r="A38" s="3"/>
      <c r="B38" s="3"/>
      <c r="C38" s="3"/>
      <c r="D38" s="3"/>
      <c r="E38" s="3"/>
      <c r="F38" s="3"/>
      <c r="G38" s="3"/>
      <c r="H38" s="3"/>
      <c r="I38" s="3"/>
      <c r="J38" s="3"/>
      <c r="K38" s="3"/>
      <c r="L38" s="3"/>
      <c r="M38" s="3"/>
      <c r="N38" s="3"/>
      <c r="O38" s="3"/>
      <c r="P38" s="3"/>
      <c r="Q38" s="3"/>
    </row>
    <row r="39" spans="1:17">
      <c r="A39" s="3" t="s">
        <v>25</v>
      </c>
      <c r="B39" s="3"/>
      <c r="C39" s="3"/>
      <c r="D39" s="3"/>
      <c r="E39" s="3"/>
      <c r="F39" s="3"/>
      <c r="G39" s="3"/>
      <c r="H39" s="3"/>
      <c r="I39" s="3"/>
      <c r="J39" s="3"/>
      <c r="K39" s="3"/>
      <c r="L39" s="3"/>
      <c r="M39" s="3"/>
      <c r="N39" s="3"/>
      <c r="O39" s="3"/>
      <c r="P39" s="3"/>
      <c r="Q39" s="3"/>
    </row>
    <row r="40" spans="1:17" ht="19.5" thickBot="1">
      <c r="A40" s="36" t="s">
        <v>26</v>
      </c>
      <c r="B40" s="3"/>
      <c r="C40" s="3"/>
      <c r="D40" s="3"/>
      <c r="E40" s="3"/>
      <c r="F40" s="3"/>
      <c r="G40" s="3"/>
      <c r="H40" s="3"/>
      <c r="I40" s="3"/>
      <c r="J40" s="3"/>
      <c r="K40" s="3"/>
      <c r="L40" s="3"/>
      <c r="M40" s="3"/>
      <c r="N40" s="3"/>
      <c r="O40" s="3"/>
      <c r="P40" s="3"/>
      <c r="Q40" s="3"/>
    </row>
    <row r="41" spans="1:17" ht="56.25" customHeight="1" thickBot="1">
      <c r="A41" s="3"/>
      <c r="B41" s="95" t="s">
        <v>27</v>
      </c>
      <c r="C41" s="95"/>
      <c r="D41" s="3"/>
      <c r="E41" s="95" t="s">
        <v>28</v>
      </c>
      <c r="F41" s="95"/>
      <c r="G41" s="95"/>
      <c r="H41" s="3"/>
      <c r="I41" s="85" t="e">
        <f>IF(I42&lt;40,"不適合","適合")</f>
        <v>#DIV/0!</v>
      </c>
      <c r="J41" s="86"/>
      <c r="K41" s="87"/>
      <c r="L41" s="3"/>
      <c r="M41" s="3"/>
      <c r="N41" s="3"/>
      <c r="O41" s="3"/>
      <c r="P41" s="3"/>
      <c r="Q41" s="3"/>
    </row>
    <row r="42" spans="1:17" ht="19.5" thickBot="1">
      <c r="A42" s="3"/>
      <c r="B42" s="96"/>
      <c r="C42" s="97"/>
      <c r="D42" s="37" t="s">
        <v>18</v>
      </c>
      <c r="E42" s="98"/>
      <c r="F42" s="99"/>
      <c r="G42" s="100"/>
      <c r="H42" s="24" t="s">
        <v>19</v>
      </c>
      <c r="I42" s="93" t="e">
        <f>ROUNDDOWN(B42/E42,4)*100</f>
        <v>#DIV/0!</v>
      </c>
      <c r="J42" s="94"/>
      <c r="K42" s="38" t="s">
        <v>29</v>
      </c>
      <c r="L42" s="12" t="s">
        <v>30</v>
      </c>
      <c r="M42" s="24"/>
      <c r="N42" s="33"/>
      <c r="O42" s="33"/>
      <c r="P42" s="3"/>
      <c r="Q42" s="3"/>
    </row>
    <row r="43" spans="1:17">
      <c r="A43" s="3"/>
      <c r="B43" s="39" t="s">
        <v>31</v>
      </c>
      <c r="C43" s="3"/>
      <c r="D43" s="3"/>
      <c r="E43" s="39" t="s">
        <v>32</v>
      </c>
      <c r="F43" s="3"/>
      <c r="G43" s="3"/>
      <c r="H43" s="3"/>
      <c r="I43" s="3"/>
      <c r="J43" s="3"/>
      <c r="K43" s="3"/>
      <c r="L43" s="3"/>
      <c r="M43" s="3"/>
      <c r="N43" s="3"/>
      <c r="O43" s="3"/>
      <c r="P43" s="3"/>
      <c r="Q43" s="3"/>
    </row>
    <row r="44" spans="1:17">
      <c r="A44" s="3"/>
      <c r="B44" s="3"/>
      <c r="C44" s="3"/>
      <c r="D44" s="3"/>
      <c r="E44" s="3"/>
      <c r="F44" s="3"/>
      <c r="G44" s="3"/>
      <c r="H44" s="3"/>
      <c r="I44" s="3"/>
      <c r="J44" s="3"/>
      <c r="K44" s="3"/>
      <c r="L44" s="3"/>
      <c r="M44" s="3"/>
      <c r="N44" s="3"/>
      <c r="O44" s="3"/>
      <c r="P44" s="3"/>
      <c r="Q44" s="3"/>
    </row>
    <row r="45" spans="1:17">
      <c r="A45" s="3"/>
      <c r="B45" s="3"/>
      <c r="C45" s="3"/>
      <c r="D45" s="3"/>
      <c r="E45" s="3"/>
      <c r="F45" s="3"/>
      <c r="G45" s="3"/>
      <c r="H45" s="3"/>
      <c r="I45" s="3"/>
      <c r="J45" s="3"/>
      <c r="K45" s="3"/>
      <c r="L45" s="3"/>
      <c r="M45" s="3"/>
      <c r="N45" s="3"/>
      <c r="O45" s="3"/>
      <c r="P45" s="40"/>
      <c r="Q45" s="3"/>
    </row>
    <row r="46" spans="1:17">
      <c r="A46" s="3"/>
      <c r="B46" s="3"/>
      <c r="C46" s="3"/>
      <c r="D46" s="3"/>
      <c r="E46" s="3"/>
      <c r="F46" s="3"/>
      <c r="G46" s="3"/>
      <c r="H46" s="3"/>
      <c r="I46" s="3"/>
      <c r="J46" s="3"/>
      <c r="K46" s="3"/>
      <c r="L46" s="3"/>
      <c r="M46" s="3"/>
      <c r="N46" s="3"/>
      <c r="O46" s="3"/>
      <c r="P46" s="3"/>
      <c r="Q46" s="3"/>
    </row>
  </sheetData>
  <mergeCells count="48">
    <mergeCell ref="B41:C41"/>
    <mergeCell ref="E41:G41"/>
    <mergeCell ref="I41:K41"/>
    <mergeCell ref="B42:C42"/>
    <mergeCell ref="E42:G42"/>
    <mergeCell ref="I42:J42"/>
    <mergeCell ref="A34:B34"/>
    <mergeCell ref="C34:I34"/>
    <mergeCell ref="J34:M34"/>
    <mergeCell ref="I36:K36"/>
    <mergeCell ref="D37:E37"/>
    <mergeCell ref="I37:J37"/>
    <mergeCell ref="A32:B32"/>
    <mergeCell ref="O32:P32"/>
    <mergeCell ref="A22:M22"/>
    <mergeCell ref="A23:B23"/>
    <mergeCell ref="C23:I23"/>
    <mergeCell ref="J23:M23"/>
    <mergeCell ref="I25:K25"/>
    <mergeCell ref="D26:E26"/>
    <mergeCell ref="I26:J26"/>
    <mergeCell ref="A29:B29"/>
    <mergeCell ref="N29:N31"/>
    <mergeCell ref="A30:B30"/>
    <mergeCell ref="A31:B31"/>
    <mergeCell ref="O31:P31"/>
    <mergeCell ref="A21:B21"/>
    <mergeCell ref="O21:P21"/>
    <mergeCell ref="A13:B13"/>
    <mergeCell ref="O13:P13"/>
    <mergeCell ref="A14:M14"/>
    <mergeCell ref="O14:P14"/>
    <mergeCell ref="A15:B15"/>
    <mergeCell ref="O15:P15"/>
    <mergeCell ref="A17:B17"/>
    <mergeCell ref="C17:I17"/>
    <mergeCell ref="J17:M17"/>
    <mergeCell ref="A20:B20"/>
    <mergeCell ref="O20:P20"/>
    <mergeCell ref="A1:Q1"/>
    <mergeCell ref="C7:E7"/>
    <mergeCell ref="F7:G7"/>
    <mergeCell ref="A9:B9"/>
    <mergeCell ref="N9:N12"/>
    <mergeCell ref="A10:B10"/>
    <mergeCell ref="A11:B11"/>
    <mergeCell ref="A12:B12"/>
    <mergeCell ref="O12:P12"/>
  </mergeCells>
  <phoneticPr fontId="2"/>
  <conditionalFormatting sqref="F9:M13">
    <cfRule type="expression" dxfId="10" priority="6" stopIfTrue="1">
      <formula>$F$7="前３月実績"</formula>
    </cfRule>
  </conditionalFormatting>
  <conditionalFormatting sqref="F15:M15">
    <cfRule type="expression" dxfId="9" priority="5" stopIfTrue="1">
      <formula>$F$7="前３月実績"</formula>
    </cfRule>
  </conditionalFormatting>
  <conditionalFormatting sqref="F20:M21">
    <cfRule type="expression" dxfId="8" priority="4" stopIfTrue="1">
      <formula>$F$7="前３月実績"</formula>
    </cfRule>
  </conditionalFormatting>
  <conditionalFormatting sqref="F29:M32">
    <cfRule type="expression" dxfId="7" priority="3" stopIfTrue="1">
      <formula>$F$7="前３月実績"</formula>
    </cfRule>
  </conditionalFormatting>
  <conditionalFormatting sqref="C9:M9">
    <cfRule type="expression" dxfId="6" priority="1" stopIfTrue="1">
      <formula>$F$7="前年度実績"</formula>
    </cfRule>
  </conditionalFormatting>
  <dataValidations count="1">
    <dataValidation type="list" allowBlank="1" showInputMessage="1" showErrorMessage="1" sqref="G7:G8 F7" xr:uid="{4DB8C106-6005-4BFF-A10E-370D43021281}">
      <formula1>"前年度実績,前３月実績"</formula1>
    </dataValidation>
  </dataValidations>
  <pageMargins left="0.7" right="0.7" top="0.75" bottom="0.75" header="0.3" footer="0.3"/>
  <pageSetup paperSize="9" scale="4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8EDE-1E90-4917-82AF-9FC9F9A51D55}">
  <dimension ref="A1:Q43"/>
  <sheetViews>
    <sheetView zoomScaleNormal="100" workbookViewId="0">
      <selection activeCell="F7" sqref="F7"/>
    </sheetView>
  </sheetViews>
  <sheetFormatPr defaultRowHeight="18.75"/>
  <cols>
    <col min="15" max="15" width="19.75" customWidth="1"/>
  </cols>
  <sheetData>
    <row r="1" spans="1:17" ht="33">
      <c r="A1" s="51" t="s">
        <v>59</v>
      </c>
      <c r="B1" s="51"/>
      <c r="C1" s="51"/>
      <c r="D1" s="51"/>
      <c r="E1" s="51"/>
      <c r="F1" s="51"/>
      <c r="G1" s="51"/>
      <c r="H1" s="51"/>
      <c r="I1" s="51"/>
      <c r="J1" s="51"/>
      <c r="K1" s="51"/>
      <c r="L1" s="51"/>
      <c r="M1" s="51"/>
      <c r="N1" s="51"/>
      <c r="O1" s="51"/>
      <c r="P1" s="51"/>
      <c r="Q1" s="51"/>
    </row>
    <row r="2" spans="1:17">
      <c r="A2" s="1"/>
      <c r="B2" s="1"/>
      <c r="C2" s="1"/>
      <c r="D2" s="1"/>
      <c r="E2" s="1"/>
      <c r="F2" s="1"/>
      <c r="G2" s="1"/>
      <c r="H2" s="1"/>
      <c r="I2" s="1"/>
      <c r="J2" s="1"/>
      <c r="K2" s="1"/>
      <c r="L2" s="1"/>
      <c r="M2" s="1"/>
      <c r="N2" s="2"/>
      <c r="O2" s="2"/>
    </row>
    <row r="3" spans="1:17">
      <c r="A3" s="3"/>
      <c r="B3" s="3"/>
      <c r="C3" s="3"/>
      <c r="D3" s="3"/>
      <c r="E3" s="3"/>
      <c r="F3" s="3"/>
      <c r="G3" s="4"/>
      <c r="H3" s="4"/>
      <c r="I3" s="4"/>
      <c r="J3" s="5" t="s">
        <v>0</v>
      </c>
      <c r="K3" s="6"/>
      <c r="L3" s="7" t="s">
        <v>1</v>
      </c>
      <c r="M3" s="8"/>
      <c r="N3" s="8"/>
      <c r="O3" s="8"/>
    </row>
    <row r="4" spans="1:17">
      <c r="A4" s="41" t="s">
        <v>62</v>
      </c>
      <c r="B4" s="4"/>
      <c r="C4" s="4"/>
      <c r="D4" s="4"/>
      <c r="E4" s="4"/>
      <c r="F4" s="4"/>
      <c r="G4" s="4"/>
      <c r="H4" s="4"/>
      <c r="I4" s="4"/>
      <c r="J4" s="4"/>
      <c r="K4" s="4"/>
      <c r="L4" s="4"/>
      <c r="M4" s="4"/>
      <c r="N4" s="4"/>
      <c r="O4" s="4"/>
    </row>
    <row r="5" spans="1:17" ht="19.5" thickBot="1">
      <c r="A5" s="3" t="s">
        <v>33</v>
      </c>
      <c r="B5" s="3"/>
      <c r="C5" s="3"/>
      <c r="D5" s="3"/>
      <c r="E5" s="3"/>
      <c r="F5" s="3"/>
      <c r="G5" s="3"/>
      <c r="H5" s="3"/>
      <c r="I5" s="3"/>
      <c r="J5" s="3"/>
      <c r="K5" s="3"/>
      <c r="L5" s="3"/>
      <c r="M5" s="3"/>
      <c r="N5" s="3"/>
      <c r="O5" s="3"/>
    </row>
    <row r="6" spans="1:17" ht="42.75" customHeight="1" thickBot="1">
      <c r="A6" s="3"/>
      <c r="B6" s="3"/>
      <c r="C6" s="52" t="s">
        <v>3</v>
      </c>
      <c r="D6" s="53"/>
      <c r="E6" s="54"/>
      <c r="F6" s="55"/>
      <c r="G6" s="56"/>
      <c r="H6" s="3"/>
      <c r="I6" s="3"/>
      <c r="J6" s="3"/>
      <c r="K6" s="3"/>
      <c r="L6" s="3"/>
      <c r="M6" s="3"/>
      <c r="N6" s="3"/>
      <c r="O6" s="3"/>
    </row>
    <row r="7" spans="1:17" ht="19.5" thickBot="1">
      <c r="A7" s="3"/>
      <c r="B7" s="3"/>
      <c r="C7" s="3"/>
      <c r="D7" s="13"/>
      <c r="E7" s="13"/>
      <c r="F7" s="13"/>
      <c r="G7" s="13"/>
      <c r="H7" s="13"/>
      <c r="I7" s="13"/>
      <c r="J7" s="13"/>
      <c r="K7" s="13"/>
      <c r="L7" s="13"/>
      <c r="M7" s="13"/>
      <c r="N7" s="3"/>
      <c r="O7" s="3"/>
    </row>
    <row r="8" spans="1:17" ht="19.5" thickBot="1">
      <c r="A8" s="57" t="s">
        <v>4</v>
      </c>
      <c r="B8" s="58"/>
      <c r="C8" s="17" t="str">
        <f>IF($F$6="前年度実績",MONTH(DATE(2025,COLUMN()+1,1))&amp;"月","")</f>
        <v/>
      </c>
      <c r="D8" s="17" t="str">
        <f t="shared" ref="D8:M8" si="0">IF($F$6="前年度実績",MONTH(DATE(2025,COLUMN()+1,1))&amp;"月","")</f>
        <v/>
      </c>
      <c r="E8" s="17" t="str">
        <f t="shared" si="0"/>
        <v/>
      </c>
      <c r="F8" s="17" t="str">
        <f t="shared" si="0"/>
        <v/>
      </c>
      <c r="G8" s="17" t="str">
        <f t="shared" si="0"/>
        <v/>
      </c>
      <c r="H8" s="17" t="str">
        <f t="shared" si="0"/>
        <v/>
      </c>
      <c r="I8" s="17" t="str">
        <f t="shared" si="0"/>
        <v/>
      </c>
      <c r="J8" s="17" t="str">
        <f t="shared" si="0"/>
        <v/>
      </c>
      <c r="K8" s="17" t="str">
        <f t="shared" si="0"/>
        <v/>
      </c>
      <c r="L8" s="17" t="str">
        <f t="shared" si="0"/>
        <v/>
      </c>
      <c r="M8" s="17" t="str">
        <f t="shared" si="0"/>
        <v/>
      </c>
      <c r="N8" s="101" t="s">
        <v>5</v>
      </c>
      <c r="O8" s="3"/>
    </row>
    <row r="9" spans="1:17">
      <c r="A9" s="61" t="s">
        <v>6</v>
      </c>
      <c r="B9" s="61"/>
      <c r="C9" s="20"/>
      <c r="D9" s="20"/>
      <c r="E9" s="20"/>
      <c r="F9" s="20"/>
      <c r="G9" s="20"/>
      <c r="H9" s="20"/>
      <c r="I9" s="20"/>
      <c r="J9" s="20"/>
      <c r="K9" s="20"/>
      <c r="L9" s="20"/>
      <c r="M9" s="20"/>
      <c r="N9" s="60"/>
      <c r="O9" s="3"/>
    </row>
    <row r="10" spans="1:17" ht="63" customHeight="1">
      <c r="A10" s="62" t="s">
        <v>34</v>
      </c>
      <c r="B10" s="61"/>
      <c r="C10" s="21"/>
      <c r="D10" s="21"/>
      <c r="E10" s="21"/>
      <c r="F10" s="21"/>
      <c r="G10" s="21"/>
      <c r="H10" s="21"/>
      <c r="I10" s="21"/>
      <c r="J10" s="21"/>
      <c r="K10" s="21"/>
      <c r="L10" s="21"/>
      <c r="M10" s="21"/>
      <c r="N10" s="60"/>
      <c r="O10" s="50" t="str">
        <f>IF(F6="前３月実績",3,IF(F6="前年度実績",11,""))</f>
        <v/>
      </c>
    </row>
    <row r="11" spans="1:17">
      <c r="A11" s="61" t="s">
        <v>8</v>
      </c>
      <c r="B11" s="61"/>
      <c r="C11" s="21"/>
      <c r="D11" s="21"/>
      <c r="E11" s="21"/>
      <c r="F11" s="21"/>
      <c r="G11" s="21"/>
      <c r="H11" s="21"/>
      <c r="I11" s="21"/>
      <c r="J11" s="21"/>
      <c r="K11" s="21"/>
      <c r="L11" s="21"/>
      <c r="M11" s="21"/>
      <c r="N11" s="60"/>
      <c r="O11" s="42" t="s">
        <v>9</v>
      </c>
    </row>
    <row r="12" spans="1:17">
      <c r="A12" s="67" t="s">
        <v>5</v>
      </c>
      <c r="B12" s="67"/>
      <c r="C12" s="22">
        <f t="shared" ref="C12:M12" si="1">SUM(C9:C11)</f>
        <v>0</v>
      </c>
      <c r="D12" s="22">
        <f t="shared" si="1"/>
        <v>0</v>
      </c>
      <c r="E12" s="22">
        <f t="shared" si="1"/>
        <v>0</v>
      </c>
      <c r="F12" s="22">
        <f t="shared" si="1"/>
        <v>0</v>
      </c>
      <c r="G12" s="22">
        <f t="shared" si="1"/>
        <v>0</v>
      </c>
      <c r="H12" s="22">
        <f t="shared" si="1"/>
        <v>0</v>
      </c>
      <c r="I12" s="22">
        <f t="shared" si="1"/>
        <v>0</v>
      </c>
      <c r="J12" s="22">
        <f t="shared" si="1"/>
        <v>0</v>
      </c>
      <c r="K12" s="22">
        <f t="shared" si="1"/>
        <v>0</v>
      </c>
      <c r="L12" s="22">
        <f t="shared" si="1"/>
        <v>0</v>
      </c>
      <c r="M12" s="22">
        <f t="shared" si="1"/>
        <v>0</v>
      </c>
      <c r="N12" s="23" t="str">
        <f>IF(F6="前３月実績",SUM(C12:E12),IF(F6="前年度実績",SUM(C12:M12),""))</f>
        <v/>
      </c>
      <c r="O12" s="43" t="e">
        <f>N12/O10</f>
        <v>#VALUE!</v>
      </c>
    </row>
    <row r="13" spans="1:17" ht="19.5" thickBot="1">
      <c r="A13" s="70"/>
      <c r="B13" s="71"/>
      <c r="C13" s="71"/>
      <c r="D13" s="71"/>
      <c r="E13" s="71"/>
      <c r="F13" s="71"/>
      <c r="G13" s="71"/>
      <c r="H13" s="71"/>
      <c r="I13" s="71"/>
      <c r="J13" s="71"/>
      <c r="K13" s="71"/>
      <c r="L13" s="71"/>
      <c r="M13" s="71"/>
      <c r="N13" s="24"/>
      <c r="O13" s="44" t="s">
        <v>10</v>
      </c>
    </row>
    <row r="14" spans="1:17" ht="19.5" thickTop="1">
      <c r="A14" s="73" t="s">
        <v>11</v>
      </c>
      <c r="B14" s="74"/>
      <c r="C14" s="25"/>
      <c r="D14" s="25"/>
      <c r="E14" s="25"/>
      <c r="F14" s="25"/>
      <c r="G14" s="25"/>
      <c r="H14" s="25"/>
      <c r="I14" s="25"/>
      <c r="J14" s="25"/>
      <c r="K14" s="25"/>
      <c r="L14" s="25"/>
      <c r="M14" s="25"/>
      <c r="N14" s="26" t="str">
        <f>IF(F6="前３月実績",SUM(C14:E14),IF(F6="前年度実績",SUM(C14:M14),""))</f>
        <v/>
      </c>
      <c r="O14" s="43" t="e">
        <f>N14/O10</f>
        <v>#VALUE!</v>
      </c>
    </row>
    <row r="15" spans="1:17">
      <c r="A15" s="3"/>
      <c r="B15" s="3"/>
      <c r="C15" s="3"/>
      <c r="D15" s="3"/>
      <c r="E15" s="3"/>
      <c r="F15" s="3"/>
      <c r="G15" s="3"/>
      <c r="H15" s="3"/>
      <c r="I15" s="3"/>
      <c r="J15" s="3"/>
      <c r="K15" s="3"/>
      <c r="L15" s="3"/>
      <c r="M15" s="3"/>
      <c r="N15" s="3"/>
      <c r="O15" s="3"/>
    </row>
    <row r="16" spans="1:17">
      <c r="A16" s="67" t="s">
        <v>12</v>
      </c>
      <c r="B16" s="67"/>
      <c r="C16" s="75" t="e">
        <f>TRUNC(O12/O14,2)</f>
        <v>#VALUE!</v>
      </c>
      <c r="D16" s="76"/>
      <c r="E16" s="76"/>
      <c r="F16" s="76"/>
      <c r="G16" s="76"/>
      <c r="H16" s="76"/>
      <c r="I16" s="77"/>
      <c r="J16" s="78" t="s">
        <v>13</v>
      </c>
      <c r="K16" s="79"/>
      <c r="L16" s="79"/>
      <c r="M16" s="79"/>
      <c r="N16" s="24"/>
      <c r="O16" s="3"/>
    </row>
    <row r="17" spans="1:15">
      <c r="A17" s="3"/>
      <c r="B17" s="3"/>
      <c r="C17" s="3"/>
      <c r="D17" s="3"/>
      <c r="E17" s="3"/>
      <c r="F17" s="3"/>
      <c r="G17" s="3"/>
      <c r="H17" s="3"/>
      <c r="I17" s="3"/>
      <c r="J17" s="3"/>
      <c r="K17" s="3"/>
      <c r="L17" s="3"/>
      <c r="M17" s="3"/>
      <c r="N17" s="3"/>
      <c r="O17" s="3"/>
    </row>
    <row r="18" spans="1:15">
      <c r="A18" s="3" t="s">
        <v>14</v>
      </c>
      <c r="B18" s="3"/>
      <c r="C18" s="3"/>
      <c r="D18" s="3"/>
      <c r="E18" s="3"/>
      <c r="F18" s="3"/>
      <c r="G18" s="3"/>
      <c r="H18" s="3"/>
      <c r="I18" s="3"/>
      <c r="J18" s="3"/>
      <c r="K18" s="3"/>
      <c r="L18" s="3"/>
      <c r="M18" s="3"/>
      <c r="N18" s="3"/>
      <c r="O18" s="3"/>
    </row>
    <row r="19" spans="1:15">
      <c r="A19" s="67" t="s">
        <v>15</v>
      </c>
      <c r="B19" s="67"/>
      <c r="C19" s="45" t="str">
        <f t="shared" ref="C19:M20" si="2">C8</f>
        <v/>
      </c>
      <c r="D19" s="45" t="str">
        <f t="shared" si="2"/>
        <v/>
      </c>
      <c r="E19" s="45" t="str">
        <f t="shared" si="2"/>
        <v/>
      </c>
      <c r="F19" s="45" t="str">
        <f t="shared" si="2"/>
        <v/>
      </c>
      <c r="G19" s="45" t="str">
        <f t="shared" si="2"/>
        <v/>
      </c>
      <c r="H19" s="45" t="str">
        <f t="shared" si="2"/>
        <v/>
      </c>
      <c r="I19" s="45" t="str">
        <f t="shared" si="2"/>
        <v/>
      </c>
      <c r="J19" s="45" t="str">
        <f t="shared" si="2"/>
        <v/>
      </c>
      <c r="K19" s="45" t="str">
        <f t="shared" si="2"/>
        <v/>
      </c>
      <c r="L19" s="45" t="str">
        <f t="shared" si="2"/>
        <v/>
      </c>
      <c r="M19" s="45" t="str">
        <f t="shared" si="2"/>
        <v/>
      </c>
      <c r="N19" s="28" t="s">
        <v>5</v>
      </c>
      <c r="O19" s="46" t="s">
        <v>9</v>
      </c>
    </row>
    <row r="20" spans="1:15">
      <c r="A20" s="61" t="s">
        <v>16</v>
      </c>
      <c r="B20" s="61"/>
      <c r="C20" s="22">
        <f t="shared" si="2"/>
        <v>0</v>
      </c>
      <c r="D20" s="22">
        <f t="shared" si="2"/>
        <v>0</v>
      </c>
      <c r="E20" s="22">
        <f t="shared" si="2"/>
        <v>0</v>
      </c>
      <c r="F20" s="22">
        <f t="shared" si="2"/>
        <v>0</v>
      </c>
      <c r="G20" s="22">
        <f t="shared" si="2"/>
        <v>0</v>
      </c>
      <c r="H20" s="22">
        <f t="shared" si="2"/>
        <v>0</v>
      </c>
      <c r="I20" s="22">
        <f t="shared" si="2"/>
        <v>0</v>
      </c>
      <c r="J20" s="22">
        <f t="shared" si="2"/>
        <v>0</v>
      </c>
      <c r="K20" s="22">
        <f t="shared" si="2"/>
        <v>0</v>
      </c>
      <c r="L20" s="22">
        <f t="shared" si="2"/>
        <v>0</v>
      </c>
      <c r="M20" s="22">
        <f t="shared" si="2"/>
        <v>0</v>
      </c>
      <c r="N20" s="29" t="str">
        <f>IF(F6="前３月実績",SUM(C20:E20),IF(F6="前年度実績",SUM(C20:M20),""))</f>
        <v/>
      </c>
      <c r="O20" s="47" t="e">
        <f>N20/O10</f>
        <v>#VALUE!</v>
      </c>
    </row>
    <row r="21" spans="1:15">
      <c r="A21" s="84"/>
      <c r="B21" s="84"/>
      <c r="C21" s="84"/>
      <c r="D21" s="84"/>
      <c r="E21" s="84"/>
      <c r="F21" s="84"/>
      <c r="G21" s="84"/>
      <c r="H21" s="84"/>
      <c r="I21" s="84"/>
      <c r="J21" s="84"/>
      <c r="K21" s="84"/>
      <c r="L21" s="84"/>
      <c r="M21" s="84"/>
      <c r="N21" s="30"/>
      <c r="O21" s="24"/>
    </row>
    <row r="22" spans="1:15">
      <c r="A22" s="67" t="s">
        <v>12</v>
      </c>
      <c r="B22" s="67"/>
      <c r="C22" s="75" t="e">
        <f>TRUNC(O20/O14,2)</f>
        <v>#VALUE!</v>
      </c>
      <c r="D22" s="76"/>
      <c r="E22" s="76"/>
      <c r="F22" s="76"/>
      <c r="G22" s="76"/>
      <c r="H22" s="76"/>
      <c r="I22" s="77"/>
      <c r="J22" s="78" t="s">
        <v>17</v>
      </c>
      <c r="K22" s="79"/>
      <c r="L22" s="79"/>
      <c r="M22" s="79"/>
      <c r="N22" s="24"/>
      <c r="O22" s="3"/>
    </row>
    <row r="23" spans="1:15" ht="19.5" thickBot="1">
      <c r="A23" s="3"/>
      <c r="B23" s="3"/>
      <c r="C23" s="3"/>
      <c r="D23" s="3"/>
      <c r="E23" s="3"/>
      <c r="F23" s="3"/>
      <c r="G23" s="3"/>
      <c r="H23" s="3"/>
      <c r="I23" s="3"/>
      <c r="J23" s="3"/>
      <c r="K23" s="3"/>
      <c r="L23" s="3"/>
      <c r="M23" s="3"/>
      <c r="N23" s="3"/>
      <c r="O23" s="3"/>
    </row>
    <row r="24" spans="1:15" ht="19.5" thickBot="1">
      <c r="A24" s="3"/>
      <c r="B24" s="3"/>
      <c r="C24" s="3"/>
      <c r="D24" s="3"/>
      <c r="E24" s="3"/>
      <c r="F24" s="3"/>
      <c r="G24" s="3"/>
      <c r="H24" s="3"/>
      <c r="I24" s="85" t="e">
        <f>IF(I25&lt;30,"不適合","適合")</f>
        <v>#VALUE!</v>
      </c>
      <c r="J24" s="86"/>
      <c r="K24" s="87"/>
      <c r="L24" s="3"/>
      <c r="M24" s="3"/>
      <c r="N24" s="3"/>
      <c r="O24" s="3"/>
    </row>
    <row r="25" spans="1:15" ht="19.5" thickBot="1">
      <c r="A25" s="3"/>
      <c r="B25" s="31" t="e">
        <f>C22</f>
        <v>#VALUE!</v>
      </c>
      <c r="C25" s="24" t="s">
        <v>18</v>
      </c>
      <c r="D25" s="75" t="e">
        <f>C16</f>
        <v>#VALUE!</v>
      </c>
      <c r="E25" s="77"/>
      <c r="F25" s="24"/>
      <c r="G25" s="24" t="s">
        <v>19</v>
      </c>
      <c r="H25" s="24"/>
      <c r="I25" s="88" t="e">
        <f>ROUNDDOWN(B25/D25,4)*100</f>
        <v>#VALUE!</v>
      </c>
      <c r="J25" s="89"/>
      <c r="K25" s="32" t="s">
        <v>20</v>
      </c>
      <c r="L25" s="12" t="s">
        <v>35</v>
      </c>
      <c r="M25" s="24"/>
      <c r="N25" s="33"/>
      <c r="O25" s="3"/>
    </row>
    <row r="26" spans="1:15">
      <c r="A26" s="3"/>
      <c r="B26" s="4"/>
      <c r="C26" s="4"/>
      <c r="D26" s="4"/>
      <c r="E26" s="4"/>
      <c r="F26" s="4"/>
      <c r="G26" s="4"/>
      <c r="H26" s="4"/>
      <c r="I26" s="4"/>
      <c r="J26" s="4"/>
      <c r="K26" s="4"/>
      <c r="L26" s="4"/>
      <c r="M26" s="4"/>
      <c r="N26" s="4"/>
      <c r="O26" s="4"/>
    </row>
    <row r="27" spans="1:15">
      <c r="A27" s="3" t="s">
        <v>22</v>
      </c>
      <c r="B27" s="3"/>
      <c r="C27" s="3"/>
      <c r="D27" s="3"/>
      <c r="E27" s="3"/>
      <c r="F27" s="3"/>
      <c r="G27" s="3"/>
      <c r="H27" s="3"/>
      <c r="I27" s="3"/>
      <c r="J27" s="3"/>
      <c r="K27" s="3"/>
      <c r="L27" s="3"/>
      <c r="M27" s="3"/>
      <c r="N27" s="3"/>
      <c r="O27" s="3"/>
    </row>
    <row r="28" spans="1:15">
      <c r="A28" s="67" t="s">
        <v>15</v>
      </c>
      <c r="B28" s="67"/>
      <c r="C28" s="45" t="str">
        <f t="shared" ref="C28:M28" si="3">C8</f>
        <v/>
      </c>
      <c r="D28" s="45" t="str">
        <f t="shared" si="3"/>
        <v/>
      </c>
      <c r="E28" s="45" t="str">
        <f t="shared" si="3"/>
        <v/>
      </c>
      <c r="F28" s="45" t="str">
        <f t="shared" si="3"/>
        <v/>
      </c>
      <c r="G28" s="45" t="str">
        <f t="shared" si="3"/>
        <v/>
      </c>
      <c r="H28" s="45" t="str">
        <f t="shared" si="3"/>
        <v/>
      </c>
      <c r="I28" s="45" t="str">
        <f t="shared" si="3"/>
        <v/>
      </c>
      <c r="J28" s="45" t="str">
        <f t="shared" si="3"/>
        <v/>
      </c>
      <c r="K28" s="45" t="str">
        <f t="shared" si="3"/>
        <v/>
      </c>
      <c r="L28" s="45" t="str">
        <f t="shared" si="3"/>
        <v/>
      </c>
      <c r="M28" s="45" t="str">
        <f t="shared" si="3"/>
        <v/>
      </c>
      <c r="N28" s="90" t="s">
        <v>5</v>
      </c>
      <c r="O28" s="3"/>
    </row>
    <row r="29" spans="1:15">
      <c r="A29" s="61" t="s">
        <v>16</v>
      </c>
      <c r="B29" s="61"/>
      <c r="C29" s="22">
        <f t="shared" ref="C29:M29" si="4">C20</f>
        <v>0</v>
      </c>
      <c r="D29" s="22">
        <f t="shared" si="4"/>
        <v>0</v>
      </c>
      <c r="E29" s="22">
        <f t="shared" si="4"/>
        <v>0</v>
      </c>
      <c r="F29" s="22">
        <f t="shared" si="4"/>
        <v>0</v>
      </c>
      <c r="G29" s="22">
        <f t="shared" si="4"/>
        <v>0</v>
      </c>
      <c r="H29" s="22">
        <f t="shared" si="4"/>
        <v>0</v>
      </c>
      <c r="I29" s="22">
        <f t="shared" si="4"/>
        <v>0</v>
      </c>
      <c r="J29" s="22">
        <f t="shared" si="4"/>
        <v>0</v>
      </c>
      <c r="K29" s="22">
        <f t="shared" si="4"/>
        <v>0</v>
      </c>
      <c r="L29" s="22">
        <f t="shared" si="4"/>
        <v>0</v>
      </c>
      <c r="M29" s="22">
        <f t="shared" si="4"/>
        <v>0</v>
      </c>
      <c r="N29" s="91"/>
      <c r="O29" s="3"/>
    </row>
    <row r="30" spans="1:15" ht="60.75" customHeight="1">
      <c r="A30" s="62" t="s">
        <v>36</v>
      </c>
      <c r="B30" s="61"/>
      <c r="C30" s="22">
        <f t="shared" ref="C30:M30" si="5">C10</f>
        <v>0</v>
      </c>
      <c r="D30" s="22">
        <f t="shared" si="5"/>
        <v>0</v>
      </c>
      <c r="E30" s="22">
        <f t="shared" si="5"/>
        <v>0</v>
      </c>
      <c r="F30" s="22">
        <f t="shared" si="5"/>
        <v>0</v>
      </c>
      <c r="G30" s="22">
        <f t="shared" si="5"/>
        <v>0</v>
      </c>
      <c r="H30" s="22">
        <f t="shared" si="5"/>
        <v>0</v>
      </c>
      <c r="I30" s="22">
        <f t="shared" si="5"/>
        <v>0</v>
      </c>
      <c r="J30" s="22">
        <f t="shared" si="5"/>
        <v>0</v>
      </c>
      <c r="K30" s="22">
        <f t="shared" si="5"/>
        <v>0</v>
      </c>
      <c r="L30" s="22">
        <f t="shared" si="5"/>
        <v>0</v>
      </c>
      <c r="M30" s="22">
        <f t="shared" si="5"/>
        <v>0</v>
      </c>
      <c r="N30" s="92"/>
      <c r="O30" s="42" t="s">
        <v>9</v>
      </c>
    </row>
    <row r="31" spans="1:15">
      <c r="A31" s="67" t="s">
        <v>5</v>
      </c>
      <c r="B31" s="67"/>
      <c r="C31" s="22">
        <f>SUM(C29:C30)</f>
        <v>0</v>
      </c>
      <c r="D31" s="22">
        <f t="shared" ref="D31:M31" si="6">SUM(D29:D30)</f>
        <v>0</v>
      </c>
      <c r="E31" s="22">
        <f t="shared" si="6"/>
        <v>0</v>
      </c>
      <c r="F31" s="22">
        <f t="shared" si="6"/>
        <v>0</v>
      </c>
      <c r="G31" s="22">
        <f t="shared" si="6"/>
        <v>0</v>
      </c>
      <c r="H31" s="22">
        <f t="shared" si="6"/>
        <v>0</v>
      </c>
      <c r="I31" s="22">
        <f t="shared" si="6"/>
        <v>0</v>
      </c>
      <c r="J31" s="22">
        <f t="shared" si="6"/>
        <v>0</v>
      </c>
      <c r="K31" s="22">
        <f t="shared" si="6"/>
        <v>0</v>
      </c>
      <c r="L31" s="22">
        <f t="shared" si="6"/>
        <v>0</v>
      </c>
      <c r="M31" s="22">
        <f t="shared" si="6"/>
        <v>0</v>
      </c>
      <c r="N31" s="29" t="str">
        <f>IF(F6="前３月実績",SUM(C31:E31),IF(F6="前年度実績",SUM(C31:M31),""))</f>
        <v/>
      </c>
      <c r="O31" s="43" t="e">
        <f>N31/O10</f>
        <v>#VALUE!</v>
      </c>
    </row>
    <row r="32" spans="1:15">
      <c r="A32" s="3"/>
      <c r="B32" s="3"/>
      <c r="C32" s="3"/>
      <c r="D32" s="3"/>
      <c r="E32" s="3"/>
      <c r="F32" s="3"/>
      <c r="G32" s="3"/>
      <c r="H32" s="3"/>
      <c r="I32" s="3"/>
      <c r="J32" s="3"/>
      <c r="K32" s="3"/>
      <c r="L32" s="3"/>
      <c r="M32" s="3"/>
      <c r="N32" s="3"/>
      <c r="O32" s="3"/>
    </row>
    <row r="33" spans="1:15">
      <c r="A33" s="67" t="s">
        <v>12</v>
      </c>
      <c r="B33" s="67"/>
      <c r="C33" s="75" t="e">
        <f>TRUNC(O31/O14,2)</f>
        <v>#VALUE!</v>
      </c>
      <c r="D33" s="76"/>
      <c r="E33" s="76"/>
      <c r="F33" s="76"/>
      <c r="G33" s="76"/>
      <c r="H33" s="76"/>
      <c r="I33" s="77"/>
      <c r="J33" s="78" t="s">
        <v>23</v>
      </c>
      <c r="K33" s="79"/>
      <c r="L33" s="79"/>
      <c r="M33" s="79"/>
      <c r="N33" s="24"/>
      <c r="O33" s="3"/>
    </row>
    <row r="34" spans="1:15" ht="19.5" thickBot="1">
      <c r="A34" s="3"/>
      <c r="B34" s="3"/>
      <c r="C34" s="3"/>
      <c r="D34" s="3"/>
      <c r="E34" s="3"/>
      <c r="F34" s="3"/>
      <c r="G34" s="3"/>
      <c r="H34" s="3"/>
      <c r="I34" s="3"/>
      <c r="J34" s="3"/>
      <c r="K34" s="3"/>
      <c r="L34" s="3"/>
      <c r="M34" s="3"/>
      <c r="N34" s="3"/>
      <c r="O34" s="3"/>
    </row>
    <row r="35" spans="1:15" ht="19.5" thickBot="1">
      <c r="A35" s="3"/>
      <c r="B35" s="3"/>
      <c r="C35" s="3"/>
      <c r="D35" s="3"/>
      <c r="E35" s="3"/>
      <c r="F35" s="3"/>
      <c r="G35" s="3"/>
      <c r="H35" s="3"/>
      <c r="I35" s="85" t="e">
        <f>IF(I36&lt;50,"不適合","適合")</f>
        <v>#VALUE!</v>
      </c>
      <c r="J35" s="86"/>
      <c r="K35" s="87"/>
      <c r="L35" s="3"/>
      <c r="M35" s="3"/>
      <c r="N35" s="3"/>
      <c r="O35" s="3"/>
    </row>
    <row r="36" spans="1:15" ht="19.5" thickBot="1">
      <c r="A36" s="3"/>
      <c r="B36" s="31" t="e">
        <f>C33</f>
        <v>#VALUE!</v>
      </c>
      <c r="C36" s="24" t="s">
        <v>18</v>
      </c>
      <c r="D36" s="75" t="e">
        <f>C16</f>
        <v>#VALUE!</v>
      </c>
      <c r="E36" s="77"/>
      <c r="F36" s="24"/>
      <c r="G36" s="24" t="s">
        <v>19</v>
      </c>
      <c r="H36" s="24"/>
      <c r="I36" s="93" t="e">
        <f>ROUNDDOWN(B36/D36,4)*100</f>
        <v>#VALUE!</v>
      </c>
      <c r="J36" s="94"/>
      <c r="K36" s="35" t="s">
        <v>20</v>
      </c>
      <c r="L36" s="12" t="s">
        <v>37</v>
      </c>
      <c r="M36" s="24"/>
      <c r="N36" s="33"/>
      <c r="O36" s="3"/>
    </row>
    <row r="37" spans="1:15">
      <c r="A37" s="3"/>
      <c r="B37" s="3"/>
      <c r="C37" s="3"/>
      <c r="D37" s="3"/>
      <c r="E37" s="3"/>
      <c r="F37" s="3"/>
      <c r="G37" s="3"/>
      <c r="H37" s="3"/>
      <c r="I37" s="3"/>
      <c r="J37" s="3"/>
      <c r="K37" s="3"/>
      <c r="L37" s="3"/>
      <c r="M37" s="3"/>
      <c r="N37" s="3"/>
      <c r="O37" s="3"/>
    </row>
    <row r="38" spans="1:15">
      <c r="A38" s="3" t="s">
        <v>38</v>
      </c>
      <c r="B38" s="3"/>
      <c r="C38" s="3"/>
      <c r="D38" s="3"/>
      <c r="E38" s="3"/>
      <c r="F38" s="3"/>
      <c r="G38" s="3"/>
      <c r="H38" s="3"/>
      <c r="I38" s="3"/>
      <c r="J38" s="3"/>
      <c r="K38" s="3"/>
      <c r="L38" s="3"/>
      <c r="M38" s="3"/>
      <c r="N38" s="3"/>
      <c r="O38" s="3"/>
    </row>
    <row r="39" spans="1:15" ht="19.5" thickBot="1">
      <c r="A39" s="36" t="s">
        <v>26</v>
      </c>
      <c r="B39" s="3"/>
      <c r="C39" s="3"/>
      <c r="D39" s="3"/>
      <c r="E39" s="3"/>
      <c r="F39" s="3"/>
      <c r="G39" s="3"/>
      <c r="H39" s="3"/>
      <c r="I39" s="3"/>
      <c r="J39" s="3"/>
      <c r="K39" s="3"/>
      <c r="L39" s="3"/>
      <c r="M39" s="3"/>
      <c r="N39" s="3"/>
      <c r="O39" s="3"/>
    </row>
    <row r="40" spans="1:15" ht="49.5" customHeight="1" thickBot="1">
      <c r="A40" s="3"/>
      <c r="B40" s="95" t="s">
        <v>39</v>
      </c>
      <c r="C40" s="95"/>
      <c r="D40" s="3"/>
      <c r="E40" s="102" t="s">
        <v>40</v>
      </c>
      <c r="F40" s="102"/>
      <c r="G40" s="102"/>
      <c r="H40" s="3"/>
      <c r="I40" s="85" t="e">
        <f>IF(I41&lt;40,"不適合","適合")</f>
        <v>#DIV/0!</v>
      </c>
      <c r="J40" s="86"/>
      <c r="K40" s="87"/>
      <c r="L40" s="3"/>
      <c r="M40" s="3"/>
      <c r="N40" s="3"/>
      <c r="O40" s="3"/>
    </row>
    <row r="41" spans="1:15" ht="19.5" thickBot="1">
      <c r="A41" s="3"/>
      <c r="B41" s="96"/>
      <c r="C41" s="97"/>
      <c r="D41" s="37" t="s">
        <v>18</v>
      </c>
      <c r="E41" s="98"/>
      <c r="F41" s="99"/>
      <c r="G41" s="100"/>
      <c r="H41" s="24" t="s">
        <v>19</v>
      </c>
      <c r="I41" s="93" t="e">
        <f>ROUNDDOWN(B41/E41,4)*100</f>
        <v>#DIV/0!</v>
      </c>
      <c r="J41" s="94"/>
      <c r="K41" s="38" t="s">
        <v>29</v>
      </c>
      <c r="L41" s="12" t="s">
        <v>41</v>
      </c>
      <c r="M41" s="24"/>
      <c r="N41" s="33"/>
      <c r="O41" s="3"/>
    </row>
    <row r="42" spans="1:15">
      <c r="A42" s="3"/>
      <c r="B42" s="39" t="s">
        <v>31</v>
      </c>
      <c r="C42" s="3"/>
      <c r="D42" s="3"/>
      <c r="E42" s="39" t="s">
        <v>32</v>
      </c>
      <c r="F42" s="3"/>
      <c r="G42" s="3"/>
      <c r="H42" s="3"/>
      <c r="I42" s="3"/>
      <c r="J42" s="3"/>
      <c r="K42" s="3"/>
      <c r="L42" s="3"/>
      <c r="M42" s="3"/>
      <c r="N42" s="3"/>
      <c r="O42" s="3"/>
    </row>
    <row r="43" spans="1:15">
      <c r="A43" s="3"/>
      <c r="B43" s="3"/>
      <c r="C43" s="3"/>
      <c r="D43" s="3"/>
      <c r="E43" s="3"/>
      <c r="F43" s="3"/>
      <c r="G43" s="3"/>
      <c r="H43" s="3"/>
      <c r="I43" s="3"/>
      <c r="J43" s="3"/>
      <c r="K43" s="3"/>
      <c r="L43" s="3"/>
      <c r="M43" s="3"/>
      <c r="N43" s="3"/>
      <c r="O43" s="3"/>
    </row>
  </sheetData>
  <mergeCells count="40">
    <mergeCell ref="B40:C40"/>
    <mergeCell ref="E40:G40"/>
    <mergeCell ref="I40:K40"/>
    <mergeCell ref="B41:C41"/>
    <mergeCell ref="E41:G41"/>
    <mergeCell ref="I41:J41"/>
    <mergeCell ref="A31:B31"/>
    <mergeCell ref="A33:B33"/>
    <mergeCell ref="C33:I33"/>
    <mergeCell ref="J33:M33"/>
    <mergeCell ref="I35:K35"/>
    <mergeCell ref="D36:E36"/>
    <mergeCell ref="I36:J36"/>
    <mergeCell ref="I24:K24"/>
    <mergeCell ref="D25:E25"/>
    <mergeCell ref="I25:J25"/>
    <mergeCell ref="A28:B28"/>
    <mergeCell ref="N28:N30"/>
    <mergeCell ref="A29:B29"/>
    <mergeCell ref="A30:B30"/>
    <mergeCell ref="A19:B19"/>
    <mergeCell ref="A20:B20"/>
    <mergeCell ref="A21:M21"/>
    <mergeCell ref="A22:B22"/>
    <mergeCell ref="C22:I22"/>
    <mergeCell ref="J22:M22"/>
    <mergeCell ref="A1:Q1"/>
    <mergeCell ref="A12:B12"/>
    <mergeCell ref="A13:M13"/>
    <mergeCell ref="A14:B14"/>
    <mergeCell ref="A16:B16"/>
    <mergeCell ref="C16:I16"/>
    <mergeCell ref="J16:M16"/>
    <mergeCell ref="C6:E6"/>
    <mergeCell ref="F6:G6"/>
    <mergeCell ref="A8:B8"/>
    <mergeCell ref="N8:N11"/>
    <mergeCell ref="A9:B9"/>
    <mergeCell ref="A10:B10"/>
    <mergeCell ref="A11:B11"/>
  </mergeCells>
  <phoneticPr fontId="2"/>
  <conditionalFormatting sqref="F8:M12 F14:M14 F19:M20 F28:M31">
    <cfRule type="expression" dxfId="5" priority="2" stopIfTrue="1">
      <formula>$F$6="前３月実績"</formula>
    </cfRule>
  </conditionalFormatting>
  <conditionalFormatting sqref="C8:M8">
    <cfRule type="expression" dxfId="4" priority="1" stopIfTrue="1">
      <formula>$F$6="前年度実績"</formula>
    </cfRule>
  </conditionalFormatting>
  <dataValidations count="1">
    <dataValidation type="list" allowBlank="1" showInputMessage="1" showErrorMessage="1" sqref="F6:G6" xr:uid="{89F2A313-6692-435C-9E76-473FE2DB1F90}">
      <formula1>"前年度実績,前３月実績"</formula1>
    </dataValidation>
  </dataValidations>
  <pageMargins left="0.7" right="0.7" top="0.75" bottom="0.75" header="0.3" footer="0.3"/>
  <pageSetup paperSize="9" scale="4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3CD2-1B49-47F3-8B4A-D1B4A4A8C8F2}">
  <dimension ref="A1:Q63"/>
  <sheetViews>
    <sheetView workbookViewId="0">
      <selection activeCell="N13" sqref="N13"/>
    </sheetView>
  </sheetViews>
  <sheetFormatPr defaultRowHeight="18.75"/>
  <cols>
    <col min="16" max="16" width="20.25" customWidth="1"/>
  </cols>
  <sheetData>
    <row r="1" spans="1:17" ht="33">
      <c r="A1" s="51" t="s">
        <v>60</v>
      </c>
      <c r="B1" s="51"/>
      <c r="C1" s="51"/>
      <c r="D1" s="51"/>
      <c r="E1" s="51"/>
      <c r="F1" s="51"/>
      <c r="G1" s="51"/>
      <c r="H1" s="51"/>
      <c r="I1" s="51"/>
      <c r="J1" s="51"/>
      <c r="K1" s="51"/>
      <c r="L1" s="51"/>
      <c r="M1" s="51"/>
      <c r="N1" s="51"/>
      <c r="O1" s="51"/>
      <c r="P1" s="51"/>
      <c r="Q1" s="51"/>
    </row>
    <row r="2" spans="1:17">
      <c r="A2" s="1"/>
      <c r="B2" s="1"/>
      <c r="C2" s="1"/>
      <c r="D2" s="1"/>
      <c r="E2" s="1"/>
      <c r="F2" s="1"/>
      <c r="G2" s="1"/>
      <c r="H2" s="1"/>
      <c r="I2" s="1"/>
      <c r="J2" s="1"/>
      <c r="K2" s="1"/>
      <c r="L2" s="1"/>
      <c r="M2" s="1"/>
      <c r="N2" s="2"/>
      <c r="O2" s="2"/>
      <c r="P2" s="2"/>
      <c r="Q2" s="3"/>
    </row>
    <row r="3" spans="1:17">
      <c r="A3" s="3"/>
      <c r="B3" s="3"/>
      <c r="C3" s="3"/>
      <c r="D3" s="3"/>
      <c r="E3" s="3"/>
      <c r="F3" s="3"/>
      <c r="G3" s="4"/>
      <c r="H3" s="4"/>
      <c r="I3" s="4"/>
      <c r="J3" s="5" t="s">
        <v>0</v>
      </c>
      <c r="K3" s="6"/>
      <c r="L3" s="7" t="s">
        <v>1</v>
      </c>
      <c r="M3" s="8"/>
      <c r="N3" s="8"/>
      <c r="O3" s="8"/>
      <c r="P3" s="8"/>
      <c r="Q3" s="3"/>
    </row>
    <row r="4" spans="1:17">
      <c r="A4" s="3"/>
      <c r="B4" s="3"/>
      <c r="C4" s="3"/>
      <c r="D4" s="3"/>
      <c r="E4" s="3"/>
      <c r="F4" s="3"/>
      <c r="G4" s="4"/>
      <c r="H4" s="4"/>
      <c r="I4" s="4"/>
      <c r="J4" s="5"/>
      <c r="K4" s="9"/>
      <c r="L4" s="7"/>
      <c r="M4" s="8"/>
      <c r="N4" s="8"/>
      <c r="O4" s="8"/>
      <c r="P4" s="8"/>
      <c r="Q4" s="3"/>
    </row>
    <row r="5" spans="1:17">
      <c r="A5" s="10" t="s">
        <v>62</v>
      </c>
      <c r="B5" s="11"/>
      <c r="C5" s="11"/>
      <c r="D5" s="11"/>
      <c r="E5" s="11"/>
      <c r="F5" s="11"/>
      <c r="G5" s="11"/>
      <c r="H5" s="11"/>
      <c r="I5" s="11"/>
      <c r="J5" s="11"/>
      <c r="K5" s="11"/>
      <c r="L5" s="11"/>
      <c r="M5" s="11"/>
      <c r="N5" s="11"/>
      <c r="O5" s="11"/>
      <c r="P5" s="11"/>
      <c r="Q5" s="12"/>
    </row>
    <row r="6" spans="1:17" ht="19.5" thickBot="1">
      <c r="A6" s="3" t="s">
        <v>42</v>
      </c>
      <c r="B6" s="4"/>
      <c r="C6" s="4"/>
      <c r="D6" s="4"/>
      <c r="E6" s="4"/>
      <c r="F6" s="4"/>
      <c r="G6" s="4"/>
      <c r="H6" s="4"/>
      <c r="I6" s="4"/>
      <c r="J6" s="4"/>
      <c r="K6" s="4"/>
      <c r="L6" s="4"/>
      <c r="M6" s="4"/>
      <c r="N6" s="4"/>
      <c r="O6" s="4"/>
      <c r="P6" s="4"/>
      <c r="Q6" s="3"/>
    </row>
    <row r="7" spans="1:17" ht="36" customHeight="1" thickBot="1">
      <c r="A7" s="3"/>
      <c r="B7" s="3"/>
      <c r="C7" s="52" t="s">
        <v>3</v>
      </c>
      <c r="D7" s="53"/>
      <c r="E7" s="54"/>
      <c r="F7" s="55"/>
      <c r="G7" s="56"/>
      <c r="H7" s="3"/>
      <c r="I7" s="3"/>
      <c r="J7" s="3"/>
      <c r="K7" s="3"/>
      <c r="L7" s="3"/>
      <c r="M7" s="3"/>
      <c r="N7" s="3"/>
      <c r="O7" s="3"/>
      <c r="P7" s="3"/>
      <c r="Q7" s="3"/>
    </row>
    <row r="8" spans="1:17" ht="19.5" thickBot="1">
      <c r="A8" s="3"/>
      <c r="B8" s="3"/>
      <c r="C8" s="3"/>
      <c r="D8" s="13"/>
      <c r="E8" s="13"/>
      <c r="F8" s="13"/>
      <c r="G8" s="13"/>
      <c r="H8" s="13"/>
      <c r="I8" s="13"/>
      <c r="J8" s="13"/>
      <c r="K8" s="13"/>
      <c r="L8" s="13"/>
      <c r="M8" s="13"/>
      <c r="N8" s="3"/>
      <c r="O8" s="3"/>
      <c r="P8" s="3"/>
      <c r="Q8" s="3"/>
    </row>
    <row r="9" spans="1:17" ht="19.5" thickBot="1">
      <c r="A9" s="57" t="s">
        <v>4</v>
      </c>
      <c r="B9" s="58"/>
      <c r="C9" s="17" t="str">
        <f>IF($F$7="前年度実績",MONTH(DATE(2025,COLUMN()+1,1))&amp;"月","")</f>
        <v/>
      </c>
      <c r="D9" s="17" t="str">
        <f t="shared" ref="D9:M9" si="0">IF($F$7="前年度実績",MONTH(DATE(2025,COLUMN()+1,1))&amp;"月","")</f>
        <v/>
      </c>
      <c r="E9" s="17" t="str">
        <f t="shared" si="0"/>
        <v/>
      </c>
      <c r="F9" s="17" t="str">
        <f t="shared" si="0"/>
        <v/>
      </c>
      <c r="G9" s="17" t="str">
        <f t="shared" si="0"/>
        <v/>
      </c>
      <c r="H9" s="17" t="str">
        <f t="shared" si="0"/>
        <v/>
      </c>
      <c r="I9" s="17" t="str">
        <f t="shared" si="0"/>
        <v/>
      </c>
      <c r="J9" s="17" t="str">
        <f t="shared" si="0"/>
        <v/>
      </c>
      <c r="K9" s="17" t="str">
        <f t="shared" si="0"/>
        <v/>
      </c>
      <c r="L9" s="17" t="str">
        <f t="shared" si="0"/>
        <v/>
      </c>
      <c r="M9" s="17" t="str">
        <f t="shared" si="0"/>
        <v/>
      </c>
      <c r="N9" s="59" t="s">
        <v>5</v>
      </c>
      <c r="O9" s="19"/>
      <c r="P9" s="3"/>
      <c r="Q9" s="3"/>
    </row>
    <row r="10" spans="1:17">
      <c r="A10" s="61" t="s">
        <v>6</v>
      </c>
      <c r="B10" s="61"/>
      <c r="C10" s="20"/>
      <c r="D10" s="20"/>
      <c r="E10" s="20"/>
      <c r="F10" s="20"/>
      <c r="G10" s="20"/>
      <c r="H10" s="20"/>
      <c r="I10" s="20"/>
      <c r="J10" s="20"/>
      <c r="K10" s="20"/>
      <c r="L10" s="20"/>
      <c r="M10" s="20"/>
      <c r="N10" s="60"/>
      <c r="O10" s="19"/>
      <c r="P10" s="3"/>
      <c r="Q10" s="3"/>
    </row>
    <row r="11" spans="1:17" ht="42" customHeight="1">
      <c r="A11" s="62" t="s">
        <v>7</v>
      </c>
      <c r="B11" s="61"/>
      <c r="C11" s="21"/>
      <c r="D11" s="21"/>
      <c r="E11" s="21"/>
      <c r="F11" s="21"/>
      <c r="G11" s="21"/>
      <c r="H11" s="21"/>
      <c r="I11" s="21"/>
      <c r="J11" s="21"/>
      <c r="K11" s="21"/>
      <c r="L11" s="21"/>
      <c r="M11" s="21"/>
      <c r="N11" s="60"/>
      <c r="O11" s="19"/>
      <c r="P11" s="50" t="str">
        <f>IF(F7="前３月実績",3,IF(F7="前年度実績",11,""))</f>
        <v/>
      </c>
      <c r="Q11" s="3"/>
    </row>
    <row r="12" spans="1:17">
      <c r="A12" s="61" t="s">
        <v>8</v>
      </c>
      <c r="B12" s="61"/>
      <c r="C12" s="21"/>
      <c r="D12" s="21"/>
      <c r="E12" s="21"/>
      <c r="F12" s="21"/>
      <c r="G12" s="21"/>
      <c r="H12" s="21"/>
      <c r="I12" s="21"/>
      <c r="J12" s="21"/>
      <c r="K12" s="21"/>
      <c r="L12" s="21"/>
      <c r="M12" s="21"/>
      <c r="N12" s="60"/>
      <c r="O12" s="63" t="s">
        <v>9</v>
      </c>
      <c r="P12" s="64"/>
      <c r="Q12" s="3"/>
    </row>
    <row r="13" spans="1:17">
      <c r="A13" s="67" t="s">
        <v>5</v>
      </c>
      <c r="B13" s="67"/>
      <c r="C13" s="22">
        <f t="shared" ref="C13:M13" si="1">SUM(C10:C12)</f>
        <v>0</v>
      </c>
      <c r="D13" s="22">
        <f t="shared" si="1"/>
        <v>0</v>
      </c>
      <c r="E13" s="22">
        <f t="shared" si="1"/>
        <v>0</v>
      </c>
      <c r="F13" s="22">
        <f t="shared" si="1"/>
        <v>0</v>
      </c>
      <c r="G13" s="22">
        <f t="shared" si="1"/>
        <v>0</v>
      </c>
      <c r="H13" s="22">
        <f t="shared" si="1"/>
        <v>0</v>
      </c>
      <c r="I13" s="22">
        <f t="shared" si="1"/>
        <v>0</v>
      </c>
      <c r="J13" s="22">
        <f t="shared" si="1"/>
        <v>0</v>
      </c>
      <c r="K13" s="22">
        <f t="shared" si="1"/>
        <v>0</v>
      </c>
      <c r="L13" s="22">
        <f t="shared" si="1"/>
        <v>0</v>
      </c>
      <c r="M13" s="22">
        <f t="shared" si="1"/>
        <v>0</v>
      </c>
      <c r="N13" s="23" t="str">
        <f>IF(F7="前３月実績",SUM(C13:E13),IF(F7="前年度実績",SUM(C13:M13),""))</f>
        <v/>
      </c>
      <c r="O13" s="68" t="e">
        <f>N13/P11</f>
        <v>#VALUE!</v>
      </c>
      <c r="P13" s="69"/>
      <c r="Q13" s="3"/>
    </row>
    <row r="14" spans="1:17" ht="19.5" thickBot="1">
      <c r="A14" s="70"/>
      <c r="B14" s="71"/>
      <c r="C14" s="71"/>
      <c r="D14" s="71"/>
      <c r="E14" s="71"/>
      <c r="F14" s="71"/>
      <c r="G14" s="71"/>
      <c r="H14" s="71"/>
      <c r="I14" s="71"/>
      <c r="J14" s="71"/>
      <c r="K14" s="71"/>
      <c r="L14" s="71"/>
      <c r="M14" s="71"/>
      <c r="N14" s="24"/>
      <c r="O14" s="57" t="s">
        <v>10</v>
      </c>
      <c r="P14" s="72"/>
      <c r="Q14" s="3"/>
    </row>
    <row r="15" spans="1:17" ht="19.5" thickTop="1">
      <c r="A15" s="73" t="s">
        <v>11</v>
      </c>
      <c r="B15" s="74"/>
      <c r="C15" s="25"/>
      <c r="D15" s="25"/>
      <c r="E15" s="25"/>
      <c r="F15" s="25"/>
      <c r="G15" s="25"/>
      <c r="H15" s="25"/>
      <c r="I15" s="25"/>
      <c r="J15" s="25"/>
      <c r="K15" s="25"/>
      <c r="L15" s="25"/>
      <c r="M15" s="25"/>
      <c r="N15" s="26" t="str">
        <f>IF(F7="前３月実績",SUM(C15:E15),IF(F7="前年度実績",SUM(C15:M15),""))</f>
        <v/>
      </c>
      <c r="O15" s="68" t="e">
        <f>N15/P11</f>
        <v>#VALUE!</v>
      </c>
      <c r="P15" s="69"/>
      <c r="Q15" s="3"/>
    </row>
    <row r="16" spans="1:17">
      <c r="A16" s="3"/>
      <c r="B16" s="3"/>
      <c r="C16" s="3"/>
      <c r="D16" s="3"/>
      <c r="E16" s="3"/>
      <c r="F16" s="3"/>
      <c r="G16" s="3"/>
      <c r="H16" s="3"/>
      <c r="I16" s="3"/>
      <c r="J16" s="3"/>
      <c r="K16" s="3"/>
      <c r="L16" s="3"/>
      <c r="M16" s="3"/>
      <c r="N16" s="3"/>
      <c r="O16" s="3"/>
      <c r="P16" s="3"/>
      <c r="Q16" s="3"/>
    </row>
    <row r="17" spans="1:17">
      <c r="A17" s="67" t="s">
        <v>12</v>
      </c>
      <c r="B17" s="67"/>
      <c r="C17" s="75" t="e">
        <f>TRUNC(O13/O15,2)</f>
        <v>#VALUE!</v>
      </c>
      <c r="D17" s="76"/>
      <c r="E17" s="76"/>
      <c r="F17" s="76"/>
      <c r="G17" s="76"/>
      <c r="H17" s="76"/>
      <c r="I17" s="77"/>
      <c r="J17" s="78" t="s">
        <v>13</v>
      </c>
      <c r="K17" s="79"/>
      <c r="L17" s="79"/>
      <c r="M17" s="79"/>
      <c r="N17" s="24"/>
      <c r="O17" s="24"/>
      <c r="P17" s="3"/>
      <c r="Q17" s="3"/>
    </row>
    <row r="18" spans="1:17">
      <c r="A18" s="3"/>
      <c r="B18" s="3"/>
      <c r="C18" s="3"/>
      <c r="D18" s="3"/>
      <c r="E18" s="3"/>
      <c r="F18" s="3"/>
      <c r="G18" s="3"/>
      <c r="H18" s="3"/>
      <c r="I18" s="3"/>
      <c r="J18" s="3"/>
      <c r="K18" s="3"/>
      <c r="L18" s="3"/>
      <c r="M18" s="3"/>
      <c r="N18" s="3"/>
      <c r="O18" s="3"/>
      <c r="P18" s="3"/>
      <c r="Q18" s="3"/>
    </row>
    <row r="19" spans="1:17">
      <c r="A19" s="3" t="s">
        <v>14</v>
      </c>
      <c r="B19" s="3"/>
      <c r="C19" s="3"/>
      <c r="D19" s="3"/>
      <c r="E19" s="3"/>
      <c r="F19" s="3"/>
      <c r="G19" s="3"/>
      <c r="H19" s="3"/>
      <c r="I19" s="3"/>
      <c r="J19" s="3"/>
      <c r="K19" s="3"/>
      <c r="L19" s="3"/>
      <c r="M19" s="3"/>
      <c r="N19" s="3"/>
      <c r="O19" s="3"/>
      <c r="P19" s="3"/>
      <c r="Q19" s="3"/>
    </row>
    <row r="20" spans="1:17">
      <c r="A20" s="67" t="s">
        <v>15</v>
      </c>
      <c r="B20" s="67"/>
      <c r="C20" s="27" t="str">
        <f t="shared" ref="C20:M21" si="2">C9</f>
        <v/>
      </c>
      <c r="D20" s="27" t="str">
        <f t="shared" si="2"/>
        <v/>
      </c>
      <c r="E20" s="27" t="str">
        <f t="shared" si="2"/>
        <v/>
      </c>
      <c r="F20" s="27" t="str">
        <f t="shared" si="2"/>
        <v/>
      </c>
      <c r="G20" s="27" t="str">
        <f t="shared" si="2"/>
        <v/>
      </c>
      <c r="H20" s="27" t="str">
        <f t="shared" si="2"/>
        <v/>
      </c>
      <c r="I20" s="27" t="str">
        <f t="shared" si="2"/>
        <v/>
      </c>
      <c r="J20" s="27" t="str">
        <f t="shared" si="2"/>
        <v/>
      </c>
      <c r="K20" s="27" t="str">
        <f t="shared" si="2"/>
        <v/>
      </c>
      <c r="L20" s="27" t="str">
        <f t="shared" si="2"/>
        <v/>
      </c>
      <c r="M20" s="27" t="str">
        <f t="shared" si="2"/>
        <v/>
      </c>
      <c r="N20" s="28" t="s">
        <v>5</v>
      </c>
      <c r="O20" s="80" t="s">
        <v>9</v>
      </c>
      <c r="P20" s="81"/>
      <c r="Q20" s="3"/>
    </row>
    <row r="21" spans="1:17">
      <c r="A21" s="61" t="s">
        <v>16</v>
      </c>
      <c r="B21" s="61"/>
      <c r="C21" s="22">
        <f t="shared" si="2"/>
        <v>0</v>
      </c>
      <c r="D21" s="22">
        <f t="shared" si="2"/>
        <v>0</v>
      </c>
      <c r="E21" s="22">
        <f t="shared" si="2"/>
        <v>0</v>
      </c>
      <c r="F21" s="22">
        <f t="shared" si="2"/>
        <v>0</v>
      </c>
      <c r="G21" s="22">
        <f t="shared" si="2"/>
        <v>0</v>
      </c>
      <c r="H21" s="22">
        <f t="shared" si="2"/>
        <v>0</v>
      </c>
      <c r="I21" s="22">
        <f t="shared" si="2"/>
        <v>0</v>
      </c>
      <c r="J21" s="22">
        <f t="shared" si="2"/>
        <v>0</v>
      </c>
      <c r="K21" s="22">
        <f t="shared" si="2"/>
        <v>0</v>
      </c>
      <c r="L21" s="22">
        <f t="shared" si="2"/>
        <v>0</v>
      </c>
      <c r="M21" s="22">
        <f t="shared" si="2"/>
        <v>0</v>
      </c>
      <c r="N21" s="29" t="str">
        <f>IF(F7="前３月実績",SUM(C21:E21),IF(F7="前年度実績",SUM(C21:M21),""))</f>
        <v/>
      </c>
      <c r="O21" s="65" t="e">
        <f>N21/P11</f>
        <v>#VALUE!</v>
      </c>
      <c r="P21" s="66"/>
      <c r="Q21" s="3"/>
    </row>
    <row r="22" spans="1:17">
      <c r="A22" s="84"/>
      <c r="B22" s="84"/>
      <c r="C22" s="84"/>
      <c r="D22" s="84"/>
      <c r="E22" s="84"/>
      <c r="F22" s="84"/>
      <c r="G22" s="84"/>
      <c r="H22" s="84"/>
      <c r="I22" s="84"/>
      <c r="J22" s="84"/>
      <c r="K22" s="84"/>
      <c r="L22" s="84"/>
      <c r="M22" s="84"/>
      <c r="N22" s="30"/>
      <c r="O22" s="30"/>
      <c r="P22" s="24"/>
      <c r="Q22" s="3"/>
    </row>
    <row r="23" spans="1:17">
      <c r="A23" s="67" t="s">
        <v>12</v>
      </c>
      <c r="B23" s="67"/>
      <c r="C23" s="75" t="e">
        <f>TRUNC(O21/O15,2)</f>
        <v>#VALUE!</v>
      </c>
      <c r="D23" s="76"/>
      <c r="E23" s="76"/>
      <c r="F23" s="76"/>
      <c r="G23" s="76"/>
      <c r="H23" s="76"/>
      <c r="I23" s="77"/>
      <c r="J23" s="78" t="s">
        <v>17</v>
      </c>
      <c r="K23" s="79"/>
      <c r="L23" s="79"/>
      <c r="M23" s="79"/>
      <c r="N23" s="24"/>
      <c r="O23" s="24"/>
      <c r="P23" s="3"/>
      <c r="Q23" s="3"/>
    </row>
    <row r="24" spans="1:17" ht="19.5" thickBot="1">
      <c r="A24" s="3"/>
      <c r="B24" s="3"/>
      <c r="C24" s="3"/>
      <c r="D24" s="3"/>
      <c r="E24" s="3"/>
      <c r="F24" s="3"/>
      <c r="G24" s="3"/>
      <c r="H24" s="3"/>
      <c r="I24" s="3"/>
      <c r="J24" s="3"/>
      <c r="K24" s="3"/>
      <c r="L24" s="3"/>
      <c r="M24" s="3"/>
      <c r="N24" s="3"/>
      <c r="O24" s="3"/>
      <c r="P24" s="3"/>
      <c r="Q24" s="3"/>
    </row>
    <row r="25" spans="1:17" ht="19.5" thickBot="1">
      <c r="A25" s="3"/>
      <c r="B25" s="3"/>
      <c r="C25" s="3"/>
      <c r="D25" s="3"/>
      <c r="E25" s="3"/>
      <c r="F25" s="3"/>
      <c r="G25" s="3"/>
      <c r="H25" s="3"/>
      <c r="I25" s="85" t="e">
        <f>IF(I26&lt;30,"不適合","適合")</f>
        <v>#VALUE!</v>
      </c>
      <c r="J25" s="86"/>
      <c r="K25" s="87"/>
      <c r="L25" s="3"/>
      <c r="M25" s="3"/>
      <c r="N25" s="3"/>
      <c r="O25" s="3"/>
      <c r="P25" s="3"/>
      <c r="Q25" s="3"/>
    </row>
    <row r="26" spans="1:17" ht="19.5" thickBot="1">
      <c r="A26" s="3"/>
      <c r="B26" s="31" t="e">
        <f>C23</f>
        <v>#VALUE!</v>
      </c>
      <c r="C26" s="24" t="s">
        <v>18</v>
      </c>
      <c r="D26" s="75" t="e">
        <f>C17</f>
        <v>#VALUE!</v>
      </c>
      <c r="E26" s="77"/>
      <c r="F26" s="24"/>
      <c r="G26" s="24" t="s">
        <v>19</v>
      </c>
      <c r="H26" s="24"/>
      <c r="I26" s="88" t="e">
        <f>ROUNDDOWN(B26/D26,4)*100</f>
        <v>#VALUE!</v>
      </c>
      <c r="J26" s="89"/>
      <c r="K26" s="32" t="s">
        <v>20</v>
      </c>
      <c r="L26" s="12" t="s">
        <v>35</v>
      </c>
      <c r="M26" s="24"/>
      <c r="N26" s="33"/>
      <c r="O26" s="33"/>
      <c r="P26" s="3"/>
      <c r="Q26" s="3"/>
    </row>
    <row r="27" spans="1:17">
      <c r="A27" s="3"/>
      <c r="B27" s="4"/>
      <c r="C27" s="4"/>
      <c r="D27" s="4"/>
      <c r="E27" s="4"/>
      <c r="F27" s="4"/>
      <c r="G27" s="4"/>
      <c r="H27" s="4"/>
      <c r="I27" s="4"/>
      <c r="J27" s="4"/>
      <c r="K27" s="4"/>
      <c r="L27" s="4"/>
      <c r="M27" s="4"/>
      <c r="N27" s="4"/>
      <c r="O27" s="4"/>
      <c r="P27" s="4"/>
      <c r="Q27" s="3"/>
    </row>
    <row r="28" spans="1:17">
      <c r="A28" s="3" t="s">
        <v>22</v>
      </c>
      <c r="B28" s="3"/>
      <c r="C28" s="3"/>
      <c r="D28" s="3"/>
      <c r="E28" s="3"/>
      <c r="F28" s="3"/>
      <c r="G28" s="3"/>
      <c r="H28" s="3"/>
      <c r="I28" s="3"/>
      <c r="J28" s="3"/>
      <c r="K28" s="3"/>
      <c r="L28" s="3"/>
      <c r="M28" s="3"/>
      <c r="N28" s="3"/>
      <c r="O28" s="3"/>
      <c r="P28" s="3"/>
      <c r="Q28" s="3"/>
    </row>
    <row r="29" spans="1:17">
      <c r="A29" s="67" t="s">
        <v>15</v>
      </c>
      <c r="B29" s="67"/>
      <c r="C29" s="27" t="str">
        <f t="shared" ref="C29:M29" si="3">C9</f>
        <v/>
      </c>
      <c r="D29" s="27" t="str">
        <f t="shared" si="3"/>
        <v/>
      </c>
      <c r="E29" s="27" t="str">
        <f t="shared" si="3"/>
        <v/>
      </c>
      <c r="F29" s="27" t="str">
        <f t="shared" si="3"/>
        <v/>
      </c>
      <c r="G29" s="27" t="str">
        <f t="shared" si="3"/>
        <v/>
      </c>
      <c r="H29" s="27" t="str">
        <f t="shared" si="3"/>
        <v/>
      </c>
      <c r="I29" s="27" t="str">
        <f t="shared" si="3"/>
        <v/>
      </c>
      <c r="J29" s="27" t="str">
        <f t="shared" si="3"/>
        <v/>
      </c>
      <c r="K29" s="27" t="str">
        <f t="shared" si="3"/>
        <v/>
      </c>
      <c r="L29" s="27" t="str">
        <f t="shared" si="3"/>
        <v/>
      </c>
      <c r="M29" s="27" t="str">
        <f t="shared" si="3"/>
        <v/>
      </c>
      <c r="N29" s="90" t="s">
        <v>5</v>
      </c>
      <c r="O29" s="34"/>
      <c r="P29" s="3"/>
      <c r="Q29" s="3"/>
    </row>
    <row r="30" spans="1:17">
      <c r="A30" s="61" t="s">
        <v>16</v>
      </c>
      <c r="B30" s="61"/>
      <c r="C30" s="22">
        <f t="shared" ref="C30:M30" si="4">C21</f>
        <v>0</v>
      </c>
      <c r="D30" s="22">
        <f t="shared" si="4"/>
        <v>0</v>
      </c>
      <c r="E30" s="22">
        <f t="shared" si="4"/>
        <v>0</v>
      </c>
      <c r="F30" s="22">
        <f t="shared" si="4"/>
        <v>0</v>
      </c>
      <c r="G30" s="22">
        <f t="shared" si="4"/>
        <v>0</v>
      </c>
      <c r="H30" s="22">
        <f t="shared" si="4"/>
        <v>0</v>
      </c>
      <c r="I30" s="22">
        <f t="shared" si="4"/>
        <v>0</v>
      </c>
      <c r="J30" s="22">
        <f t="shared" si="4"/>
        <v>0</v>
      </c>
      <c r="K30" s="22">
        <f t="shared" si="4"/>
        <v>0</v>
      </c>
      <c r="L30" s="22">
        <f t="shared" si="4"/>
        <v>0</v>
      </c>
      <c r="M30" s="22">
        <f t="shared" si="4"/>
        <v>0</v>
      </c>
      <c r="N30" s="91"/>
      <c r="O30" s="34"/>
      <c r="P30" s="3"/>
      <c r="Q30" s="3"/>
    </row>
    <row r="31" spans="1:17" ht="44.25" customHeight="1">
      <c r="A31" s="62" t="s">
        <v>7</v>
      </c>
      <c r="B31" s="61"/>
      <c r="C31" s="22">
        <f t="shared" ref="C31:M31" si="5">C11</f>
        <v>0</v>
      </c>
      <c r="D31" s="22">
        <f t="shared" si="5"/>
        <v>0</v>
      </c>
      <c r="E31" s="22">
        <f t="shared" si="5"/>
        <v>0</v>
      </c>
      <c r="F31" s="22">
        <f t="shared" si="5"/>
        <v>0</v>
      </c>
      <c r="G31" s="22">
        <f t="shared" si="5"/>
        <v>0</v>
      </c>
      <c r="H31" s="22">
        <f t="shared" si="5"/>
        <v>0</v>
      </c>
      <c r="I31" s="22">
        <f t="shared" si="5"/>
        <v>0</v>
      </c>
      <c r="J31" s="22">
        <f t="shared" si="5"/>
        <v>0</v>
      </c>
      <c r="K31" s="22">
        <f t="shared" si="5"/>
        <v>0</v>
      </c>
      <c r="L31" s="22">
        <f t="shared" si="5"/>
        <v>0</v>
      </c>
      <c r="M31" s="22">
        <f t="shared" si="5"/>
        <v>0</v>
      </c>
      <c r="N31" s="92"/>
      <c r="O31" s="63" t="s">
        <v>9</v>
      </c>
      <c r="P31" s="64"/>
      <c r="Q31" s="3"/>
    </row>
    <row r="32" spans="1:17">
      <c r="A32" s="67" t="s">
        <v>5</v>
      </c>
      <c r="B32" s="67"/>
      <c r="C32" s="22">
        <f>SUM(C30:C31)</f>
        <v>0</v>
      </c>
      <c r="D32" s="22">
        <f t="shared" ref="D32:M32" si="6">SUM(D30:D31)</f>
        <v>0</v>
      </c>
      <c r="E32" s="22">
        <f t="shared" si="6"/>
        <v>0</v>
      </c>
      <c r="F32" s="22">
        <f t="shared" si="6"/>
        <v>0</v>
      </c>
      <c r="G32" s="22">
        <f t="shared" si="6"/>
        <v>0</v>
      </c>
      <c r="H32" s="22">
        <f t="shared" si="6"/>
        <v>0</v>
      </c>
      <c r="I32" s="22">
        <f t="shared" si="6"/>
        <v>0</v>
      </c>
      <c r="J32" s="22">
        <f t="shared" si="6"/>
        <v>0</v>
      </c>
      <c r="K32" s="22">
        <f t="shared" si="6"/>
        <v>0</v>
      </c>
      <c r="L32" s="22">
        <f t="shared" si="6"/>
        <v>0</v>
      </c>
      <c r="M32" s="22">
        <f t="shared" si="6"/>
        <v>0</v>
      </c>
      <c r="N32" s="29" t="str">
        <f>IF(F7="前３月実績",SUM(C32:E32),IF(F7="前年度実績",SUM(C32:M32),""))</f>
        <v/>
      </c>
      <c r="O32" s="68" t="e">
        <f>N32/P11</f>
        <v>#VALUE!</v>
      </c>
      <c r="P32" s="69"/>
      <c r="Q32" s="3"/>
    </row>
    <row r="33" spans="1:17">
      <c r="A33" s="3"/>
      <c r="B33" s="3"/>
      <c r="C33" s="3"/>
      <c r="D33" s="3"/>
      <c r="E33" s="3"/>
      <c r="F33" s="3"/>
      <c r="G33" s="3"/>
      <c r="H33" s="3"/>
      <c r="I33" s="3"/>
      <c r="J33" s="3"/>
      <c r="K33" s="3"/>
      <c r="L33" s="3"/>
      <c r="M33" s="3"/>
      <c r="N33" s="3"/>
      <c r="O33" s="3"/>
      <c r="P33" s="3"/>
      <c r="Q33" s="3"/>
    </row>
    <row r="34" spans="1:17">
      <c r="A34" s="67" t="s">
        <v>12</v>
      </c>
      <c r="B34" s="67"/>
      <c r="C34" s="75" t="e">
        <f>TRUNC(O32/O15,2)</f>
        <v>#VALUE!</v>
      </c>
      <c r="D34" s="76"/>
      <c r="E34" s="76"/>
      <c r="F34" s="76"/>
      <c r="G34" s="76"/>
      <c r="H34" s="76"/>
      <c r="I34" s="77"/>
      <c r="J34" s="78" t="s">
        <v>23</v>
      </c>
      <c r="K34" s="79"/>
      <c r="L34" s="79"/>
      <c r="M34" s="79"/>
      <c r="N34" s="24"/>
      <c r="O34" s="24"/>
      <c r="P34" s="3"/>
      <c r="Q34" s="3"/>
    </row>
    <row r="35" spans="1:17" ht="19.5" thickBot="1">
      <c r="A35" s="3"/>
      <c r="B35" s="3"/>
      <c r="C35" s="3"/>
      <c r="D35" s="3"/>
      <c r="E35" s="3"/>
      <c r="F35" s="3"/>
      <c r="G35" s="3"/>
      <c r="H35" s="3"/>
      <c r="I35" s="3"/>
      <c r="J35" s="3"/>
      <c r="K35" s="3"/>
      <c r="L35" s="3"/>
      <c r="M35" s="3"/>
      <c r="N35" s="3"/>
      <c r="O35" s="3"/>
      <c r="P35" s="3"/>
      <c r="Q35" s="3"/>
    </row>
    <row r="36" spans="1:17" ht="19.5" thickBot="1">
      <c r="A36" s="3"/>
      <c r="B36" s="3"/>
      <c r="C36" s="3"/>
      <c r="D36" s="3"/>
      <c r="E36" s="3"/>
      <c r="F36" s="3"/>
      <c r="G36" s="3"/>
      <c r="H36" s="3"/>
      <c r="I36" s="85" t="e">
        <f>IF(I37&lt;50,"不適合","適合")</f>
        <v>#VALUE!</v>
      </c>
      <c r="J36" s="86"/>
      <c r="K36" s="87"/>
      <c r="L36" s="3"/>
      <c r="M36" s="3"/>
      <c r="N36" s="3"/>
      <c r="O36" s="3"/>
      <c r="P36" s="3"/>
      <c r="Q36" s="3"/>
    </row>
    <row r="37" spans="1:17" ht="19.5" thickBot="1">
      <c r="A37" s="3"/>
      <c r="B37" s="31" t="e">
        <f>C34</f>
        <v>#VALUE!</v>
      </c>
      <c r="C37" s="24" t="s">
        <v>18</v>
      </c>
      <c r="D37" s="75" t="e">
        <f>C17</f>
        <v>#VALUE!</v>
      </c>
      <c r="E37" s="77"/>
      <c r="F37" s="24"/>
      <c r="G37" s="24" t="s">
        <v>19</v>
      </c>
      <c r="H37" s="24"/>
      <c r="I37" s="93" t="e">
        <f>ROUNDDOWN(B37/D37,4)*100</f>
        <v>#VALUE!</v>
      </c>
      <c r="J37" s="94"/>
      <c r="K37" s="35" t="s">
        <v>20</v>
      </c>
      <c r="L37" s="12" t="s">
        <v>24</v>
      </c>
      <c r="M37" s="24"/>
      <c r="N37" s="33"/>
      <c r="O37" s="33"/>
      <c r="P37" s="3"/>
      <c r="Q37" s="3"/>
    </row>
    <row r="38" spans="1:17">
      <c r="A38" s="3"/>
      <c r="B38" s="3"/>
      <c r="C38" s="3"/>
      <c r="D38" s="3"/>
      <c r="E38" s="3"/>
      <c r="F38" s="3"/>
      <c r="G38" s="3"/>
      <c r="H38" s="3"/>
      <c r="I38" s="3"/>
      <c r="J38" s="3"/>
      <c r="K38" s="3"/>
      <c r="L38" s="3"/>
      <c r="M38" s="3"/>
      <c r="N38" s="3"/>
      <c r="O38" s="3"/>
      <c r="P38" s="3"/>
      <c r="Q38" s="3"/>
    </row>
    <row r="39" spans="1:17">
      <c r="A39" s="3" t="s">
        <v>43</v>
      </c>
      <c r="B39" s="3"/>
      <c r="C39" s="3"/>
      <c r="D39" s="3"/>
      <c r="E39" s="3"/>
      <c r="F39" s="3"/>
      <c r="G39" s="3"/>
      <c r="H39" s="3"/>
      <c r="I39" s="3"/>
      <c r="J39" s="3"/>
      <c r="K39" s="3"/>
      <c r="L39" s="3"/>
      <c r="M39" s="3"/>
      <c r="N39" s="3"/>
      <c r="O39" s="3"/>
      <c r="P39" s="3"/>
      <c r="Q39" s="3"/>
    </row>
    <row r="40" spans="1:17" ht="19.5" thickBot="1">
      <c r="A40" s="36" t="s">
        <v>26</v>
      </c>
      <c r="B40" s="3"/>
      <c r="C40" s="3"/>
      <c r="D40" s="3"/>
      <c r="E40" s="3"/>
      <c r="F40" s="3"/>
      <c r="G40" s="3"/>
      <c r="H40" s="3"/>
      <c r="I40" s="3"/>
      <c r="J40" s="3"/>
      <c r="K40" s="3"/>
      <c r="L40" s="3"/>
      <c r="M40" s="3"/>
      <c r="N40" s="3"/>
      <c r="O40" s="3"/>
      <c r="P40" s="3"/>
      <c r="Q40" s="3"/>
    </row>
    <row r="41" spans="1:17" ht="45" customHeight="1" thickBot="1">
      <c r="A41" s="3"/>
      <c r="B41" s="95" t="s">
        <v>44</v>
      </c>
      <c r="C41" s="95"/>
      <c r="D41" s="3"/>
      <c r="E41" s="102" t="s">
        <v>45</v>
      </c>
      <c r="F41" s="102"/>
      <c r="G41" s="102"/>
      <c r="H41" s="3"/>
      <c r="I41" s="85" t="e">
        <f>IF(I42&lt;40,"不適合","適合")</f>
        <v>#DIV/0!</v>
      </c>
      <c r="J41" s="86"/>
      <c r="K41" s="87"/>
      <c r="L41" s="3"/>
      <c r="M41" s="3"/>
      <c r="N41" s="3"/>
      <c r="O41" s="3"/>
      <c r="P41" s="3"/>
      <c r="Q41" s="3"/>
    </row>
    <row r="42" spans="1:17" ht="19.5" thickBot="1">
      <c r="A42" s="3"/>
      <c r="B42" s="96"/>
      <c r="C42" s="97"/>
      <c r="D42" s="37" t="s">
        <v>18</v>
      </c>
      <c r="E42" s="98"/>
      <c r="F42" s="99"/>
      <c r="G42" s="100"/>
      <c r="H42" s="24" t="s">
        <v>19</v>
      </c>
      <c r="I42" s="93" t="e">
        <f>ROUNDDOWN(B42/E42,4)*100</f>
        <v>#DIV/0!</v>
      </c>
      <c r="J42" s="94"/>
      <c r="K42" s="38" t="s">
        <v>29</v>
      </c>
      <c r="L42" s="12" t="s">
        <v>30</v>
      </c>
      <c r="M42" s="24"/>
      <c r="N42" s="33"/>
      <c r="O42" s="33"/>
      <c r="P42" s="3"/>
      <c r="Q42" s="3"/>
    </row>
    <row r="43" spans="1:17">
      <c r="A43" s="3"/>
      <c r="B43" s="39" t="s">
        <v>31</v>
      </c>
      <c r="C43" s="3"/>
      <c r="D43" s="3"/>
      <c r="E43" s="39" t="s">
        <v>32</v>
      </c>
      <c r="F43" s="3"/>
      <c r="G43" s="3"/>
      <c r="H43" s="3"/>
      <c r="I43" s="3"/>
      <c r="J43" s="3"/>
      <c r="K43" s="3"/>
      <c r="L43" s="3"/>
      <c r="M43" s="3"/>
      <c r="N43" s="3"/>
      <c r="O43" s="3"/>
      <c r="P43" s="3"/>
      <c r="Q43" s="3"/>
    </row>
    <row r="44" spans="1:17">
      <c r="A44" s="48" t="s">
        <v>46</v>
      </c>
      <c r="B44" s="103" t="s">
        <v>47</v>
      </c>
      <c r="C44" s="103"/>
      <c r="D44" s="103"/>
      <c r="E44" s="103"/>
      <c r="F44" s="103"/>
      <c r="G44" s="103"/>
      <c r="H44" s="103"/>
      <c r="I44" s="103"/>
      <c r="J44" s="103"/>
      <c r="K44" s="103"/>
      <c r="L44" s="103"/>
      <c r="M44" s="103"/>
      <c r="N44" s="103"/>
      <c r="O44" s="103"/>
      <c r="P44" s="103"/>
      <c r="Q44" s="3"/>
    </row>
    <row r="45" spans="1:17">
      <c r="A45" s="67" t="s">
        <v>15</v>
      </c>
      <c r="B45" s="67"/>
      <c r="C45" s="27" t="str">
        <f>C9</f>
        <v/>
      </c>
      <c r="D45" s="27" t="str">
        <f t="shared" ref="D45:M45" si="7">D9</f>
        <v/>
      </c>
      <c r="E45" s="27" t="str">
        <f t="shared" si="7"/>
        <v/>
      </c>
      <c r="F45" s="27" t="str">
        <f t="shared" si="7"/>
        <v/>
      </c>
      <c r="G45" s="27" t="str">
        <f t="shared" si="7"/>
        <v/>
      </c>
      <c r="H45" s="27" t="str">
        <f t="shared" si="7"/>
        <v/>
      </c>
      <c r="I45" s="27" t="str">
        <f t="shared" si="7"/>
        <v/>
      </c>
      <c r="J45" s="27" t="str">
        <f t="shared" si="7"/>
        <v/>
      </c>
      <c r="K45" s="27" t="str">
        <f t="shared" si="7"/>
        <v/>
      </c>
      <c r="L45" s="27" t="str">
        <f t="shared" si="7"/>
        <v/>
      </c>
      <c r="M45" s="27" t="str">
        <f t="shared" si="7"/>
        <v/>
      </c>
      <c r="N45" s="28" t="s">
        <v>5</v>
      </c>
      <c r="O45" s="80" t="s">
        <v>9</v>
      </c>
      <c r="P45" s="81"/>
      <c r="Q45" s="3"/>
    </row>
    <row r="46" spans="1:17">
      <c r="A46" s="67" t="s">
        <v>48</v>
      </c>
      <c r="B46" s="67"/>
      <c r="C46" s="49"/>
      <c r="D46" s="49"/>
      <c r="E46" s="49"/>
      <c r="F46" s="49"/>
      <c r="G46" s="49"/>
      <c r="H46" s="49"/>
      <c r="I46" s="49"/>
      <c r="J46" s="49"/>
      <c r="K46" s="49"/>
      <c r="L46" s="49"/>
      <c r="M46" s="49"/>
      <c r="N46" s="29" t="str">
        <f>IF(F7="前３月実績",SUM(C46:E46),IF(F7="前年度実績",SUM(C46:M46),""))</f>
        <v/>
      </c>
      <c r="O46" s="65" t="e">
        <f>N46/P11</f>
        <v>#VALUE!</v>
      </c>
      <c r="P46" s="66"/>
      <c r="Q46" s="3"/>
    </row>
    <row r="47" spans="1:17">
      <c r="A47" s="84"/>
      <c r="B47" s="84"/>
      <c r="C47" s="84"/>
      <c r="D47" s="84"/>
      <c r="E47" s="84"/>
      <c r="F47" s="84"/>
      <c r="G47" s="84"/>
      <c r="H47" s="84"/>
      <c r="I47" s="84"/>
      <c r="J47" s="84"/>
      <c r="K47" s="84"/>
      <c r="L47" s="84"/>
      <c r="M47" s="84"/>
      <c r="N47" s="30"/>
      <c r="O47" s="30"/>
      <c r="P47" s="24"/>
      <c r="Q47" s="3"/>
    </row>
    <row r="48" spans="1:17">
      <c r="A48" s="67" t="s">
        <v>12</v>
      </c>
      <c r="B48" s="67"/>
      <c r="C48" s="75" t="e">
        <f>TRUNC(O46/O15,2)</f>
        <v>#VALUE!</v>
      </c>
      <c r="D48" s="76"/>
      <c r="E48" s="76"/>
      <c r="F48" s="76"/>
      <c r="G48" s="76"/>
      <c r="H48" s="76"/>
      <c r="I48" s="77"/>
      <c r="J48" s="78" t="s">
        <v>49</v>
      </c>
      <c r="K48" s="79"/>
      <c r="L48" s="79"/>
      <c r="M48" s="79"/>
      <c r="N48" s="24"/>
      <c r="O48" s="24"/>
      <c r="P48" s="3"/>
      <c r="Q48" s="3"/>
    </row>
    <row r="49" spans="1:17" ht="19.5" thickBot="1">
      <c r="A49" s="3"/>
      <c r="B49" s="3"/>
      <c r="C49" s="3"/>
      <c r="D49" s="3"/>
      <c r="E49" s="3"/>
      <c r="F49" s="3"/>
      <c r="G49" s="3"/>
      <c r="H49" s="3"/>
      <c r="I49" s="3"/>
      <c r="J49" s="3"/>
      <c r="K49" s="3"/>
      <c r="L49" s="3"/>
      <c r="M49" s="3"/>
      <c r="N49" s="3"/>
      <c r="O49" s="3"/>
      <c r="P49" s="3"/>
      <c r="Q49" s="3"/>
    </row>
    <row r="50" spans="1:17" ht="19.5" thickBot="1">
      <c r="A50" s="3"/>
      <c r="B50" s="3"/>
      <c r="C50" s="3"/>
      <c r="D50" s="3"/>
      <c r="E50" s="3"/>
      <c r="F50" s="3"/>
      <c r="G50" s="3"/>
      <c r="H50" s="3"/>
      <c r="I50" s="85" t="e">
        <f>IF(I51&lt;30,"不適合","適合")</f>
        <v>#VALUE!</v>
      </c>
      <c r="J50" s="86"/>
      <c r="K50" s="87"/>
      <c r="L50" s="3"/>
      <c r="M50" s="3"/>
      <c r="N50" s="3"/>
      <c r="O50" s="3"/>
      <c r="P50" s="3"/>
      <c r="Q50" s="3"/>
    </row>
    <row r="51" spans="1:17" ht="19.5" thickBot="1">
      <c r="A51" s="3"/>
      <c r="B51" s="31" t="e">
        <f>C48</f>
        <v>#VALUE!</v>
      </c>
      <c r="C51" s="24" t="s">
        <v>18</v>
      </c>
      <c r="D51" s="75" t="e">
        <f>C17</f>
        <v>#VALUE!</v>
      </c>
      <c r="E51" s="77"/>
      <c r="F51" s="24"/>
      <c r="G51" s="24" t="s">
        <v>19</v>
      </c>
      <c r="H51" s="24"/>
      <c r="I51" s="88" t="e">
        <f>ROUNDDOWN(B51/D51,4)*100</f>
        <v>#VALUE!</v>
      </c>
      <c r="J51" s="89"/>
      <c r="K51" s="32" t="s">
        <v>20</v>
      </c>
      <c r="L51" s="12" t="s">
        <v>50</v>
      </c>
      <c r="M51" s="24"/>
      <c r="N51" s="33"/>
      <c r="O51" s="33"/>
      <c r="P51" s="3"/>
      <c r="Q51" s="3"/>
    </row>
    <row r="52" spans="1:17">
      <c r="A52" s="48"/>
      <c r="B52" s="30"/>
      <c r="C52" s="30"/>
      <c r="D52" s="30"/>
      <c r="E52" s="30"/>
      <c r="F52" s="30"/>
      <c r="G52" s="30"/>
      <c r="H52" s="30"/>
      <c r="I52" s="30"/>
      <c r="J52" s="30"/>
      <c r="K52" s="30"/>
      <c r="L52" s="30"/>
      <c r="M52" s="30"/>
      <c r="N52" s="30"/>
      <c r="O52" s="30"/>
      <c r="P52" s="30"/>
      <c r="Q52" s="3"/>
    </row>
    <row r="53" spans="1:17">
      <c r="A53" s="48" t="s">
        <v>51</v>
      </c>
      <c r="B53" s="103" t="s">
        <v>52</v>
      </c>
      <c r="C53" s="103"/>
      <c r="D53" s="103"/>
      <c r="E53" s="103"/>
      <c r="F53" s="103"/>
      <c r="G53" s="103"/>
      <c r="H53" s="103"/>
      <c r="I53" s="103"/>
      <c r="J53" s="103"/>
      <c r="K53" s="103"/>
      <c r="L53" s="103"/>
      <c r="M53" s="103"/>
      <c r="N53" s="103"/>
      <c r="O53" s="103"/>
      <c r="P53" s="103"/>
      <c r="Q53" s="3"/>
    </row>
    <row r="54" spans="1:17">
      <c r="A54" s="67" t="s">
        <v>15</v>
      </c>
      <c r="B54" s="67"/>
      <c r="C54" s="27" t="str">
        <f>C9</f>
        <v/>
      </c>
      <c r="D54" s="27" t="str">
        <f t="shared" ref="D54:M54" si="8">D9</f>
        <v/>
      </c>
      <c r="E54" s="27" t="str">
        <f t="shared" si="8"/>
        <v/>
      </c>
      <c r="F54" s="27" t="str">
        <f t="shared" si="8"/>
        <v/>
      </c>
      <c r="G54" s="27" t="str">
        <f t="shared" si="8"/>
        <v/>
      </c>
      <c r="H54" s="27" t="str">
        <f t="shared" si="8"/>
        <v/>
      </c>
      <c r="I54" s="27" t="str">
        <f t="shared" si="8"/>
        <v/>
      </c>
      <c r="J54" s="27" t="str">
        <f t="shared" si="8"/>
        <v/>
      </c>
      <c r="K54" s="27" t="str">
        <f t="shared" si="8"/>
        <v/>
      </c>
      <c r="L54" s="27" t="str">
        <f t="shared" si="8"/>
        <v/>
      </c>
      <c r="M54" s="27" t="str">
        <f t="shared" si="8"/>
        <v/>
      </c>
      <c r="N54" s="28" t="s">
        <v>5</v>
      </c>
      <c r="O54" s="80" t="s">
        <v>9</v>
      </c>
      <c r="P54" s="81"/>
      <c r="Q54" s="3"/>
    </row>
    <row r="55" spans="1:17">
      <c r="A55" s="67" t="s">
        <v>48</v>
      </c>
      <c r="B55" s="67"/>
      <c r="C55" s="49"/>
      <c r="D55" s="49"/>
      <c r="E55" s="49"/>
      <c r="F55" s="49"/>
      <c r="G55" s="49"/>
      <c r="H55" s="49"/>
      <c r="I55" s="49"/>
      <c r="J55" s="49"/>
      <c r="K55" s="49"/>
      <c r="L55" s="49"/>
      <c r="M55" s="49"/>
      <c r="N55" s="29" t="str">
        <f>IF(F7="前３月実績",SUM(C55:E55),IF(F7="前年度実績",SUM(C55:M55),""))</f>
        <v/>
      </c>
      <c r="O55" s="65" t="e">
        <f>N55/P11</f>
        <v>#VALUE!</v>
      </c>
      <c r="P55" s="66"/>
      <c r="Q55" s="3"/>
    </row>
    <row r="56" spans="1:17">
      <c r="A56" s="84"/>
      <c r="B56" s="84"/>
      <c r="C56" s="84"/>
      <c r="D56" s="84"/>
      <c r="E56" s="84"/>
      <c r="F56" s="84"/>
      <c r="G56" s="84"/>
      <c r="H56" s="84"/>
      <c r="I56" s="84"/>
      <c r="J56" s="84"/>
      <c r="K56" s="84"/>
      <c r="L56" s="84"/>
      <c r="M56" s="84"/>
      <c r="N56" s="30"/>
      <c r="O56" s="30"/>
      <c r="P56" s="24"/>
      <c r="Q56" s="3"/>
    </row>
    <row r="57" spans="1:17">
      <c r="A57" s="67" t="s">
        <v>12</v>
      </c>
      <c r="B57" s="67"/>
      <c r="C57" s="75" t="e">
        <f>TRUNC(O55/O15,2)</f>
        <v>#VALUE!</v>
      </c>
      <c r="D57" s="76"/>
      <c r="E57" s="76"/>
      <c r="F57" s="76"/>
      <c r="G57" s="76"/>
      <c r="H57" s="76"/>
      <c r="I57" s="77"/>
      <c r="J57" s="78" t="s">
        <v>53</v>
      </c>
      <c r="K57" s="79"/>
      <c r="L57" s="79"/>
      <c r="M57" s="79"/>
      <c r="N57" s="24"/>
      <c r="O57" s="24"/>
      <c r="P57" s="3"/>
      <c r="Q57" s="3"/>
    </row>
    <row r="58" spans="1:17" ht="19.5" thickBot="1">
      <c r="A58" s="3"/>
      <c r="B58" s="3"/>
      <c r="C58" s="3"/>
      <c r="D58" s="3"/>
      <c r="E58" s="3"/>
      <c r="F58" s="3"/>
      <c r="G58" s="3"/>
      <c r="H58" s="3"/>
      <c r="I58" s="3"/>
      <c r="J58" s="3"/>
      <c r="K58" s="3"/>
      <c r="L58" s="3"/>
      <c r="M58" s="3"/>
      <c r="N58" s="3"/>
      <c r="O58" s="3"/>
      <c r="P58" s="3"/>
      <c r="Q58" s="3"/>
    </row>
    <row r="59" spans="1:17" ht="19.5" thickBot="1">
      <c r="A59" s="3"/>
      <c r="B59" s="3"/>
      <c r="C59" s="3"/>
      <c r="D59" s="3"/>
      <c r="E59" s="3"/>
      <c r="F59" s="3"/>
      <c r="G59" s="3"/>
      <c r="H59" s="3"/>
      <c r="I59" s="85" t="e">
        <f>IF(I60&lt;20,"不適合","適合")</f>
        <v>#VALUE!</v>
      </c>
      <c r="J59" s="86"/>
      <c r="K59" s="87"/>
      <c r="L59" s="3"/>
      <c r="M59" s="3"/>
      <c r="N59" s="3"/>
      <c r="O59" s="3"/>
      <c r="P59" s="3"/>
      <c r="Q59" s="3"/>
    </row>
    <row r="60" spans="1:17" ht="19.5" thickBot="1">
      <c r="A60" s="3"/>
      <c r="B60" s="31" t="e">
        <f>C57</f>
        <v>#VALUE!</v>
      </c>
      <c r="C60" s="24" t="s">
        <v>18</v>
      </c>
      <c r="D60" s="75" t="e">
        <f>C17</f>
        <v>#VALUE!</v>
      </c>
      <c r="E60" s="77"/>
      <c r="F60" s="24"/>
      <c r="G60" s="24" t="s">
        <v>19</v>
      </c>
      <c r="H60" s="24"/>
      <c r="I60" s="88" t="e">
        <f>ROUNDDOWN(B60/D60,4)*100</f>
        <v>#VALUE!</v>
      </c>
      <c r="J60" s="89"/>
      <c r="K60" s="32" t="s">
        <v>20</v>
      </c>
      <c r="L60" s="12" t="s">
        <v>54</v>
      </c>
      <c r="M60" s="24"/>
      <c r="N60" s="33"/>
      <c r="O60" s="33"/>
      <c r="P60" s="3"/>
      <c r="Q60" s="3"/>
    </row>
    <row r="61" spans="1:17">
      <c r="A61" s="3"/>
      <c r="B61" s="3"/>
      <c r="C61" s="3"/>
      <c r="D61" s="3"/>
      <c r="E61" s="3"/>
      <c r="F61" s="3"/>
      <c r="G61" s="3"/>
      <c r="H61" s="3"/>
      <c r="I61" s="3"/>
      <c r="J61" s="3"/>
      <c r="K61" s="3"/>
      <c r="L61" s="3"/>
      <c r="M61" s="3"/>
      <c r="N61" s="3"/>
      <c r="O61" s="3"/>
      <c r="P61" s="3"/>
      <c r="Q61" s="3"/>
    </row>
    <row r="62" spans="1:17">
      <c r="A62" s="3"/>
      <c r="B62" s="3"/>
      <c r="C62" s="3"/>
      <c r="D62" s="3"/>
      <c r="E62" s="3"/>
      <c r="F62" s="3"/>
      <c r="G62" s="3"/>
      <c r="H62" s="3"/>
      <c r="I62" s="3"/>
      <c r="J62" s="3"/>
      <c r="K62" s="3"/>
      <c r="L62" s="3"/>
      <c r="M62" s="3"/>
      <c r="N62" s="3"/>
      <c r="O62" s="3"/>
      <c r="P62" s="40"/>
      <c r="Q62" s="3"/>
    </row>
    <row r="63" spans="1:17">
      <c r="A63" s="3"/>
      <c r="B63" s="3"/>
      <c r="C63" s="3"/>
      <c r="D63" s="3"/>
      <c r="E63" s="3"/>
      <c r="F63" s="3"/>
      <c r="G63" s="3"/>
      <c r="H63" s="3"/>
      <c r="I63" s="3"/>
      <c r="J63" s="3"/>
      <c r="K63" s="3"/>
      <c r="L63" s="3"/>
      <c r="M63" s="3"/>
      <c r="N63" s="3"/>
      <c r="O63" s="3"/>
      <c r="P63" s="3"/>
      <c r="Q63" s="3"/>
    </row>
  </sheetData>
  <mergeCells count="72">
    <mergeCell ref="A57:B57"/>
    <mergeCell ref="C57:I57"/>
    <mergeCell ref="J57:M57"/>
    <mergeCell ref="I59:K59"/>
    <mergeCell ref="D60:E60"/>
    <mergeCell ref="I60:J60"/>
    <mergeCell ref="A56:M56"/>
    <mergeCell ref="A48:B48"/>
    <mergeCell ref="C48:I48"/>
    <mergeCell ref="J48:M48"/>
    <mergeCell ref="I50:K50"/>
    <mergeCell ref="D51:E51"/>
    <mergeCell ref="I51:J51"/>
    <mergeCell ref="B53:P53"/>
    <mergeCell ref="A54:B54"/>
    <mergeCell ref="O54:P54"/>
    <mergeCell ref="A55:B55"/>
    <mergeCell ref="O55:P55"/>
    <mergeCell ref="A47:M47"/>
    <mergeCell ref="B41:C41"/>
    <mergeCell ref="E41:G41"/>
    <mergeCell ref="I41:K41"/>
    <mergeCell ref="B42:C42"/>
    <mergeCell ref="E42:G42"/>
    <mergeCell ref="I42:J42"/>
    <mergeCell ref="B44:P44"/>
    <mergeCell ref="A45:B45"/>
    <mergeCell ref="O45:P45"/>
    <mergeCell ref="A46:B46"/>
    <mergeCell ref="O46:P46"/>
    <mergeCell ref="A34:B34"/>
    <mergeCell ref="C34:I34"/>
    <mergeCell ref="J34:M34"/>
    <mergeCell ref="I36:K36"/>
    <mergeCell ref="D37:E37"/>
    <mergeCell ref="I37:J37"/>
    <mergeCell ref="A32:B32"/>
    <mergeCell ref="O32:P32"/>
    <mergeCell ref="A22:M22"/>
    <mergeCell ref="A23:B23"/>
    <mergeCell ref="C23:I23"/>
    <mergeCell ref="J23:M23"/>
    <mergeCell ref="I25:K25"/>
    <mergeCell ref="D26:E26"/>
    <mergeCell ref="I26:J26"/>
    <mergeCell ref="A29:B29"/>
    <mergeCell ref="N29:N31"/>
    <mergeCell ref="A30:B30"/>
    <mergeCell ref="A31:B31"/>
    <mergeCell ref="O31:P31"/>
    <mergeCell ref="A21:B21"/>
    <mergeCell ref="O21:P21"/>
    <mergeCell ref="A13:B13"/>
    <mergeCell ref="O13:P13"/>
    <mergeCell ref="A14:M14"/>
    <mergeCell ref="O14:P14"/>
    <mergeCell ref="A15:B15"/>
    <mergeCell ref="O15:P15"/>
    <mergeCell ref="A17:B17"/>
    <mergeCell ref="C17:I17"/>
    <mergeCell ref="J17:M17"/>
    <mergeCell ref="A20:B20"/>
    <mergeCell ref="O20:P20"/>
    <mergeCell ref="A1:Q1"/>
    <mergeCell ref="C7:E7"/>
    <mergeCell ref="F7:G7"/>
    <mergeCell ref="A9:B9"/>
    <mergeCell ref="N9:N12"/>
    <mergeCell ref="A10:B10"/>
    <mergeCell ref="A11:B11"/>
    <mergeCell ref="A12:B12"/>
    <mergeCell ref="O12:P12"/>
  </mergeCells>
  <phoneticPr fontId="2"/>
  <conditionalFormatting sqref="F9:M13 F15:M15 F20:M21 F29:M32 F45:M46 F54:M55">
    <cfRule type="expression" dxfId="3" priority="2" stopIfTrue="1">
      <formula>$F$7="前３月実績"</formula>
    </cfRule>
  </conditionalFormatting>
  <conditionalFormatting sqref="C9:M9">
    <cfRule type="expression" dxfId="2" priority="1" stopIfTrue="1">
      <formula>$F$7="前年度実績"</formula>
    </cfRule>
  </conditionalFormatting>
  <dataValidations disablePrompts="1" count="1">
    <dataValidation type="list" allowBlank="1" showInputMessage="1" showErrorMessage="1" sqref="F7:G7" xr:uid="{C2AF245F-45EE-43DD-B9D6-CF047127D1F3}">
      <formula1>"前年度実績,前３月実績"</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1864-7DB2-4388-8AC7-E556C51565A2}">
  <dimension ref="A1:Q48"/>
  <sheetViews>
    <sheetView workbookViewId="0">
      <selection activeCell="N33" sqref="N33"/>
    </sheetView>
  </sheetViews>
  <sheetFormatPr defaultRowHeight="18.75"/>
  <cols>
    <col min="16" max="16" width="21.25" customWidth="1"/>
  </cols>
  <sheetData>
    <row r="1" spans="1:17" ht="33">
      <c r="A1" s="51" t="s">
        <v>61</v>
      </c>
      <c r="B1" s="51"/>
      <c r="C1" s="51"/>
      <c r="D1" s="51"/>
      <c r="E1" s="51"/>
      <c r="F1" s="51"/>
      <c r="G1" s="51"/>
      <c r="H1" s="51"/>
      <c r="I1" s="51"/>
      <c r="J1" s="51"/>
      <c r="K1" s="51"/>
      <c r="L1" s="51"/>
      <c r="M1" s="51"/>
      <c r="N1" s="51"/>
      <c r="O1" s="51"/>
      <c r="P1" s="51"/>
      <c r="Q1" s="51"/>
    </row>
    <row r="2" spans="1:17">
      <c r="A2" s="1"/>
      <c r="B2" s="1"/>
      <c r="C2" s="1"/>
      <c r="D2" s="1"/>
      <c r="E2" s="1"/>
      <c r="F2" s="1"/>
      <c r="G2" s="1"/>
      <c r="H2" s="1"/>
      <c r="I2" s="1"/>
      <c r="J2" s="1"/>
      <c r="K2" s="1"/>
      <c r="L2" s="1"/>
      <c r="M2" s="1"/>
      <c r="N2" s="2"/>
      <c r="O2" s="2"/>
      <c r="P2" s="2"/>
      <c r="Q2" s="3"/>
    </row>
    <row r="3" spans="1:17">
      <c r="A3" s="3"/>
      <c r="B3" s="3"/>
      <c r="C3" s="3"/>
      <c r="D3" s="3"/>
      <c r="E3" s="3"/>
      <c r="F3" s="3"/>
      <c r="G3" s="4"/>
      <c r="H3" s="4"/>
      <c r="I3" s="4"/>
      <c r="J3" s="5" t="s">
        <v>0</v>
      </c>
      <c r="K3" s="6"/>
      <c r="L3" s="7" t="s">
        <v>1</v>
      </c>
      <c r="M3" s="8"/>
      <c r="N3" s="8"/>
      <c r="O3" s="8"/>
      <c r="P3" s="8"/>
      <c r="Q3" s="3"/>
    </row>
    <row r="4" spans="1:17">
      <c r="A4" s="3"/>
      <c r="B4" s="3"/>
      <c r="C4" s="3"/>
      <c r="D4" s="3"/>
      <c r="E4" s="3"/>
      <c r="F4" s="3"/>
      <c r="G4" s="4"/>
      <c r="H4" s="4"/>
      <c r="I4" s="4"/>
      <c r="J4" s="5"/>
      <c r="K4" s="9"/>
      <c r="L4" s="7"/>
      <c r="M4" s="8"/>
      <c r="N4" s="8"/>
      <c r="O4" s="8"/>
      <c r="P4" s="8"/>
      <c r="Q4" s="3"/>
    </row>
    <row r="5" spans="1:17">
      <c r="A5" s="10" t="s">
        <v>62</v>
      </c>
      <c r="B5" s="11"/>
      <c r="C5" s="11"/>
      <c r="D5" s="11"/>
      <c r="E5" s="11"/>
      <c r="F5" s="11"/>
      <c r="G5" s="11"/>
      <c r="H5" s="11"/>
      <c r="I5" s="11"/>
      <c r="J5" s="11"/>
      <c r="K5" s="11"/>
      <c r="L5" s="11"/>
      <c r="M5" s="11"/>
      <c r="N5" s="11"/>
      <c r="O5" s="11"/>
      <c r="P5" s="11"/>
      <c r="Q5" s="12"/>
    </row>
    <row r="6" spans="1:17" ht="19.5" thickBot="1">
      <c r="A6" s="3" t="s">
        <v>55</v>
      </c>
      <c r="B6" s="4"/>
      <c r="C6" s="4"/>
      <c r="D6" s="4"/>
      <c r="E6" s="4"/>
      <c r="F6" s="4"/>
      <c r="G6" s="4"/>
      <c r="H6" s="4"/>
      <c r="I6" s="4"/>
      <c r="J6" s="4"/>
      <c r="K6" s="4"/>
      <c r="L6" s="4"/>
      <c r="M6" s="4"/>
      <c r="N6" s="4"/>
      <c r="O6" s="4"/>
      <c r="P6" s="4"/>
      <c r="Q6" s="3"/>
    </row>
    <row r="7" spans="1:17" ht="33" customHeight="1" thickBot="1">
      <c r="A7" s="3"/>
      <c r="B7" s="3"/>
      <c r="C7" s="52" t="s">
        <v>3</v>
      </c>
      <c r="D7" s="53"/>
      <c r="E7" s="54"/>
      <c r="F7" s="55"/>
      <c r="G7" s="56"/>
      <c r="H7" s="3"/>
      <c r="I7" s="3"/>
      <c r="J7" s="3"/>
      <c r="K7" s="3"/>
      <c r="L7" s="3"/>
      <c r="M7" s="3"/>
      <c r="N7" s="3"/>
      <c r="O7" s="3"/>
      <c r="P7" s="3"/>
      <c r="Q7" s="3"/>
    </row>
    <row r="8" spans="1:17" ht="19.5" thickBot="1">
      <c r="A8" s="3"/>
      <c r="B8" s="3"/>
      <c r="C8" s="3"/>
      <c r="D8" s="13"/>
      <c r="E8" s="13"/>
      <c r="F8" s="13"/>
      <c r="G8" s="13"/>
      <c r="H8" s="13"/>
      <c r="I8" s="13"/>
      <c r="J8" s="13"/>
      <c r="K8" s="13"/>
      <c r="L8" s="13"/>
      <c r="M8" s="13"/>
      <c r="N8" s="3"/>
      <c r="O8" s="3"/>
      <c r="P8" s="3"/>
      <c r="Q8" s="3"/>
    </row>
    <row r="9" spans="1:17" ht="19.5" thickBot="1">
      <c r="A9" s="57" t="s">
        <v>4</v>
      </c>
      <c r="B9" s="58"/>
      <c r="C9" s="17" t="str">
        <f>IF($F$7="前年度実績",MONTH(DATE(2025,COLUMN()+1,1))&amp;"月","")</f>
        <v/>
      </c>
      <c r="D9" s="17" t="str">
        <f t="shared" ref="D9:M9" si="0">IF($F$7="前年度実績",MONTH(DATE(2025,COLUMN()+1,1))&amp;"月","")</f>
        <v/>
      </c>
      <c r="E9" s="17" t="str">
        <f t="shared" si="0"/>
        <v/>
      </c>
      <c r="F9" s="17" t="str">
        <f t="shared" si="0"/>
        <v/>
      </c>
      <c r="G9" s="17" t="str">
        <f t="shared" si="0"/>
        <v/>
      </c>
      <c r="H9" s="17" t="str">
        <f t="shared" si="0"/>
        <v/>
      </c>
      <c r="I9" s="17" t="str">
        <f t="shared" si="0"/>
        <v/>
      </c>
      <c r="J9" s="17" t="str">
        <f t="shared" si="0"/>
        <v/>
      </c>
      <c r="K9" s="17" t="str">
        <f t="shared" si="0"/>
        <v/>
      </c>
      <c r="L9" s="17" t="str">
        <f t="shared" si="0"/>
        <v/>
      </c>
      <c r="M9" s="17" t="str">
        <f t="shared" si="0"/>
        <v/>
      </c>
      <c r="N9" s="59" t="s">
        <v>5</v>
      </c>
      <c r="O9" s="19"/>
      <c r="P9" s="3"/>
      <c r="Q9" s="3"/>
    </row>
    <row r="10" spans="1:17">
      <c r="A10" s="61" t="s">
        <v>6</v>
      </c>
      <c r="B10" s="61"/>
      <c r="C10" s="20"/>
      <c r="D10" s="20"/>
      <c r="E10" s="20"/>
      <c r="F10" s="20"/>
      <c r="G10" s="20"/>
      <c r="H10" s="20"/>
      <c r="I10" s="20"/>
      <c r="J10" s="20"/>
      <c r="K10" s="20"/>
      <c r="L10" s="20"/>
      <c r="M10" s="20"/>
      <c r="N10" s="60"/>
      <c r="O10" s="19"/>
      <c r="P10" s="3"/>
      <c r="Q10" s="3"/>
    </row>
    <row r="11" spans="1:17" ht="44.25" customHeight="1">
      <c r="A11" s="62" t="s">
        <v>7</v>
      </c>
      <c r="B11" s="61"/>
      <c r="C11" s="21"/>
      <c r="D11" s="21"/>
      <c r="E11" s="21"/>
      <c r="F11" s="21"/>
      <c r="G11" s="21"/>
      <c r="H11" s="21"/>
      <c r="I11" s="21"/>
      <c r="J11" s="21"/>
      <c r="K11" s="21"/>
      <c r="L11" s="21"/>
      <c r="M11" s="21"/>
      <c r="N11" s="60"/>
      <c r="O11" s="19"/>
      <c r="P11" s="50" t="str">
        <f>IF(F7="前３月実績",3,IF(F7="前年度実績",11,""))</f>
        <v/>
      </c>
      <c r="Q11" s="3"/>
    </row>
    <row r="12" spans="1:17">
      <c r="A12" s="61" t="s">
        <v>8</v>
      </c>
      <c r="B12" s="61"/>
      <c r="C12" s="21"/>
      <c r="D12" s="21"/>
      <c r="E12" s="21"/>
      <c r="F12" s="21"/>
      <c r="G12" s="21"/>
      <c r="H12" s="21"/>
      <c r="I12" s="21"/>
      <c r="J12" s="21"/>
      <c r="K12" s="21"/>
      <c r="L12" s="21"/>
      <c r="M12" s="21"/>
      <c r="N12" s="60"/>
      <c r="O12" s="63" t="s">
        <v>9</v>
      </c>
      <c r="P12" s="64"/>
      <c r="Q12" s="3"/>
    </row>
    <row r="13" spans="1:17">
      <c r="A13" s="67" t="s">
        <v>5</v>
      </c>
      <c r="B13" s="67"/>
      <c r="C13" s="22">
        <f t="shared" ref="C13:M13" si="1">SUM(C10:C12)</f>
        <v>0</v>
      </c>
      <c r="D13" s="22">
        <f t="shared" si="1"/>
        <v>0</v>
      </c>
      <c r="E13" s="22">
        <f t="shared" si="1"/>
        <v>0</v>
      </c>
      <c r="F13" s="22">
        <f t="shared" si="1"/>
        <v>0</v>
      </c>
      <c r="G13" s="22">
        <f t="shared" si="1"/>
        <v>0</v>
      </c>
      <c r="H13" s="22">
        <f t="shared" si="1"/>
        <v>0</v>
      </c>
      <c r="I13" s="22">
        <f t="shared" si="1"/>
        <v>0</v>
      </c>
      <c r="J13" s="22">
        <f t="shared" si="1"/>
        <v>0</v>
      </c>
      <c r="K13" s="22">
        <f t="shared" si="1"/>
        <v>0</v>
      </c>
      <c r="L13" s="22">
        <f t="shared" si="1"/>
        <v>0</v>
      </c>
      <c r="M13" s="22">
        <f t="shared" si="1"/>
        <v>0</v>
      </c>
      <c r="N13" s="23" t="str">
        <f>IF(F7="前３月実績",SUM(C13:E13),IF(F7="前年度実績",SUM(C13:M13),""))</f>
        <v/>
      </c>
      <c r="O13" s="68" t="e">
        <f>N13/P11</f>
        <v>#VALUE!</v>
      </c>
      <c r="P13" s="69"/>
      <c r="Q13" s="3"/>
    </row>
    <row r="14" spans="1:17" ht="19.5" thickBot="1">
      <c r="A14" s="70"/>
      <c r="B14" s="71"/>
      <c r="C14" s="71"/>
      <c r="D14" s="71"/>
      <c r="E14" s="71"/>
      <c r="F14" s="71"/>
      <c r="G14" s="71"/>
      <c r="H14" s="71"/>
      <c r="I14" s="71"/>
      <c r="J14" s="71"/>
      <c r="K14" s="71"/>
      <c r="L14" s="71"/>
      <c r="M14" s="71"/>
      <c r="N14" s="24"/>
      <c r="O14" s="57" t="s">
        <v>10</v>
      </c>
      <c r="P14" s="72"/>
      <c r="Q14" s="3"/>
    </row>
    <row r="15" spans="1:17" ht="19.5" thickTop="1">
      <c r="A15" s="73" t="s">
        <v>11</v>
      </c>
      <c r="B15" s="74"/>
      <c r="C15" s="25"/>
      <c r="D15" s="25"/>
      <c r="E15" s="25"/>
      <c r="F15" s="25"/>
      <c r="G15" s="25"/>
      <c r="H15" s="25"/>
      <c r="I15" s="25"/>
      <c r="J15" s="25"/>
      <c r="K15" s="25"/>
      <c r="L15" s="25"/>
      <c r="M15" s="25"/>
      <c r="N15" s="26" t="str">
        <f>IF(F7="前３月実績",SUM(C15:E15),IF(F7="前年度実績",SUM(C15:M15),""))</f>
        <v/>
      </c>
      <c r="O15" s="68" t="e">
        <f>N15/P11</f>
        <v>#VALUE!</v>
      </c>
      <c r="P15" s="69"/>
      <c r="Q15" s="3"/>
    </row>
    <row r="16" spans="1:17">
      <c r="A16" s="3"/>
      <c r="B16" s="3"/>
      <c r="C16" s="3"/>
      <c r="D16" s="3"/>
      <c r="E16" s="3"/>
      <c r="F16" s="3"/>
      <c r="G16" s="3"/>
      <c r="H16" s="3"/>
      <c r="I16" s="3"/>
      <c r="J16" s="3"/>
      <c r="K16" s="3"/>
      <c r="L16" s="3"/>
      <c r="M16" s="3"/>
      <c r="N16" s="3"/>
      <c r="O16" s="3"/>
      <c r="P16" s="3"/>
      <c r="Q16" s="3"/>
    </row>
    <row r="17" spans="1:17">
      <c r="A17" s="67" t="s">
        <v>12</v>
      </c>
      <c r="B17" s="67"/>
      <c r="C17" s="75" t="e">
        <f>TRUNC(O13/O15,2)</f>
        <v>#VALUE!</v>
      </c>
      <c r="D17" s="76"/>
      <c r="E17" s="76"/>
      <c r="F17" s="76"/>
      <c r="G17" s="76"/>
      <c r="H17" s="76"/>
      <c r="I17" s="77"/>
      <c r="J17" s="78" t="s">
        <v>13</v>
      </c>
      <c r="K17" s="79"/>
      <c r="L17" s="79"/>
      <c r="M17" s="79"/>
      <c r="N17" s="24"/>
      <c r="O17" s="24"/>
      <c r="P17" s="3"/>
      <c r="Q17" s="3"/>
    </row>
    <row r="18" spans="1:17">
      <c r="A18" s="3"/>
      <c r="B18" s="3"/>
      <c r="C18" s="3"/>
      <c r="D18" s="3"/>
      <c r="E18" s="3"/>
      <c r="F18" s="3"/>
      <c r="G18" s="3"/>
      <c r="H18" s="3"/>
      <c r="I18" s="3"/>
      <c r="J18" s="3"/>
      <c r="K18" s="3"/>
      <c r="L18" s="3"/>
      <c r="M18" s="3"/>
      <c r="N18" s="3"/>
      <c r="O18" s="3"/>
      <c r="P18" s="3"/>
      <c r="Q18" s="3"/>
    </row>
    <row r="19" spans="1:17">
      <c r="A19" s="3" t="s">
        <v>14</v>
      </c>
      <c r="B19" s="3"/>
      <c r="C19" s="3"/>
      <c r="D19" s="3"/>
      <c r="E19" s="3"/>
      <c r="F19" s="3"/>
      <c r="G19" s="3"/>
      <c r="H19" s="3"/>
      <c r="I19" s="3"/>
      <c r="J19" s="3"/>
      <c r="K19" s="3"/>
      <c r="L19" s="3"/>
      <c r="M19" s="3"/>
      <c r="N19" s="3"/>
      <c r="O19" s="3"/>
      <c r="P19" s="3"/>
      <c r="Q19" s="3"/>
    </row>
    <row r="20" spans="1:17">
      <c r="A20" s="67" t="s">
        <v>15</v>
      </c>
      <c r="B20" s="67"/>
      <c r="C20" s="27" t="str">
        <f t="shared" ref="C20:M21" si="2">C9</f>
        <v/>
      </c>
      <c r="D20" s="27" t="str">
        <f t="shared" si="2"/>
        <v/>
      </c>
      <c r="E20" s="27" t="str">
        <f t="shared" si="2"/>
        <v/>
      </c>
      <c r="F20" s="27" t="str">
        <f t="shared" si="2"/>
        <v/>
      </c>
      <c r="G20" s="27" t="str">
        <f t="shared" si="2"/>
        <v/>
      </c>
      <c r="H20" s="27" t="str">
        <f t="shared" si="2"/>
        <v/>
      </c>
      <c r="I20" s="27" t="str">
        <f t="shared" si="2"/>
        <v/>
      </c>
      <c r="J20" s="27" t="str">
        <f t="shared" si="2"/>
        <v/>
      </c>
      <c r="K20" s="27" t="str">
        <f t="shared" si="2"/>
        <v/>
      </c>
      <c r="L20" s="27" t="str">
        <f t="shared" si="2"/>
        <v/>
      </c>
      <c r="M20" s="27" t="str">
        <f t="shared" si="2"/>
        <v/>
      </c>
      <c r="N20" s="28" t="s">
        <v>5</v>
      </c>
      <c r="O20" s="80" t="s">
        <v>9</v>
      </c>
      <c r="P20" s="81"/>
      <c r="Q20" s="3"/>
    </row>
    <row r="21" spans="1:17">
      <c r="A21" s="61" t="s">
        <v>16</v>
      </c>
      <c r="B21" s="61"/>
      <c r="C21" s="22">
        <f t="shared" si="2"/>
        <v>0</v>
      </c>
      <c r="D21" s="22">
        <f t="shared" si="2"/>
        <v>0</v>
      </c>
      <c r="E21" s="22">
        <f t="shared" si="2"/>
        <v>0</v>
      </c>
      <c r="F21" s="22">
        <f t="shared" si="2"/>
        <v>0</v>
      </c>
      <c r="G21" s="22">
        <f t="shared" si="2"/>
        <v>0</v>
      </c>
      <c r="H21" s="22">
        <f t="shared" si="2"/>
        <v>0</v>
      </c>
      <c r="I21" s="22">
        <f t="shared" si="2"/>
        <v>0</v>
      </c>
      <c r="J21" s="22">
        <f t="shared" si="2"/>
        <v>0</v>
      </c>
      <c r="K21" s="22">
        <f t="shared" si="2"/>
        <v>0</v>
      </c>
      <c r="L21" s="22">
        <f t="shared" si="2"/>
        <v>0</v>
      </c>
      <c r="M21" s="22">
        <f t="shared" si="2"/>
        <v>0</v>
      </c>
      <c r="N21" s="29" t="str">
        <f>IF(F7="前３月実績",SUM(C21:E21),IF(F7="前年度実績",SUM(C21:M21),""))</f>
        <v/>
      </c>
      <c r="O21" s="65" t="e">
        <f>N21/P11</f>
        <v>#VALUE!</v>
      </c>
      <c r="P21" s="66"/>
      <c r="Q21" s="3"/>
    </row>
    <row r="22" spans="1:17">
      <c r="A22" s="84"/>
      <c r="B22" s="84"/>
      <c r="C22" s="84"/>
      <c r="D22" s="84"/>
      <c r="E22" s="84"/>
      <c r="F22" s="84"/>
      <c r="G22" s="84"/>
      <c r="H22" s="84"/>
      <c r="I22" s="84"/>
      <c r="J22" s="84"/>
      <c r="K22" s="84"/>
      <c r="L22" s="84"/>
      <c r="M22" s="84"/>
      <c r="N22" s="30"/>
      <c r="O22" s="30"/>
      <c r="P22" s="24"/>
      <c r="Q22" s="3"/>
    </row>
    <row r="23" spans="1:17">
      <c r="A23" s="67" t="s">
        <v>12</v>
      </c>
      <c r="B23" s="67"/>
      <c r="C23" s="75" t="e">
        <f>TRUNC(O21/O15,2)</f>
        <v>#VALUE!</v>
      </c>
      <c r="D23" s="76"/>
      <c r="E23" s="76"/>
      <c r="F23" s="76"/>
      <c r="G23" s="76"/>
      <c r="H23" s="76"/>
      <c r="I23" s="77"/>
      <c r="J23" s="78" t="s">
        <v>17</v>
      </c>
      <c r="K23" s="79"/>
      <c r="L23" s="79"/>
      <c r="M23" s="79"/>
      <c r="N23" s="24"/>
      <c r="O23" s="24"/>
      <c r="P23" s="3"/>
      <c r="Q23" s="3"/>
    </row>
    <row r="24" spans="1:17" ht="19.5" thickBot="1">
      <c r="A24" s="3"/>
      <c r="B24" s="3"/>
      <c r="C24" s="3"/>
      <c r="D24" s="3"/>
      <c r="E24" s="3"/>
      <c r="F24" s="3"/>
      <c r="G24" s="3"/>
      <c r="H24" s="3"/>
      <c r="I24" s="3"/>
      <c r="J24" s="3"/>
      <c r="K24" s="3"/>
      <c r="L24" s="3"/>
      <c r="M24" s="3"/>
      <c r="N24" s="3"/>
      <c r="O24" s="3"/>
      <c r="P24" s="3"/>
      <c r="Q24" s="3"/>
    </row>
    <row r="25" spans="1:17" ht="19.5" thickBot="1">
      <c r="A25" s="3"/>
      <c r="B25" s="3"/>
      <c r="C25" s="3"/>
      <c r="D25" s="3"/>
      <c r="E25" s="3"/>
      <c r="F25" s="3"/>
      <c r="G25" s="3"/>
      <c r="H25" s="3"/>
      <c r="I25" s="85" t="e">
        <f>IF(I26&lt;30,"不適合","適合")</f>
        <v>#VALUE!</v>
      </c>
      <c r="J25" s="86"/>
      <c r="K25" s="87"/>
      <c r="L25" s="3"/>
      <c r="M25" s="3"/>
      <c r="N25" s="3"/>
      <c r="O25" s="3"/>
      <c r="P25" s="3"/>
      <c r="Q25" s="3"/>
    </row>
    <row r="26" spans="1:17" ht="19.5" thickBot="1">
      <c r="A26" s="3"/>
      <c r="B26" s="31" t="e">
        <f>C23</f>
        <v>#VALUE!</v>
      </c>
      <c r="C26" s="24" t="s">
        <v>18</v>
      </c>
      <c r="D26" s="75" t="e">
        <f>C17</f>
        <v>#VALUE!</v>
      </c>
      <c r="E26" s="77"/>
      <c r="F26" s="24"/>
      <c r="G26" s="24" t="s">
        <v>19</v>
      </c>
      <c r="H26" s="24"/>
      <c r="I26" s="88" t="e">
        <f>ROUNDDOWN(B26/D26,4)*100</f>
        <v>#VALUE!</v>
      </c>
      <c r="J26" s="89"/>
      <c r="K26" s="32" t="s">
        <v>20</v>
      </c>
      <c r="L26" s="12" t="s">
        <v>35</v>
      </c>
      <c r="M26" s="24"/>
      <c r="N26" s="33"/>
      <c r="O26" s="33"/>
      <c r="P26" s="3"/>
      <c r="Q26" s="3"/>
    </row>
    <row r="27" spans="1:17">
      <c r="A27" s="3"/>
      <c r="B27" s="4"/>
      <c r="C27" s="4"/>
      <c r="D27" s="4"/>
      <c r="E27" s="4"/>
      <c r="F27" s="4"/>
      <c r="G27" s="4"/>
      <c r="H27" s="4"/>
      <c r="I27" s="4"/>
      <c r="J27" s="4"/>
      <c r="K27" s="4"/>
      <c r="L27" s="4"/>
      <c r="M27" s="4"/>
      <c r="N27" s="4"/>
      <c r="O27" s="4"/>
      <c r="P27" s="4"/>
      <c r="Q27" s="3"/>
    </row>
    <row r="28" spans="1:17">
      <c r="A28" s="3" t="s">
        <v>22</v>
      </c>
      <c r="B28" s="3"/>
      <c r="C28" s="3"/>
      <c r="D28" s="3"/>
      <c r="E28" s="3"/>
      <c r="F28" s="3"/>
      <c r="G28" s="3"/>
      <c r="H28" s="3"/>
      <c r="I28" s="3"/>
      <c r="J28" s="3"/>
      <c r="K28" s="3"/>
      <c r="L28" s="3"/>
      <c r="M28" s="3"/>
      <c r="N28" s="3"/>
      <c r="O28" s="3"/>
      <c r="P28" s="3"/>
      <c r="Q28" s="3"/>
    </row>
    <row r="29" spans="1:17">
      <c r="A29" s="67" t="s">
        <v>15</v>
      </c>
      <c r="B29" s="67"/>
      <c r="C29" s="27" t="str">
        <f t="shared" ref="C29:M29" si="3">C9</f>
        <v/>
      </c>
      <c r="D29" s="27" t="str">
        <f t="shared" si="3"/>
        <v/>
      </c>
      <c r="E29" s="27" t="str">
        <f t="shared" si="3"/>
        <v/>
      </c>
      <c r="F29" s="27" t="str">
        <f t="shared" si="3"/>
        <v/>
      </c>
      <c r="G29" s="27" t="str">
        <f t="shared" si="3"/>
        <v/>
      </c>
      <c r="H29" s="27" t="str">
        <f t="shared" si="3"/>
        <v/>
      </c>
      <c r="I29" s="27" t="str">
        <f t="shared" si="3"/>
        <v/>
      </c>
      <c r="J29" s="27" t="str">
        <f t="shared" si="3"/>
        <v/>
      </c>
      <c r="K29" s="27" t="str">
        <f t="shared" si="3"/>
        <v/>
      </c>
      <c r="L29" s="27" t="str">
        <f t="shared" si="3"/>
        <v/>
      </c>
      <c r="M29" s="27" t="str">
        <f t="shared" si="3"/>
        <v/>
      </c>
      <c r="N29" s="90" t="s">
        <v>5</v>
      </c>
      <c r="O29" s="34"/>
      <c r="P29" s="3"/>
      <c r="Q29" s="3"/>
    </row>
    <row r="30" spans="1:17">
      <c r="A30" s="61" t="s">
        <v>16</v>
      </c>
      <c r="B30" s="61"/>
      <c r="C30" s="22">
        <f t="shared" ref="C30:M30" si="4">C21</f>
        <v>0</v>
      </c>
      <c r="D30" s="22">
        <f t="shared" si="4"/>
        <v>0</v>
      </c>
      <c r="E30" s="22">
        <f t="shared" si="4"/>
        <v>0</v>
      </c>
      <c r="F30" s="22">
        <f t="shared" si="4"/>
        <v>0</v>
      </c>
      <c r="G30" s="22">
        <f t="shared" si="4"/>
        <v>0</v>
      </c>
      <c r="H30" s="22">
        <f t="shared" si="4"/>
        <v>0</v>
      </c>
      <c r="I30" s="22">
        <f t="shared" si="4"/>
        <v>0</v>
      </c>
      <c r="J30" s="22">
        <f t="shared" si="4"/>
        <v>0</v>
      </c>
      <c r="K30" s="22">
        <f t="shared" si="4"/>
        <v>0</v>
      </c>
      <c r="L30" s="22">
        <f t="shared" si="4"/>
        <v>0</v>
      </c>
      <c r="M30" s="22">
        <f t="shared" si="4"/>
        <v>0</v>
      </c>
      <c r="N30" s="91"/>
      <c r="O30" s="34"/>
      <c r="P30" s="3"/>
      <c r="Q30" s="3"/>
    </row>
    <row r="31" spans="1:17" ht="45" customHeight="1">
      <c r="A31" s="62" t="s">
        <v>7</v>
      </c>
      <c r="B31" s="61"/>
      <c r="C31" s="22">
        <f t="shared" ref="C31:M31" si="5">C11</f>
        <v>0</v>
      </c>
      <c r="D31" s="22">
        <f t="shared" si="5"/>
        <v>0</v>
      </c>
      <c r="E31" s="22">
        <f t="shared" si="5"/>
        <v>0</v>
      </c>
      <c r="F31" s="22">
        <f t="shared" si="5"/>
        <v>0</v>
      </c>
      <c r="G31" s="22">
        <f t="shared" si="5"/>
        <v>0</v>
      </c>
      <c r="H31" s="22">
        <f t="shared" si="5"/>
        <v>0</v>
      </c>
      <c r="I31" s="22">
        <f t="shared" si="5"/>
        <v>0</v>
      </c>
      <c r="J31" s="22">
        <f t="shared" si="5"/>
        <v>0</v>
      </c>
      <c r="K31" s="22">
        <f t="shared" si="5"/>
        <v>0</v>
      </c>
      <c r="L31" s="22">
        <f t="shared" si="5"/>
        <v>0</v>
      </c>
      <c r="M31" s="22">
        <f t="shared" si="5"/>
        <v>0</v>
      </c>
      <c r="N31" s="92"/>
      <c r="O31" s="63" t="s">
        <v>9</v>
      </c>
      <c r="P31" s="64"/>
      <c r="Q31" s="3"/>
    </row>
    <row r="32" spans="1:17">
      <c r="A32" s="67" t="s">
        <v>5</v>
      </c>
      <c r="B32" s="67"/>
      <c r="C32" s="22">
        <f>SUM(C30:C31)</f>
        <v>0</v>
      </c>
      <c r="D32" s="22">
        <f t="shared" ref="D32:M32" si="6">SUM(D30:D31)</f>
        <v>0</v>
      </c>
      <c r="E32" s="22">
        <f t="shared" si="6"/>
        <v>0</v>
      </c>
      <c r="F32" s="22">
        <f t="shared" si="6"/>
        <v>0</v>
      </c>
      <c r="G32" s="22">
        <f t="shared" si="6"/>
        <v>0</v>
      </c>
      <c r="H32" s="22">
        <f t="shared" si="6"/>
        <v>0</v>
      </c>
      <c r="I32" s="22">
        <f t="shared" si="6"/>
        <v>0</v>
      </c>
      <c r="J32" s="22">
        <f t="shared" si="6"/>
        <v>0</v>
      </c>
      <c r="K32" s="22">
        <f t="shared" si="6"/>
        <v>0</v>
      </c>
      <c r="L32" s="22">
        <f t="shared" si="6"/>
        <v>0</v>
      </c>
      <c r="M32" s="22">
        <f t="shared" si="6"/>
        <v>0</v>
      </c>
      <c r="N32" s="29" t="str">
        <f>IF(F7="前３月実績",SUM(C32:E32),IF(F7="前年度実績",SUM(C32:M32),""))</f>
        <v/>
      </c>
      <c r="O32" s="68" t="e">
        <f>N32/P11</f>
        <v>#VALUE!</v>
      </c>
      <c r="P32" s="69"/>
      <c r="Q32" s="3"/>
    </row>
    <row r="33" spans="1:17">
      <c r="A33" s="3"/>
      <c r="B33" s="3"/>
      <c r="C33" s="3"/>
      <c r="D33" s="3"/>
      <c r="E33" s="3"/>
      <c r="F33" s="3"/>
      <c r="G33" s="3"/>
      <c r="H33" s="3"/>
      <c r="I33" s="3"/>
      <c r="J33" s="3"/>
      <c r="K33" s="3"/>
      <c r="L33" s="3"/>
      <c r="M33" s="3"/>
      <c r="N33" s="3"/>
      <c r="O33" s="3"/>
      <c r="P33" s="3"/>
      <c r="Q33" s="3"/>
    </row>
    <row r="34" spans="1:17">
      <c r="A34" s="67" t="s">
        <v>12</v>
      </c>
      <c r="B34" s="67"/>
      <c r="C34" s="75" t="e">
        <f>TRUNC(O32/O15,2)</f>
        <v>#VALUE!</v>
      </c>
      <c r="D34" s="76"/>
      <c r="E34" s="76"/>
      <c r="F34" s="76"/>
      <c r="G34" s="76"/>
      <c r="H34" s="76"/>
      <c r="I34" s="77"/>
      <c r="J34" s="78" t="s">
        <v>23</v>
      </c>
      <c r="K34" s="79"/>
      <c r="L34" s="79"/>
      <c r="M34" s="79"/>
      <c r="N34" s="24"/>
      <c r="O34" s="24"/>
      <c r="P34" s="3"/>
      <c r="Q34" s="3"/>
    </row>
    <row r="35" spans="1:17" ht="19.5" thickBot="1">
      <c r="A35" s="3"/>
      <c r="B35" s="3"/>
      <c r="C35" s="3"/>
      <c r="D35" s="3"/>
      <c r="E35" s="3"/>
      <c r="F35" s="3"/>
      <c r="G35" s="3"/>
      <c r="H35" s="3"/>
      <c r="I35" s="3"/>
      <c r="J35" s="3"/>
      <c r="K35" s="3"/>
      <c r="L35" s="3"/>
      <c r="M35" s="3"/>
      <c r="N35" s="3"/>
      <c r="O35" s="3"/>
      <c r="P35" s="3"/>
      <c r="Q35" s="3"/>
    </row>
    <row r="36" spans="1:17" ht="19.5" thickBot="1">
      <c r="A36" s="3"/>
      <c r="B36" s="3"/>
      <c r="C36" s="3"/>
      <c r="D36" s="3"/>
      <c r="E36" s="3"/>
      <c r="F36" s="3"/>
      <c r="G36" s="3"/>
      <c r="H36" s="3"/>
      <c r="I36" s="85" t="e">
        <f>IF(I37&lt;50,"不適合","適合")</f>
        <v>#VALUE!</v>
      </c>
      <c r="J36" s="86"/>
      <c r="K36" s="87"/>
      <c r="L36" s="3"/>
      <c r="M36" s="3"/>
      <c r="N36" s="3"/>
      <c r="O36" s="3"/>
      <c r="P36" s="3"/>
      <c r="Q36" s="3"/>
    </row>
    <row r="37" spans="1:17" ht="19.5" thickBot="1">
      <c r="A37" s="3"/>
      <c r="B37" s="31" t="e">
        <f>C34</f>
        <v>#VALUE!</v>
      </c>
      <c r="C37" s="24" t="s">
        <v>18</v>
      </c>
      <c r="D37" s="104" t="e">
        <f>C17</f>
        <v>#VALUE!</v>
      </c>
      <c r="E37" s="105"/>
      <c r="F37" s="24"/>
      <c r="G37" s="24" t="s">
        <v>19</v>
      </c>
      <c r="H37" s="24"/>
      <c r="I37" s="93" t="e">
        <f>ROUNDDOWN(B37/D37,4)*100</f>
        <v>#VALUE!</v>
      </c>
      <c r="J37" s="94"/>
      <c r="K37" s="35" t="s">
        <v>20</v>
      </c>
      <c r="L37" s="12" t="s">
        <v>24</v>
      </c>
      <c r="M37" s="24"/>
      <c r="N37" s="33"/>
      <c r="O37" s="33"/>
      <c r="P37" s="3"/>
      <c r="Q37" s="3"/>
    </row>
    <row r="38" spans="1:17">
      <c r="A38" s="3"/>
      <c r="B38" s="3"/>
      <c r="C38" s="3"/>
      <c r="D38" s="3"/>
      <c r="E38" s="3"/>
      <c r="F38" s="3"/>
      <c r="G38" s="3"/>
      <c r="H38" s="3"/>
      <c r="I38" s="3"/>
      <c r="J38" s="3"/>
      <c r="K38" s="3"/>
      <c r="L38" s="3"/>
      <c r="M38" s="3"/>
      <c r="N38" s="3"/>
      <c r="O38" s="3"/>
      <c r="P38" s="3"/>
      <c r="Q38" s="3"/>
    </row>
    <row r="39" spans="1:17">
      <c r="A39" s="3" t="s">
        <v>56</v>
      </c>
      <c r="B39" s="3"/>
      <c r="C39" s="3"/>
      <c r="D39" s="3"/>
      <c r="E39" s="3"/>
      <c r="F39" s="3"/>
      <c r="G39" s="3"/>
      <c r="H39" s="3"/>
      <c r="I39" s="3"/>
      <c r="J39" s="3"/>
      <c r="K39" s="3"/>
      <c r="L39" s="3"/>
      <c r="M39" s="3"/>
      <c r="N39" s="3"/>
      <c r="O39" s="3"/>
      <c r="P39" s="3"/>
      <c r="Q39" s="3"/>
    </row>
    <row r="40" spans="1:17" ht="19.5" thickBot="1">
      <c r="A40" s="36" t="s">
        <v>26</v>
      </c>
      <c r="B40" s="3"/>
      <c r="C40" s="3"/>
      <c r="D40" s="3"/>
      <c r="E40" s="3"/>
      <c r="F40" s="3"/>
      <c r="G40" s="3"/>
      <c r="H40" s="3"/>
      <c r="I40" s="3"/>
      <c r="J40" s="3"/>
      <c r="K40" s="3"/>
      <c r="L40" s="3"/>
      <c r="M40" s="3"/>
      <c r="N40" s="3"/>
      <c r="O40" s="3"/>
      <c r="P40" s="3"/>
      <c r="Q40" s="3"/>
    </row>
    <row r="41" spans="1:17" ht="44.25" customHeight="1" thickBot="1">
      <c r="A41" s="3"/>
      <c r="B41" s="95" t="s">
        <v>57</v>
      </c>
      <c r="C41" s="95"/>
      <c r="D41" s="3"/>
      <c r="E41" s="102" t="s">
        <v>58</v>
      </c>
      <c r="F41" s="102"/>
      <c r="G41" s="102"/>
      <c r="H41" s="3"/>
      <c r="I41" s="85" t="e">
        <f>IF(I42&lt;40,"不適合","適合")</f>
        <v>#DIV/0!</v>
      </c>
      <c r="J41" s="86"/>
      <c r="K41" s="87"/>
      <c r="L41" s="3"/>
      <c r="M41" s="3"/>
      <c r="N41" s="3"/>
      <c r="O41" s="3"/>
      <c r="P41" s="3"/>
      <c r="Q41" s="3"/>
    </row>
    <row r="42" spans="1:17" ht="19.5" thickBot="1">
      <c r="A42" s="3"/>
      <c r="B42" s="96"/>
      <c r="C42" s="97"/>
      <c r="D42" s="37" t="s">
        <v>18</v>
      </c>
      <c r="E42" s="106"/>
      <c r="F42" s="107"/>
      <c r="G42" s="108"/>
      <c r="H42" s="24" t="s">
        <v>19</v>
      </c>
      <c r="I42" s="93" t="e">
        <f>ROUNDDOWN(B42/E42,4)*100</f>
        <v>#DIV/0!</v>
      </c>
      <c r="J42" s="94"/>
      <c r="K42" s="38" t="s">
        <v>29</v>
      </c>
      <c r="L42" s="12" t="s">
        <v>30</v>
      </c>
      <c r="M42" s="24"/>
      <c r="N42" s="33"/>
      <c r="O42" s="33"/>
      <c r="P42" s="3"/>
      <c r="Q42" s="3"/>
    </row>
    <row r="43" spans="1:17">
      <c r="A43" s="3"/>
      <c r="B43" s="39" t="s">
        <v>31</v>
      </c>
      <c r="C43" s="3"/>
      <c r="D43" s="3"/>
      <c r="E43" s="39" t="s">
        <v>32</v>
      </c>
      <c r="F43" s="3"/>
      <c r="G43" s="3"/>
      <c r="H43" s="3"/>
      <c r="I43" s="3"/>
      <c r="J43" s="3"/>
      <c r="K43" s="3"/>
      <c r="L43" s="3"/>
      <c r="M43" s="3"/>
      <c r="N43" s="3"/>
      <c r="O43" s="3"/>
      <c r="P43" s="3"/>
      <c r="Q43" s="3"/>
    </row>
    <row r="44" spans="1:17">
      <c r="A44" s="3"/>
      <c r="B44" s="3"/>
      <c r="C44" s="3"/>
      <c r="D44" s="3"/>
      <c r="E44" s="3"/>
      <c r="F44" s="3"/>
      <c r="G44" s="3"/>
      <c r="H44" s="3"/>
      <c r="I44" s="3"/>
      <c r="J44" s="3"/>
      <c r="K44" s="3"/>
      <c r="L44" s="3"/>
      <c r="M44" s="3"/>
      <c r="N44" s="3"/>
      <c r="O44" s="3"/>
      <c r="P44" s="3"/>
      <c r="Q44" s="3"/>
    </row>
    <row r="45" spans="1:17">
      <c r="A45" s="3"/>
      <c r="B45" s="3"/>
      <c r="C45" s="3"/>
      <c r="D45" s="3"/>
      <c r="E45" s="3"/>
      <c r="F45" s="3"/>
      <c r="G45" s="3"/>
      <c r="H45" s="3"/>
      <c r="I45" s="3"/>
      <c r="J45" s="3"/>
      <c r="K45" s="3"/>
      <c r="L45" s="3"/>
      <c r="M45" s="3"/>
      <c r="N45" s="3"/>
      <c r="O45" s="3"/>
      <c r="P45" s="3"/>
      <c r="Q45" s="3"/>
    </row>
    <row r="46" spans="1:17">
      <c r="A46" s="3"/>
      <c r="B46" s="3"/>
      <c r="C46" s="3"/>
      <c r="D46" s="3"/>
      <c r="E46" s="3"/>
      <c r="F46" s="3"/>
      <c r="G46" s="3"/>
      <c r="H46" s="3"/>
      <c r="I46" s="3"/>
      <c r="J46" s="3"/>
      <c r="K46" s="3"/>
      <c r="L46" s="3"/>
      <c r="M46" s="3"/>
      <c r="N46" s="3"/>
      <c r="O46" s="3"/>
      <c r="P46" s="3"/>
      <c r="Q46" s="3"/>
    </row>
    <row r="47" spans="1:17">
      <c r="A47" s="3"/>
      <c r="B47" s="3"/>
      <c r="C47" s="3"/>
      <c r="D47" s="3"/>
      <c r="E47" s="3"/>
      <c r="F47" s="3"/>
      <c r="G47" s="3"/>
      <c r="H47" s="3"/>
      <c r="I47" s="3"/>
      <c r="J47" s="3"/>
      <c r="K47" s="3"/>
      <c r="L47" s="3"/>
      <c r="M47" s="3"/>
      <c r="N47" s="3"/>
      <c r="O47" s="3"/>
      <c r="P47" s="40"/>
      <c r="Q47" s="3"/>
    </row>
    <row r="48" spans="1:17">
      <c r="A48" s="3"/>
      <c r="B48" s="3"/>
      <c r="C48" s="3"/>
      <c r="D48" s="3"/>
      <c r="E48" s="3"/>
      <c r="F48" s="3"/>
      <c r="G48" s="3"/>
      <c r="H48" s="3"/>
      <c r="I48" s="3"/>
      <c r="J48" s="3"/>
      <c r="K48" s="3"/>
      <c r="L48" s="3"/>
      <c r="M48" s="3"/>
      <c r="N48" s="3"/>
      <c r="O48" s="3"/>
      <c r="P48" s="3"/>
      <c r="Q48" s="3"/>
    </row>
  </sheetData>
  <mergeCells count="48">
    <mergeCell ref="B41:C41"/>
    <mergeCell ref="E41:G41"/>
    <mergeCell ref="I41:K41"/>
    <mergeCell ref="B42:C42"/>
    <mergeCell ref="E42:G42"/>
    <mergeCell ref="I42:J42"/>
    <mergeCell ref="A34:B34"/>
    <mergeCell ref="C34:I34"/>
    <mergeCell ref="J34:M34"/>
    <mergeCell ref="I36:K36"/>
    <mergeCell ref="D37:E37"/>
    <mergeCell ref="I37:J37"/>
    <mergeCell ref="A32:B32"/>
    <mergeCell ref="O32:P32"/>
    <mergeCell ref="A22:M22"/>
    <mergeCell ref="A23:B23"/>
    <mergeCell ref="C23:I23"/>
    <mergeCell ref="J23:M23"/>
    <mergeCell ref="I25:K25"/>
    <mergeCell ref="D26:E26"/>
    <mergeCell ref="I26:J26"/>
    <mergeCell ref="A29:B29"/>
    <mergeCell ref="N29:N31"/>
    <mergeCell ref="A30:B30"/>
    <mergeCell ref="A31:B31"/>
    <mergeCell ref="O31:P31"/>
    <mergeCell ref="A21:B21"/>
    <mergeCell ref="O21:P21"/>
    <mergeCell ref="A13:B13"/>
    <mergeCell ref="O13:P13"/>
    <mergeCell ref="A14:M14"/>
    <mergeCell ref="O14:P14"/>
    <mergeCell ref="A15:B15"/>
    <mergeCell ref="O15:P15"/>
    <mergeCell ref="A17:B17"/>
    <mergeCell ref="C17:I17"/>
    <mergeCell ref="J17:M17"/>
    <mergeCell ref="A20:B20"/>
    <mergeCell ref="O20:P20"/>
    <mergeCell ref="A1:Q1"/>
    <mergeCell ref="C7:E7"/>
    <mergeCell ref="F7:G7"/>
    <mergeCell ref="A9:B9"/>
    <mergeCell ref="N9:N12"/>
    <mergeCell ref="A10:B10"/>
    <mergeCell ref="A11:B11"/>
    <mergeCell ref="A12:B12"/>
    <mergeCell ref="O12:P12"/>
  </mergeCells>
  <phoneticPr fontId="2"/>
  <conditionalFormatting sqref="F9:M13 F15:M15 F20:M21 F29:M32">
    <cfRule type="expression" dxfId="1" priority="2" stopIfTrue="1">
      <formula>$F$7="前３月実績"</formula>
    </cfRule>
  </conditionalFormatting>
  <conditionalFormatting sqref="C9:M9">
    <cfRule type="expression" dxfId="0" priority="1" stopIfTrue="1">
      <formula>$F$7="前年度実績"</formula>
    </cfRule>
  </conditionalFormatting>
  <dataValidations count="1">
    <dataValidation type="list" allowBlank="1" showInputMessage="1" showErrorMessage="1" sqref="F7:G7" xr:uid="{62ADF436-15D9-45DA-8474-6AD21689C1E5}">
      <formula1>"前年度実績,前３月実績"</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居宅介護</vt:lpstr>
      <vt:lpstr>重度訪問介護</vt:lpstr>
      <vt:lpstr>同行援護</vt:lpstr>
      <vt:lpstr>行動援護</vt:lpstr>
      <vt:lpstr>居宅介護!Print_Area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2025-01-21T09:26:14Z</dcterms:created>
  <dcterms:modified xsi:type="dcterms:W3CDTF">2025-10-20T09:19:40Z</dcterms:modified>
</cp:coreProperties>
</file>