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CB7B777-1CCD-4A58-B7FF-4B7C9E33EDBC}" xr6:coauthVersionLast="47" xr6:coauthVersionMax="47" xr10:uidLastSave="{00000000-0000-0000-0000-000000000000}"/>
  <bookViews>
    <workbookView xWindow="-120" yWindow="-120" windowWidth="20730" windowHeight="11160" xr2:uid="{00000000-000D-0000-FFFF-FFFF00000000}"/>
  </bookViews>
  <sheets>
    <sheet name="自己点検シート" sheetId="1" r:id="rId1"/>
  </sheets>
  <definedNames>
    <definedName name="_xlnm.Print_Area" localSheetId="0">自己点検シート!$A$1:$I$244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1" l="1"/>
  <c r="I62" i="1"/>
  <c r="I187" i="1"/>
  <c r="I54" i="1"/>
  <c r="I58" i="1"/>
  <c r="I66" i="1"/>
  <c r="I126" i="1"/>
  <c r="I171" i="1"/>
  <c r="J233" i="1"/>
  <c r="P232" i="1"/>
  <c r="J8" i="1" l="1"/>
  <c r="J10" i="1" l="1"/>
  <c r="J15" i="1"/>
  <c r="I146" i="1" l="1"/>
  <c r="J229" i="1" l="1"/>
  <c r="J225" i="1"/>
  <c r="J220" i="1"/>
  <c r="J147" i="1"/>
  <c r="J119" i="1"/>
  <c r="J115" i="1"/>
  <c r="J111" i="1"/>
  <c r="J107" i="1"/>
  <c r="J103" i="1"/>
  <c r="J99" i="1"/>
  <c r="J95" i="1"/>
  <c r="J91" i="1"/>
  <c r="J87" i="1"/>
  <c r="J83" i="1"/>
  <c r="J51" i="1"/>
  <c r="J47" i="1"/>
  <c r="J43" i="1"/>
  <c r="J39" i="1"/>
  <c r="J35" i="1"/>
  <c r="J31" i="1"/>
  <c r="J27" i="1"/>
  <c r="J23" i="1"/>
  <c r="J19" i="1"/>
  <c r="J55" i="1" l="1"/>
  <c r="J59" i="1"/>
  <c r="J63" i="1"/>
  <c r="P54" i="1" l="1"/>
  <c r="P228" i="1"/>
  <c r="P224" i="1"/>
  <c r="P219" i="1"/>
  <c r="P118" i="1"/>
  <c r="P114" i="1"/>
  <c r="P110" i="1"/>
  <c r="P106" i="1"/>
  <c r="P102" i="1"/>
  <c r="P98" i="1"/>
  <c r="P94" i="1"/>
  <c r="P90" i="1"/>
  <c r="P86" i="1"/>
  <c r="P82" i="1"/>
  <c r="P50" i="1"/>
  <c r="P58" i="1"/>
  <c r="P66" i="1" l="1"/>
  <c r="J67" i="1"/>
  <c r="P46" i="1"/>
  <c r="P42" i="1"/>
  <c r="P38" i="1"/>
  <c r="P34" i="1"/>
  <c r="P30" i="1"/>
  <c r="P26" i="1"/>
  <c r="P22" i="1"/>
  <c r="P18" i="1"/>
  <c r="P14" i="1"/>
  <c r="P62" i="1" l="1"/>
  <c r="P126" i="1" l="1"/>
  <c r="J127" i="1"/>
  <c r="I158" i="1"/>
  <c r="I154" i="1"/>
  <c r="P171" i="1" l="1"/>
  <c r="J172" i="1"/>
  <c r="P154" i="1"/>
  <c r="J155" i="1"/>
  <c r="P158" i="1"/>
  <c r="J159" i="1"/>
  <c r="I78" i="1"/>
  <c r="I74" i="1"/>
  <c r="I130" i="1"/>
  <c r="P74" i="1" l="1"/>
  <c r="J75" i="1"/>
  <c r="P78" i="1"/>
  <c r="J79" i="1"/>
  <c r="P130" i="1"/>
  <c r="J131" i="1"/>
  <c r="I215" i="1"/>
  <c r="I211" i="1"/>
  <c r="I207" i="1"/>
  <c r="I203" i="1"/>
  <c r="I199" i="1"/>
  <c r="I195" i="1"/>
  <c r="I191" i="1"/>
  <c r="I183" i="1"/>
  <c r="I179" i="1"/>
  <c r="I175" i="1"/>
  <c r="I166" i="1"/>
  <c r="I162" i="1"/>
  <c r="I150" i="1"/>
  <c r="P146" i="1"/>
  <c r="I142" i="1"/>
  <c r="I138" i="1"/>
  <c r="I134" i="1"/>
  <c r="I122" i="1"/>
  <c r="I70" i="1"/>
  <c r="P134" i="1" l="1"/>
  <c r="J135" i="1"/>
  <c r="P211" i="1"/>
  <c r="J212" i="1"/>
  <c r="P162" i="1"/>
  <c r="J163" i="1"/>
  <c r="P183" i="1"/>
  <c r="J184" i="1"/>
  <c r="P199" i="1"/>
  <c r="J200" i="1"/>
  <c r="P215" i="1"/>
  <c r="J216" i="1"/>
  <c r="P179" i="1"/>
  <c r="J180" i="1"/>
  <c r="P195" i="1"/>
  <c r="J196" i="1"/>
  <c r="P70" i="1"/>
  <c r="J71" i="1"/>
  <c r="P142" i="1"/>
  <c r="J143" i="1"/>
  <c r="P166" i="1"/>
  <c r="J167" i="1"/>
  <c r="P187" i="1"/>
  <c r="J188" i="1"/>
  <c r="P203" i="1"/>
  <c r="J204" i="1"/>
  <c r="P150" i="1"/>
  <c r="J151" i="1"/>
  <c r="P138" i="1"/>
  <c r="J139" i="1"/>
  <c r="P122" i="1"/>
  <c r="J123" i="1"/>
  <c r="P175" i="1"/>
  <c r="J176" i="1"/>
  <c r="P191" i="1"/>
  <c r="J192" i="1"/>
  <c r="P207" i="1"/>
  <c r="J208" i="1"/>
  <c r="I1" i="1" l="1"/>
  <c r="J1" i="1" s="1"/>
</calcChain>
</file>

<file path=xl/sharedStrings.xml><?xml version="1.0" encoding="utf-8"?>
<sst xmlns="http://schemas.openxmlformats.org/spreadsheetml/2006/main" count="201" uniqueCount="95">
  <si>
    <t>〇自己点検シートに関する注意事項</t>
    <rPh sb="1" eb="3">
      <t>ジコ</t>
    </rPh>
    <rPh sb="3" eb="5">
      <t>テンケン</t>
    </rPh>
    <rPh sb="9" eb="10">
      <t>カン</t>
    </rPh>
    <rPh sb="12" eb="14">
      <t>チュウイ</t>
    </rPh>
    <rPh sb="14" eb="16">
      <t>ジコウ</t>
    </rPh>
    <phoneticPr fontId="1"/>
  </si>
  <si>
    <t>〇基本情報</t>
    <rPh sb="1" eb="3">
      <t>キホン</t>
    </rPh>
    <rPh sb="3" eb="5">
      <t>ジョウホウ</t>
    </rPh>
    <phoneticPr fontId="1"/>
  </si>
  <si>
    <t>法人名</t>
    <rPh sb="0" eb="2">
      <t>ホウジン</t>
    </rPh>
    <rPh sb="2" eb="3">
      <t>メイ</t>
    </rPh>
    <phoneticPr fontId="1"/>
  </si>
  <si>
    <t>事業所名</t>
    <rPh sb="0" eb="3">
      <t>ジギョウショ</t>
    </rPh>
    <rPh sb="3" eb="4">
      <t>メイ</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</si>
  <si>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</si>
  <si>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</si>
  <si>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</si>
  <si>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共同生活援助</t>
    <rPh sb="0" eb="2">
      <t>キョウドウ</t>
    </rPh>
    <rPh sb="2" eb="4">
      <t>セイカツ</t>
    </rPh>
    <rPh sb="4" eb="6">
      <t>エンジョ</t>
    </rPh>
    <phoneticPr fontId="1"/>
  </si>
  <si>
    <t>障害者支援施設</t>
    <rPh sb="0" eb="3">
      <t>ショウガイシャ</t>
    </rPh>
    <rPh sb="3" eb="5">
      <t>シエン</t>
    </rPh>
    <rPh sb="5" eb="7">
      <t>シセツ</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</si>
  <si>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</si>
  <si>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</si>
  <si>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</si>
  <si>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ガタ</t>
    </rPh>
    <phoneticPr fontId="1"/>
  </si>
  <si>
    <t>就労継続支援B型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</si>
  <si>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</si>
  <si>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</si>
  <si>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特定相談支援</t>
    <rPh sb="0" eb="2">
      <t>トクテイ</t>
    </rPh>
    <rPh sb="2" eb="4">
      <t>ソウダン</t>
    </rPh>
    <rPh sb="4" eb="6">
      <t>シエン</t>
    </rPh>
    <phoneticPr fontId="1"/>
  </si>
  <si>
    <t>居宅介護・重度訪問介護・同行援護・行動援護</t>
    <phoneticPr fontId="1"/>
  </si>
  <si>
    <t>一般相談支援（地域移行・地域定着）</t>
    <rPh sb="0" eb="2">
      <t>イッパン</t>
    </rPh>
    <rPh sb="2" eb="4">
      <t>ソウダン</t>
    </rPh>
    <rPh sb="4" eb="6">
      <t>シエン</t>
    </rPh>
    <rPh sb="7" eb="9">
      <t>チイキ</t>
    </rPh>
    <rPh sb="9" eb="11">
      <t>イコウ</t>
    </rPh>
    <rPh sb="12" eb="14">
      <t>チイキ</t>
    </rPh>
    <rPh sb="14" eb="16">
      <t>テイチャク</t>
    </rPh>
    <phoneticPr fontId="1"/>
  </si>
  <si>
    <t>（運営に関する基準）</t>
    <rPh sb="1" eb="3">
      <t>ウンエイ</t>
    </rPh>
    <rPh sb="4" eb="5">
      <t>カン</t>
    </rPh>
    <rPh sb="7" eb="9">
      <t>キジュン</t>
    </rPh>
    <phoneticPr fontId="1"/>
  </si>
  <si>
    <t>設問【3】提供拒否の禁止について</t>
    <rPh sb="0" eb="2">
      <t>セツモン</t>
    </rPh>
    <rPh sb="5" eb="7">
      <t>テイキョウ</t>
    </rPh>
    <rPh sb="7" eb="9">
      <t>キョヒ</t>
    </rPh>
    <rPh sb="10" eb="12">
      <t>キンシ</t>
    </rPh>
    <phoneticPr fontId="1"/>
  </si>
  <si>
    <t>設問【4】受給資格の確認について</t>
    <rPh sb="0" eb="2">
      <t>セツモン</t>
    </rPh>
    <rPh sb="5" eb="7">
      <t>ジュキュウ</t>
    </rPh>
    <rPh sb="7" eb="9">
      <t>シカク</t>
    </rPh>
    <rPh sb="10" eb="12">
      <t>カクニン</t>
    </rPh>
    <phoneticPr fontId="1"/>
  </si>
  <si>
    <t>設問【6】身分を証する書類の携行について</t>
    <rPh sb="0" eb="2">
      <t>セツモン</t>
    </rPh>
    <rPh sb="5" eb="7">
      <t>ミブン</t>
    </rPh>
    <rPh sb="8" eb="9">
      <t>ショウ</t>
    </rPh>
    <rPh sb="11" eb="13">
      <t>ショルイ</t>
    </rPh>
    <rPh sb="14" eb="16">
      <t>ケイコウ</t>
    </rPh>
    <phoneticPr fontId="1"/>
  </si>
  <si>
    <t>設問【8】介護給付費等の額に係る通知等について</t>
    <rPh sb="0" eb="2">
      <t>セツモン</t>
    </rPh>
    <rPh sb="5" eb="7">
      <t>カイゴ</t>
    </rPh>
    <rPh sb="7" eb="9">
      <t>キュウフ</t>
    </rPh>
    <rPh sb="9" eb="10">
      <t>ヒ</t>
    </rPh>
    <rPh sb="10" eb="11">
      <t>トウ</t>
    </rPh>
    <rPh sb="12" eb="13">
      <t>ガク</t>
    </rPh>
    <rPh sb="14" eb="15">
      <t>カカ</t>
    </rPh>
    <rPh sb="16" eb="18">
      <t>ツウチ</t>
    </rPh>
    <rPh sb="18" eb="19">
      <t>トウ</t>
    </rPh>
    <phoneticPr fontId="1"/>
  </si>
  <si>
    <t>設問【9】基本取扱方針について</t>
    <rPh sb="0" eb="2">
      <t>セツモン</t>
    </rPh>
    <rPh sb="5" eb="7">
      <t>キホン</t>
    </rPh>
    <rPh sb="7" eb="9">
      <t>トリアツカイ</t>
    </rPh>
    <rPh sb="9" eb="11">
      <t>ホウシン</t>
    </rPh>
    <phoneticPr fontId="1"/>
  </si>
  <si>
    <t>設問【10】管理者の責務について</t>
    <rPh sb="0" eb="2">
      <t>セツモン</t>
    </rPh>
    <rPh sb="6" eb="9">
      <t>カンリシャ</t>
    </rPh>
    <rPh sb="10" eb="12">
      <t>セキム</t>
    </rPh>
    <phoneticPr fontId="1"/>
  </si>
  <si>
    <t>（報酬の算定に関する事項）</t>
    <rPh sb="1" eb="3">
      <t>ホウシュウ</t>
    </rPh>
    <rPh sb="4" eb="6">
      <t>サンテイ</t>
    </rPh>
    <rPh sb="7" eb="8">
      <t>カン</t>
    </rPh>
    <rPh sb="10" eb="12">
      <t>ジコウ</t>
    </rPh>
    <phoneticPr fontId="1"/>
  </si>
  <si>
    <t>改善状況⇒</t>
    <rPh sb="0" eb="2">
      <t>カイゼン</t>
    </rPh>
    <rPh sb="2" eb="4">
      <t>ジョウキョウ</t>
    </rPh>
    <phoneticPr fontId="1"/>
  </si>
  <si>
    <t>回答⇒</t>
    <rPh sb="0" eb="2">
      <t>カイトウ</t>
    </rPh>
    <phoneticPr fontId="1"/>
  </si>
  <si>
    <t>適</t>
    <rPh sb="0" eb="1">
      <t>テキ</t>
    </rPh>
    <phoneticPr fontId="1"/>
  </si>
  <si>
    <t>否</t>
    <rPh sb="0" eb="1">
      <t>ヒ</t>
    </rPh>
    <phoneticPr fontId="1"/>
  </si>
  <si>
    <t>事業所番号</t>
    <rPh sb="0" eb="3">
      <t>ジギョウショ</t>
    </rPh>
    <rPh sb="3" eb="5">
      <t>バンゴウ</t>
    </rPh>
    <phoneticPr fontId="1"/>
  </si>
  <si>
    <t>担当者名</t>
    <rPh sb="0" eb="3">
      <t>タントウシャ</t>
    </rPh>
    <rPh sb="3" eb="4">
      <t>メイ</t>
    </rPh>
    <phoneticPr fontId="1"/>
  </si>
  <si>
    <t>事業種別</t>
    <rPh sb="0" eb="2">
      <t>ジギョウ</t>
    </rPh>
    <rPh sb="2" eb="4">
      <t>シュベツ</t>
    </rPh>
    <phoneticPr fontId="1"/>
  </si>
  <si>
    <t>設問【2】契約支給量の報告等について</t>
    <rPh sb="0" eb="2">
      <t>セツモン</t>
    </rPh>
    <rPh sb="5" eb="7">
      <t>ケイヤク</t>
    </rPh>
    <rPh sb="7" eb="9">
      <t>シキュウ</t>
    </rPh>
    <rPh sb="9" eb="10">
      <t>リョウ</t>
    </rPh>
    <rPh sb="11" eb="13">
      <t>ホウコク</t>
    </rPh>
    <rPh sb="13" eb="14">
      <t>トウ</t>
    </rPh>
    <phoneticPr fontId="1"/>
  </si>
  <si>
    <t>設問【11】サービス提供責任者の責務について</t>
    <rPh sb="0" eb="2">
      <t>セツモン</t>
    </rPh>
    <rPh sb="10" eb="12">
      <t>テイキョウ</t>
    </rPh>
    <rPh sb="12" eb="15">
      <t>セキニンシャ</t>
    </rPh>
    <rPh sb="16" eb="18">
      <t>セキム</t>
    </rPh>
    <phoneticPr fontId="1"/>
  </si>
  <si>
    <t>設問【12】同居家族に対するサービス提供の禁止について</t>
    <rPh sb="0" eb="2">
      <t>セツモン</t>
    </rPh>
    <rPh sb="6" eb="8">
      <t>ドウキョ</t>
    </rPh>
    <rPh sb="8" eb="10">
      <t>カゾク</t>
    </rPh>
    <rPh sb="11" eb="12">
      <t>タイ</t>
    </rPh>
    <rPh sb="18" eb="20">
      <t>テイキョウ</t>
    </rPh>
    <rPh sb="21" eb="23">
      <t>キンシ</t>
    </rPh>
    <phoneticPr fontId="1"/>
  </si>
  <si>
    <t>設問【13】サービス管理責任者の責務について</t>
    <rPh sb="0" eb="2">
      <t>セツモン</t>
    </rPh>
    <rPh sb="10" eb="12">
      <t>カンリ</t>
    </rPh>
    <rPh sb="12" eb="14">
      <t>セキニン</t>
    </rPh>
    <rPh sb="14" eb="15">
      <t>シャ</t>
    </rPh>
    <rPh sb="16" eb="18">
      <t>セキム</t>
    </rPh>
    <phoneticPr fontId="1"/>
  </si>
  <si>
    <t>設問【14】居宅介護計画の作成について</t>
    <rPh sb="0" eb="2">
      <t>セツモン</t>
    </rPh>
    <rPh sb="6" eb="8">
      <t>キョタク</t>
    </rPh>
    <rPh sb="8" eb="10">
      <t>カイゴ</t>
    </rPh>
    <rPh sb="10" eb="12">
      <t>ケイカク</t>
    </rPh>
    <rPh sb="13" eb="15">
      <t>サクセイ</t>
    </rPh>
    <phoneticPr fontId="1"/>
  </si>
  <si>
    <t>設問【17】地域移行支援計画の作成について</t>
    <rPh sb="0" eb="2">
      <t>セツモン</t>
    </rPh>
    <rPh sb="6" eb="8">
      <t>チイキ</t>
    </rPh>
    <rPh sb="8" eb="10">
      <t>イコウ</t>
    </rPh>
    <rPh sb="10" eb="12">
      <t>シエン</t>
    </rPh>
    <rPh sb="12" eb="14">
      <t>ケイカク</t>
    </rPh>
    <rPh sb="15" eb="17">
      <t>サクセイ</t>
    </rPh>
    <phoneticPr fontId="1"/>
  </si>
  <si>
    <t>設問【18】運営規程について</t>
    <rPh sb="0" eb="2">
      <t>セツモン</t>
    </rPh>
    <rPh sb="6" eb="8">
      <t>ウンエイ</t>
    </rPh>
    <rPh sb="8" eb="10">
      <t>キテイ</t>
    </rPh>
    <phoneticPr fontId="1"/>
  </si>
  <si>
    <t>設問【19】勤務体制の確保等について</t>
    <rPh sb="0" eb="2">
      <t>セツモン</t>
    </rPh>
    <rPh sb="6" eb="8">
      <t>キンム</t>
    </rPh>
    <rPh sb="8" eb="10">
      <t>タイセイ</t>
    </rPh>
    <rPh sb="11" eb="13">
      <t>カクホ</t>
    </rPh>
    <rPh sb="13" eb="14">
      <t>トウ</t>
    </rPh>
    <phoneticPr fontId="1"/>
  </si>
  <si>
    <t>設問【20】衛生管理等について</t>
    <rPh sb="0" eb="2">
      <t>セツモン</t>
    </rPh>
    <rPh sb="6" eb="8">
      <t>エイセイ</t>
    </rPh>
    <rPh sb="8" eb="11">
      <t>カンリトウ</t>
    </rPh>
    <phoneticPr fontId="1"/>
  </si>
  <si>
    <t>設問【21】掲示について</t>
    <rPh sb="0" eb="2">
      <t>セツモン</t>
    </rPh>
    <rPh sb="6" eb="8">
      <t>ケイジ</t>
    </rPh>
    <phoneticPr fontId="1"/>
  </si>
  <si>
    <t>設問【22】秘密保持等について</t>
    <rPh sb="0" eb="2">
      <t>セツモン</t>
    </rPh>
    <rPh sb="6" eb="8">
      <t>ヒミツ</t>
    </rPh>
    <rPh sb="8" eb="10">
      <t>ホジ</t>
    </rPh>
    <rPh sb="10" eb="11">
      <t>トウ</t>
    </rPh>
    <phoneticPr fontId="1"/>
  </si>
  <si>
    <t>設問【23】苦情解決について</t>
    <rPh sb="0" eb="2">
      <t>セツモン</t>
    </rPh>
    <rPh sb="6" eb="8">
      <t>クジョウ</t>
    </rPh>
    <rPh sb="8" eb="10">
      <t>カイケツ</t>
    </rPh>
    <phoneticPr fontId="1"/>
  </si>
  <si>
    <t>設問【24】事故発生時の対応について</t>
    <rPh sb="0" eb="2">
      <t>セツモン</t>
    </rPh>
    <rPh sb="6" eb="8">
      <t>ジコ</t>
    </rPh>
    <rPh sb="8" eb="10">
      <t>ハッセイ</t>
    </rPh>
    <rPh sb="10" eb="11">
      <t>ジ</t>
    </rPh>
    <rPh sb="12" eb="14">
      <t>タイオウ</t>
    </rPh>
    <phoneticPr fontId="1"/>
  </si>
  <si>
    <t>設問【26】記録の整備について</t>
    <rPh sb="0" eb="2">
      <t>セツモン</t>
    </rPh>
    <rPh sb="6" eb="8">
      <t>キロク</t>
    </rPh>
    <rPh sb="9" eb="11">
      <t>セイビ</t>
    </rPh>
    <phoneticPr fontId="1"/>
  </si>
  <si>
    <t>設問【28】非常災害対策について</t>
    <rPh sb="0" eb="2">
      <t>セツモン</t>
    </rPh>
    <rPh sb="6" eb="8">
      <t>ヒジョウ</t>
    </rPh>
    <rPh sb="8" eb="10">
      <t>サイガイ</t>
    </rPh>
    <rPh sb="10" eb="12">
      <t>タイサク</t>
    </rPh>
    <phoneticPr fontId="1"/>
  </si>
  <si>
    <t>設問【30】利用者負担額等の受領について</t>
    <rPh sb="0" eb="2">
      <t>セツモン</t>
    </rPh>
    <rPh sb="6" eb="9">
      <t>リヨウシャ</t>
    </rPh>
    <rPh sb="9" eb="11">
      <t>フタン</t>
    </rPh>
    <rPh sb="11" eb="12">
      <t>ガク</t>
    </rPh>
    <rPh sb="12" eb="13">
      <t>トウ</t>
    </rPh>
    <rPh sb="14" eb="16">
      <t>ジュリョウ</t>
    </rPh>
    <phoneticPr fontId="1"/>
  </si>
  <si>
    <t>設問【33】常時の連絡体制の確保等について</t>
    <rPh sb="0" eb="2">
      <t>セツモン</t>
    </rPh>
    <rPh sb="6" eb="8">
      <t>ジョウジ</t>
    </rPh>
    <rPh sb="9" eb="11">
      <t>レンラク</t>
    </rPh>
    <rPh sb="11" eb="13">
      <t>タイセイ</t>
    </rPh>
    <rPh sb="14" eb="16">
      <t>カクホ</t>
    </rPh>
    <rPh sb="16" eb="17">
      <t>トウ</t>
    </rPh>
    <phoneticPr fontId="1"/>
  </si>
  <si>
    <t>設問【35】実習の実施について</t>
    <rPh sb="0" eb="2">
      <t>セツモン</t>
    </rPh>
    <rPh sb="6" eb="8">
      <t>ジッシュウ</t>
    </rPh>
    <rPh sb="9" eb="11">
      <t>ジッシ</t>
    </rPh>
    <phoneticPr fontId="1"/>
  </si>
  <si>
    <t>設問【40】特定事業所加算について</t>
    <rPh sb="0" eb="2">
      <t>セツモン</t>
    </rPh>
    <rPh sb="6" eb="8">
      <t>トクテイ</t>
    </rPh>
    <rPh sb="8" eb="10">
      <t>ジギョウ</t>
    </rPh>
    <rPh sb="10" eb="11">
      <t>ショ</t>
    </rPh>
    <rPh sb="11" eb="13">
      <t>カサン</t>
    </rPh>
    <phoneticPr fontId="1"/>
  </si>
  <si>
    <t>設問【41】定員規模別単価の取扱いについて</t>
    <rPh sb="0" eb="2">
      <t>セツモン</t>
    </rPh>
    <rPh sb="6" eb="8">
      <t>テイイン</t>
    </rPh>
    <rPh sb="8" eb="10">
      <t>キボ</t>
    </rPh>
    <rPh sb="10" eb="11">
      <t>ベツ</t>
    </rPh>
    <rPh sb="11" eb="13">
      <t>タンカ</t>
    </rPh>
    <rPh sb="14" eb="16">
      <t>トリアツカ</t>
    </rPh>
    <phoneticPr fontId="1"/>
  </si>
  <si>
    <t>設問【42】定員超過利用減算について</t>
    <rPh sb="0" eb="2">
      <t>セツモン</t>
    </rPh>
    <rPh sb="6" eb="8">
      <t>テイイン</t>
    </rPh>
    <rPh sb="8" eb="10">
      <t>チョウカ</t>
    </rPh>
    <rPh sb="10" eb="12">
      <t>リヨウ</t>
    </rPh>
    <rPh sb="12" eb="14">
      <t>ゲンサン</t>
    </rPh>
    <phoneticPr fontId="1"/>
  </si>
  <si>
    <t>設問【43】人員欠如減算について</t>
    <rPh sb="0" eb="2">
      <t>セツモン</t>
    </rPh>
    <rPh sb="6" eb="8">
      <t>ジンイン</t>
    </rPh>
    <rPh sb="8" eb="10">
      <t>ケツジョ</t>
    </rPh>
    <rPh sb="10" eb="12">
      <t>ゲンサン</t>
    </rPh>
    <phoneticPr fontId="1"/>
  </si>
  <si>
    <t>設問【44】個別支援計画未作成減算について</t>
    <rPh sb="0" eb="2">
      <t>セツモン</t>
    </rPh>
    <rPh sb="6" eb="8">
      <t>コベツ</t>
    </rPh>
    <rPh sb="8" eb="10">
      <t>シエン</t>
    </rPh>
    <rPh sb="10" eb="12">
      <t>ケイカク</t>
    </rPh>
    <rPh sb="12" eb="15">
      <t>ミサクセイ</t>
    </rPh>
    <rPh sb="15" eb="17">
      <t>ゲンサン</t>
    </rPh>
    <phoneticPr fontId="1"/>
  </si>
  <si>
    <t>設問【45】福祉専門職員配置等加算について</t>
    <rPh sb="0" eb="2">
      <t>セツモン</t>
    </rPh>
    <rPh sb="6" eb="8">
      <t>フクシ</t>
    </rPh>
    <rPh sb="8" eb="10">
      <t>センモン</t>
    </rPh>
    <rPh sb="10" eb="12">
      <t>ショクイン</t>
    </rPh>
    <rPh sb="12" eb="14">
      <t>ハイチ</t>
    </rPh>
    <rPh sb="14" eb="15">
      <t>トウ</t>
    </rPh>
    <rPh sb="15" eb="17">
      <t>カサン</t>
    </rPh>
    <phoneticPr fontId="1"/>
  </si>
  <si>
    <t>設問【46】食事提供体制加算について</t>
    <rPh sb="0" eb="2">
      <t>セツモン</t>
    </rPh>
    <rPh sb="6" eb="8">
      <t>ショクジ</t>
    </rPh>
    <rPh sb="8" eb="10">
      <t>テイキョウ</t>
    </rPh>
    <rPh sb="10" eb="12">
      <t>タイセイ</t>
    </rPh>
    <rPh sb="12" eb="14">
      <t>カサン</t>
    </rPh>
    <phoneticPr fontId="1"/>
  </si>
  <si>
    <t>設問【47】欠席時対応加算について</t>
    <rPh sb="0" eb="2">
      <t>セツモン</t>
    </rPh>
    <rPh sb="6" eb="8">
      <t>ケッセキ</t>
    </rPh>
    <rPh sb="8" eb="9">
      <t>ジ</t>
    </rPh>
    <rPh sb="9" eb="11">
      <t>タイオウ</t>
    </rPh>
    <rPh sb="11" eb="13">
      <t>カサン</t>
    </rPh>
    <phoneticPr fontId="1"/>
  </si>
  <si>
    <t>設問【48】送迎加算について</t>
    <rPh sb="0" eb="2">
      <t>セツモン</t>
    </rPh>
    <rPh sb="6" eb="8">
      <t>ソウゲイ</t>
    </rPh>
    <rPh sb="8" eb="10">
      <t>カサン</t>
    </rPh>
    <phoneticPr fontId="1"/>
  </si>
  <si>
    <t>設問【49】短期入所サービス費について</t>
    <rPh sb="0" eb="2">
      <t>セツモン</t>
    </rPh>
    <rPh sb="6" eb="8">
      <t>タンキ</t>
    </rPh>
    <rPh sb="8" eb="10">
      <t>ニュウショ</t>
    </rPh>
    <rPh sb="14" eb="15">
      <t>ヒ</t>
    </rPh>
    <phoneticPr fontId="1"/>
  </si>
  <si>
    <t>設問【50】夜間支援等体制加算について</t>
    <rPh sb="0" eb="2">
      <t>セツモン</t>
    </rPh>
    <rPh sb="6" eb="8">
      <t>ヤカン</t>
    </rPh>
    <rPh sb="8" eb="10">
      <t>シエン</t>
    </rPh>
    <rPh sb="10" eb="11">
      <t>トウ</t>
    </rPh>
    <rPh sb="11" eb="13">
      <t>タイセイ</t>
    </rPh>
    <rPh sb="13" eb="15">
      <t>カサン</t>
    </rPh>
    <phoneticPr fontId="1"/>
  </si>
  <si>
    <t>設問【51】夜勤職員配置体制加算について</t>
    <rPh sb="0" eb="2">
      <t>セツモン</t>
    </rPh>
    <rPh sb="6" eb="8">
      <t>ヤキン</t>
    </rPh>
    <rPh sb="8" eb="10">
      <t>ショクイン</t>
    </rPh>
    <rPh sb="10" eb="12">
      <t>ハイチ</t>
    </rPh>
    <rPh sb="12" eb="14">
      <t>タイセイ</t>
    </rPh>
    <rPh sb="14" eb="16">
      <t>カサン</t>
    </rPh>
    <phoneticPr fontId="1"/>
  </si>
  <si>
    <t>導入状況⇒</t>
    <rPh sb="0" eb="2">
      <t>ドウニュウ</t>
    </rPh>
    <rPh sb="2" eb="4">
      <t>ジョウキョウ</t>
    </rPh>
    <phoneticPr fontId="1"/>
  </si>
  <si>
    <t>入力状況⇒</t>
    <rPh sb="0" eb="2">
      <t>ニュウリョク</t>
    </rPh>
    <rPh sb="2" eb="4">
      <t>ジョウキョウ</t>
    </rPh>
    <phoneticPr fontId="1"/>
  </si>
  <si>
    <t>電話番号</t>
    <rPh sb="0" eb="2">
      <t>デンワ</t>
    </rPh>
    <rPh sb="2" eb="4">
      <t>バンゴウ</t>
    </rPh>
    <phoneticPr fontId="1"/>
  </si>
  <si>
    <t>（その他届出書類について）</t>
    <rPh sb="3" eb="4">
      <t>タ</t>
    </rPh>
    <rPh sb="4" eb="6">
      <t>トドケデ</t>
    </rPh>
    <rPh sb="6" eb="8">
      <t>ショルイ</t>
    </rPh>
    <phoneticPr fontId="1"/>
  </si>
  <si>
    <t>届出状況⇒</t>
    <rPh sb="0" eb="2">
      <t>トドケデ</t>
    </rPh>
    <rPh sb="2" eb="4">
      <t>ジョウキョウ</t>
    </rPh>
    <phoneticPr fontId="1"/>
  </si>
  <si>
    <t>設問【1】内容及び手続の説明及び同意について</t>
    <rPh sb="0" eb="2">
      <t>セツモン</t>
    </rPh>
    <rPh sb="5" eb="7">
      <t>ナイヨウ</t>
    </rPh>
    <rPh sb="7" eb="8">
      <t>オヨ</t>
    </rPh>
    <rPh sb="9" eb="11">
      <t>テツヅ</t>
    </rPh>
    <rPh sb="12" eb="14">
      <t>セツメイ</t>
    </rPh>
    <rPh sb="14" eb="15">
      <t>オヨ</t>
    </rPh>
    <rPh sb="16" eb="18">
      <t>ドウイ</t>
    </rPh>
    <phoneticPr fontId="1"/>
  </si>
  <si>
    <t>設問【7】サービスの提供の記録について</t>
    <rPh sb="0" eb="2">
      <t>セツモン</t>
    </rPh>
    <rPh sb="10" eb="12">
      <t>テイキョウ</t>
    </rPh>
    <rPh sb="13" eb="15">
      <t>キロク</t>
    </rPh>
    <phoneticPr fontId="1"/>
  </si>
  <si>
    <t>設問【25】会計の区分について</t>
    <rPh sb="0" eb="2">
      <t>セツモン</t>
    </rPh>
    <rPh sb="6" eb="8">
      <t>カイケイ</t>
    </rPh>
    <rPh sb="9" eb="11">
      <t>クブン</t>
    </rPh>
    <phoneticPr fontId="1"/>
  </si>
  <si>
    <t>設問【52】大阪府国保連システム「Oh!Shien」の導入について</t>
    <rPh sb="0" eb="2">
      <t>セツモン</t>
    </rPh>
    <rPh sb="6" eb="9">
      <t>オオサカフ</t>
    </rPh>
    <rPh sb="9" eb="12">
      <t>コクホレン</t>
    </rPh>
    <rPh sb="27" eb="29">
      <t>ドウニュウ</t>
    </rPh>
    <phoneticPr fontId="1"/>
  </si>
  <si>
    <t>設問【29】緊急時等の対応について</t>
    <rPh sb="0" eb="2">
      <t>セツモン</t>
    </rPh>
    <rPh sb="6" eb="9">
      <t>キンキュウジ</t>
    </rPh>
    <rPh sb="9" eb="10">
      <t>トウ</t>
    </rPh>
    <rPh sb="11" eb="13">
      <t>タイオウ</t>
    </rPh>
    <phoneticPr fontId="1"/>
  </si>
  <si>
    <t>設問【32】地域定着支援台帳の作成等について</t>
    <rPh sb="0" eb="2">
      <t>セツモン</t>
    </rPh>
    <rPh sb="6" eb="8">
      <t>チイキ</t>
    </rPh>
    <rPh sb="8" eb="10">
      <t>テイチャク</t>
    </rPh>
    <rPh sb="10" eb="12">
      <t>シエン</t>
    </rPh>
    <rPh sb="12" eb="14">
      <t>ダイチョウ</t>
    </rPh>
    <rPh sb="15" eb="17">
      <t>サクセイ</t>
    </rPh>
    <rPh sb="17" eb="18">
      <t>トウ</t>
    </rPh>
    <phoneticPr fontId="1"/>
  </si>
  <si>
    <t>設問【34】指定計画相談支援の具体的取扱方針について</t>
    <rPh sb="0" eb="2">
      <t>セツモン</t>
    </rPh>
    <rPh sb="6" eb="8">
      <t>シテイ</t>
    </rPh>
    <rPh sb="8" eb="10">
      <t>ケイカク</t>
    </rPh>
    <rPh sb="10" eb="12">
      <t>ソウダン</t>
    </rPh>
    <rPh sb="12" eb="14">
      <t>シエン</t>
    </rPh>
    <rPh sb="15" eb="18">
      <t>グタイテキ</t>
    </rPh>
    <rPh sb="18" eb="20">
      <t>トリアツカイ</t>
    </rPh>
    <rPh sb="20" eb="22">
      <t>ホウシン</t>
    </rPh>
    <phoneticPr fontId="1"/>
  </si>
  <si>
    <t>設問【31】地域における生活に移行するための活動に関する支援について</t>
    <rPh sb="0" eb="2">
      <t>セツモン</t>
    </rPh>
    <rPh sb="6" eb="8">
      <t>チイキ</t>
    </rPh>
    <rPh sb="12" eb="14">
      <t>セイカツ</t>
    </rPh>
    <rPh sb="15" eb="17">
      <t>イコウ</t>
    </rPh>
    <rPh sb="22" eb="24">
      <t>カツドウ</t>
    </rPh>
    <rPh sb="25" eb="26">
      <t>カン</t>
    </rPh>
    <rPh sb="28" eb="30">
      <t>シエン</t>
    </rPh>
    <phoneticPr fontId="1"/>
  </si>
  <si>
    <t>設問【16】施設障害福祉サービス計画の作成等について</t>
    <rPh sb="0" eb="2">
      <t>セツモン</t>
    </rPh>
    <rPh sb="6" eb="8">
      <t>シセツ</t>
    </rPh>
    <rPh sb="8" eb="10">
      <t>ショウガイ</t>
    </rPh>
    <rPh sb="10" eb="12">
      <t>フクシ</t>
    </rPh>
    <rPh sb="16" eb="18">
      <t>ケイカク</t>
    </rPh>
    <rPh sb="19" eb="21">
      <t>サクセイ</t>
    </rPh>
    <rPh sb="21" eb="22">
      <t>トウ</t>
    </rPh>
    <phoneticPr fontId="1"/>
  </si>
  <si>
    <t>設問【27】変更の届出等について</t>
    <rPh sb="0" eb="2">
      <t>セツモン</t>
    </rPh>
    <rPh sb="6" eb="8">
      <t>ヘンコウ</t>
    </rPh>
    <rPh sb="9" eb="11">
      <t>トドケデ</t>
    </rPh>
    <rPh sb="11" eb="12">
      <t>トウ</t>
    </rPh>
    <phoneticPr fontId="1"/>
  </si>
  <si>
    <t>設問【5】心身の状況等の把握について</t>
    <rPh sb="0" eb="2">
      <t>セツモン</t>
    </rPh>
    <rPh sb="5" eb="7">
      <t>シンシン</t>
    </rPh>
    <rPh sb="8" eb="10">
      <t>ジョウキョウ</t>
    </rPh>
    <rPh sb="10" eb="11">
      <t>トウ</t>
    </rPh>
    <rPh sb="12" eb="14">
      <t>ハアク</t>
    </rPh>
    <phoneticPr fontId="1"/>
  </si>
  <si>
    <t>設問【15】個別支援計画の作成等について</t>
    <rPh sb="0" eb="2">
      <t>セツモン</t>
    </rPh>
    <rPh sb="6" eb="8">
      <t>コベツ</t>
    </rPh>
    <rPh sb="8" eb="10">
      <t>シエン</t>
    </rPh>
    <rPh sb="10" eb="12">
      <t>ケイカク</t>
    </rPh>
    <rPh sb="13" eb="15">
      <t>サクセイ</t>
    </rPh>
    <rPh sb="15" eb="16">
      <t>トウ</t>
    </rPh>
    <phoneticPr fontId="1"/>
  </si>
  <si>
    <t>設問【53】業務管理体制の整備に関する事項の届出について</t>
    <rPh sb="0" eb="2">
      <t>セツモン</t>
    </rPh>
    <rPh sb="16" eb="17">
      <t>カン</t>
    </rPh>
    <rPh sb="19" eb="21">
      <t>ジコウ</t>
    </rPh>
    <rPh sb="22" eb="24">
      <t>トドケデ</t>
    </rPh>
    <phoneticPr fontId="1"/>
  </si>
  <si>
    <t>２　自己点検シートの回答に際しては、別紙集団指導資料をよく読んで回答してください。</t>
    <rPh sb="20" eb="22">
      <t>シュウダン</t>
    </rPh>
    <rPh sb="22" eb="24">
      <t>シドウ</t>
    </rPh>
    <rPh sb="24" eb="26">
      <t>シリョウ</t>
    </rPh>
    <phoneticPr fontId="1"/>
  </si>
  <si>
    <t>３　点検シートは事業ごとに作成し、電子申請システムにより事業所単位で送信してください。</t>
    <rPh sb="2" eb="4">
      <t>テンケン</t>
    </rPh>
    <rPh sb="8" eb="10">
      <t>ジギョウ</t>
    </rPh>
    <rPh sb="13" eb="15">
      <t>サクセイ</t>
    </rPh>
    <rPh sb="17" eb="19">
      <t>デンシ</t>
    </rPh>
    <rPh sb="19" eb="21">
      <t>シンセイ</t>
    </rPh>
    <rPh sb="28" eb="31">
      <t>ジギョウショ</t>
    </rPh>
    <rPh sb="31" eb="33">
      <t>タンイ</t>
    </rPh>
    <rPh sb="34" eb="36">
      <t>ソウシン</t>
    </rPh>
    <phoneticPr fontId="1"/>
  </si>
  <si>
    <t>　　ただし、居宅介護・重度訪問介護・同行援護・行動援護、一般相談支援（地域移行・地域定着）については、</t>
    <rPh sb="6" eb="8">
      <t>キョタク</t>
    </rPh>
    <rPh sb="8" eb="10">
      <t>カイゴ</t>
    </rPh>
    <rPh sb="11" eb="13">
      <t>ジュウド</t>
    </rPh>
    <rPh sb="13" eb="15">
      <t>ホウモン</t>
    </rPh>
    <rPh sb="15" eb="17">
      <t>カイゴ</t>
    </rPh>
    <rPh sb="18" eb="20">
      <t>ドウコウ</t>
    </rPh>
    <rPh sb="20" eb="22">
      <t>エンゴ</t>
    </rPh>
    <rPh sb="23" eb="25">
      <t>コウドウ</t>
    </rPh>
    <rPh sb="25" eb="27">
      <t>エンゴ</t>
    </rPh>
    <phoneticPr fontId="1"/>
  </si>
  <si>
    <t>　　それぞれ一括で点検シートを作成してください。</t>
    <rPh sb="6" eb="8">
      <t>イッカツ</t>
    </rPh>
    <rPh sb="9" eb="11">
      <t>テンケン</t>
    </rPh>
    <rPh sb="15" eb="17">
      <t>サクセイ</t>
    </rPh>
    <phoneticPr fontId="1"/>
  </si>
  <si>
    <t>設問【37】賃金及び工賃について（就労継続支援Ａ型事業所のみ回答）</t>
    <rPh sb="0" eb="2">
      <t>セツモン</t>
    </rPh>
    <rPh sb="6" eb="8">
      <t>チンギン</t>
    </rPh>
    <rPh sb="8" eb="9">
      <t>オヨ</t>
    </rPh>
    <rPh sb="10" eb="12">
      <t>コウチン</t>
    </rPh>
    <rPh sb="17" eb="19">
      <t>シュウロウ</t>
    </rPh>
    <rPh sb="19" eb="21">
      <t>ケイゾク</t>
    </rPh>
    <rPh sb="21" eb="23">
      <t>シエン</t>
    </rPh>
    <rPh sb="24" eb="25">
      <t>ガタ</t>
    </rPh>
    <rPh sb="25" eb="28">
      <t>ジギョウショ</t>
    </rPh>
    <rPh sb="30" eb="32">
      <t>カイトウ</t>
    </rPh>
    <phoneticPr fontId="1"/>
  </si>
  <si>
    <t>設問【36】雇用契約の締結等について（就労継続支援Ａ型事業所のみ回答）</t>
    <rPh sb="0" eb="2">
      <t>セツモン</t>
    </rPh>
    <rPh sb="6" eb="8">
      <t>コヨウ</t>
    </rPh>
    <rPh sb="8" eb="10">
      <t>ケイヤク</t>
    </rPh>
    <rPh sb="11" eb="13">
      <t>テイケツ</t>
    </rPh>
    <rPh sb="13" eb="14">
      <t>トウ</t>
    </rPh>
    <rPh sb="19" eb="21">
      <t>シュウロウ</t>
    </rPh>
    <rPh sb="21" eb="23">
      <t>ケイゾク</t>
    </rPh>
    <rPh sb="23" eb="25">
      <t>シエン</t>
    </rPh>
    <rPh sb="26" eb="27">
      <t>ガタ</t>
    </rPh>
    <rPh sb="27" eb="30">
      <t>ジギョウショ</t>
    </rPh>
    <rPh sb="32" eb="34">
      <t>カイトウ</t>
    </rPh>
    <phoneticPr fontId="1"/>
  </si>
  <si>
    <t>設問【38】工賃の支払等について（就労継続支援Ｂ型事業所のみ回答）</t>
    <rPh sb="0" eb="2">
      <t>セツモン</t>
    </rPh>
    <rPh sb="6" eb="8">
      <t>コウチン</t>
    </rPh>
    <rPh sb="9" eb="11">
      <t>シハラ</t>
    </rPh>
    <rPh sb="11" eb="12">
      <t>トウ</t>
    </rPh>
    <rPh sb="17" eb="19">
      <t>シュウロウ</t>
    </rPh>
    <rPh sb="19" eb="21">
      <t>ケイゾク</t>
    </rPh>
    <rPh sb="21" eb="23">
      <t>シエン</t>
    </rPh>
    <rPh sb="24" eb="25">
      <t>ガタ</t>
    </rPh>
    <rPh sb="25" eb="28">
      <t>ジギョウショ</t>
    </rPh>
    <rPh sb="30" eb="32">
      <t>カイトウ</t>
    </rPh>
    <phoneticPr fontId="1"/>
  </si>
  <si>
    <t>　その他、適正運営のために事業所において実施している独自の取組、工夫等について、御自由に記載してください。今後の事業者指導の参考にさせていただきます。</t>
    <rPh sb="3" eb="4">
      <t>タ</t>
    </rPh>
    <rPh sb="5" eb="7">
      <t>テキセイ</t>
    </rPh>
    <rPh sb="7" eb="9">
      <t>ウンエイ</t>
    </rPh>
    <rPh sb="13" eb="16">
      <t>ジギョウショ</t>
    </rPh>
    <rPh sb="20" eb="22">
      <t>ジッシ</t>
    </rPh>
    <rPh sb="26" eb="28">
      <t>ドクジ</t>
    </rPh>
    <rPh sb="29" eb="31">
      <t>トリクミ</t>
    </rPh>
    <rPh sb="32" eb="34">
      <t>クフウ</t>
    </rPh>
    <rPh sb="34" eb="35">
      <t>トウ</t>
    </rPh>
    <rPh sb="40" eb="43">
      <t>ゴジユウ</t>
    </rPh>
    <rPh sb="44" eb="46">
      <t>キサイ</t>
    </rPh>
    <rPh sb="53" eb="55">
      <t>コンゴ</t>
    </rPh>
    <rPh sb="56" eb="59">
      <t>ジギョウシャ</t>
    </rPh>
    <rPh sb="59" eb="61">
      <t>シドウ</t>
    </rPh>
    <rPh sb="62" eb="64">
      <t>サンコウ</t>
    </rPh>
    <phoneticPr fontId="1"/>
  </si>
  <si>
    <t>設問【39】施設外就労について</t>
    <rPh sb="0" eb="2">
      <t>セツモン</t>
    </rPh>
    <rPh sb="6" eb="9">
      <t>シセツガイ</t>
    </rPh>
    <rPh sb="9" eb="11">
      <t>シュウロウ</t>
    </rPh>
    <phoneticPr fontId="1"/>
  </si>
  <si>
    <r>
      <t>設問【55】</t>
    </r>
    <r>
      <rPr>
        <u/>
        <sz val="10"/>
        <color theme="1"/>
        <rFont val="ＭＳ Ｐゴシック"/>
        <family val="3"/>
        <charset val="128"/>
      </rPr>
      <t>セキュリティ管理について</t>
    </r>
    <phoneticPr fontId="1"/>
  </si>
  <si>
    <t>設問【56】自由記述欄</t>
    <rPh sb="0" eb="2">
      <t>セツモン</t>
    </rPh>
    <rPh sb="6" eb="8">
      <t>ジユウ</t>
    </rPh>
    <rPh sb="8" eb="10">
      <t>キジュツ</t>
    </rPh>
    <rPh sb="10" eb="11">
      <t>ラン</t>
    </rPh>
    <phoneticPr fontId="1"/>
  </si>
  <si>
    <t>１　本点検シートは、令和５年度集団指導の必須提出書類です。必ず提出してください。</t>
    <rPh sb="2" eb="3">
      <t>ホン</t>
    </rPh>
    <rPh sb="3" eb="5">
      <t>テンケン</t>
    </rPh>
    <rPh sb="10" eb="12">
      <t>レイワ</t>
    </rPh>
    <rPh sb="13" eb="15">
      <t>ネンド</t>
    </rPh>
    <rPh sb="15" eb="17">
      <t>シュウダン</t>
    </rPh>
    <rPh sb="17" eb="19">
      <t>シドウ</t>
    </rPh>
    <rPh sb="20" eb="22">
      <t>ヒッス</t>
    </rPh>
    <rPh sb="22" eb="24">
      <t>テイシュツ</t>
    </rPh>
    <rPh sb="24" eb="26">
      <t>ショルイ</t>
    </rPh>
    <rPh sb="29" eb="30">
      <t>カナラ</t>
    </rPh>
    <rPh sb="31" eb="33">
      <t>テイシュツ</t>
    </rPh>
    <phoneticPr fontId="1"/>
  </si>
  <si>
    <r>
      <t>設問【54】</t>
    </r>
    <r>
      <rPr>
        <u/>
        <sz val="10"/>
        <color theme="1"/>
        <rFont val="ＭＳ Ｐゴシック"/>
        <family val="3"/>
        <charset val="128"/>
      </rPr>
      <t>障害福祉サービス等情報公表システム令和５年度の公表情報の更新・届出について</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</si>
</sst>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font>
    <font>
      <sz val="6"/>
      <name val="ＭＳ Ｐゴシック"/>
      <family val="2"/>
      <charset val="128"/>
    </font>
    <font>
      <sz val="11"/>
      <color theme="1"/>
      <name val="ＭＳ Ｐゴシック"/>
      <family val="3"/>
      <charset val="128"/>
    </font>
    <font>
      <u/>
      <sz val="11"/>
      <color theme="1"/>
      <name val="ＭＳ Ｐゴシック"/>
      <family val="2"/>
      <charset val="128"/>
    </font>
    <font>
      <u/>
      <sz val="11"/>
      <color theme="1"/>
      <name val="ＭＳ Ｐゴシック"/>
      <family val="3"/>
      <charset val="128"/>
    </font>
    <font>
      <u/>
      <sz val="10"/>
      <color theme="1"/>
      <name val="ＭＳ Ｐゴシック"/>
      <family val="2"/>
      <charset val="128"/>
    </font>
    <font>
      <u/>
      <sz val="10"/>
      <color theme="1"/>
      <name val="ＭＳ Ｐゴシック"/>
      <family val="3"/>
      <charset val="128"/>
    </font>
    <font>
      <sz val="11"/>
      <color rgb="FFFF0000"/>
      <name val="ＭＳ Ｐゴシック"/>
      <family val="2"/>
      <charset val="128"/>
    </font>
    <font>
      <sz val="11"/>
      <name val="ＭＳ Ｐゴシック"/>
      <family val="2"/>
      <charset val="128"/>
    </font>
    <font>
      <b/>
      <sz val="12"/>
      <name val="ＭＳ Ｐゴシック"/>
      <family val="3"/>
      <charset val="128"/>
    </font>
    <font>
      <sz val="11"/>
      <color theme="1"/>
      <name val="HG丸ｺﾞｼｯｸM-PRO"/>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s>
  <cellStyleXfs count="1">
    <xf numFmtId="0" fontId="0" fillId="0" borderId="0">
      <alignment vertical="center"/>
    </xf>
  </cellStyleXfs>
  <cellXfs count="59">
    <xf numFmtId="0" fontId="0" fillId="0" borderId="0" xfId="0">
      <alignment vertical="center"/>
    </xf>
    <xf numFmtId="0" fontId="0" fillId="0" borderId="0" xfId="0">
      <alignment vertical="center"/>
    </xf>
    <xf numFmtId="0" fontId="0" fillId="0" borderId="0" xfId="0" applyAlignment="1">
      <alignment vertical="center"/>
    </xf>
    <xf numFmtId="0" fontId="0" fillId="0" borderId="0" xfId="0" applyFont="1" applyAlignment="1">
      <alignment vertical="top" wrapText="1"/>
    </xf>
    <xf numFmtId="0" fontId="2" fillId="0" borderId="0" xfId="0" applyFont="1" applyAlignment="1">
      <alignment vertical="top"/>
    </xf>
    <xf numFmtId="0" fontId="0" fillId="0" borderId="0" xfId="0" applyBorder="1">
      <alignment vertical="center"/>
    </xf>
    <xf numFmtId="0" fontId="0" fillId="0" borderId="0" xfId="0">
      <alignment vertical="center"/>
    </xf>
    <xf numFmtId="0" fontId="0" fillId="0" borderId="1" xfId="0" applyBorder="1" applyAlignment="1">
      <alignment horizontal="center" vertical="center"/>
    </xf>
    <xf numFmtId="0" fontId="0" fillId="0" borderId="0" xfId="0" applyBorder="1" applyAlignment="1">
      <alignment horizontal="right" vertical="center"/>
    </xf>
    <xf numFmtId="0" fontId="0" fillId="0" borderId="0" xfId="0" applyBorder="1" applyAlignment="1">
      <alignment horizontal="center" vertical="center"/>
    </xf>
    <xf numFmtId="0" fontId="5" fillId="0" borderId="0" xfId="0" applyFont="1" applyBorder="1">
      <alignment vertical="center"/>
    </xf>
    <xf numFmtId="0" fontId="0" fillId="0" borderId="5" xfId="0" applyBorder="1" applyAlignment="1" applyProtection="1">
      <alignment horizontal="center" vertical="center"/>
      <protection locked="0"/>
    </xf>
    <xf numFmtId="0" fontId="0" fillId="0" borderId="1" xfId="0" applyFont="1" applyBorder="1" applyAlignment="1">
      <alignment horizontal="center" vertical="center" shrinkToFit="1"/>
    </xf>
    <xf numFmtId="0" fontId="0" fillId="0" borderId="1" xfId="0" applyBorder="1" applyAlignment="1">
      <alignment horizontal="center" vertical="center" shrinkToFit="1"/>
    </xf>
    <xf numFmtId="0" fontId="5" fillId="0" borderId="0" xfId="0" applyFont="1" applyBorder="1" applyAlignment="1">
      <alignment vertical="center" shrinkToFit="1"/>
    </xf>
    <xf numFmtId="0" fontId="0" fillId="0" borderId="0" xfId="0" applyFont="1">
      <alignment vertical="center"/>
    </xf>
    <xf numFmtId="0" fontId="0" fillId="0" borderId="0" xfId="0">
      <alignment vertical="center"/>
    </xf>
    <xf numFmtId="0" fontId="0" fillId="0" borderId="0" xfId="0">
      <alignment vertical="center"/>
    </xf>
    <xf numFmtId="0" fontId="0" fillId="0" borderId="8" xfId="0" applyBorder="1" applyAlignment="1">
      <alignment vertical="center" shrinkToFit="1"/>
    </xf>
    <xf numFmtId="0" fontId="0" fillId="0" borderId="1" xfId="0" applyFont="1" applyBorder="1" applyAlignment="1" applyProtection="1">
      <alignment horizontal="center" vertical="center" shrinkToFit="1"/>
    </xf>
    <xf numFmtId="0" fontId="0" fillId="0" borderId="0" xfId="0" applyAlignment="1">
      <alignment vertical="center" shrinkToFit="1"/>
    </xf>
    <xf numFmtId="0" fontId="0" fillId="0" borderId="0" xfId="0" applyProtection="1">
      <alignment vertical="center"/>
      <protection locked="0"/>
    </xf>
    <xf numFmtId="0" fontId="0" fillId="0" borderId="0" xfId="0" applyAlignment="1" applyProtection="1">
      <alignment vertical="center" shrinkToFit="1"/>
      <protection locked="0"/>
    </xf>
    <xf numFmtId="0" fontId="0" fillId="0" borderId="0" xfId="0">
      <alignment vertical="center"/>
    </xf>
    <xf numFmtId="0" fontId="3" fillId="0" borderId="0" xfId="0" applyFont="1" applyBorder="1" applyAlignment="1">
      <alignment vertical="center"/>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7" fillId="0" borderId="9" xfId="0" applyFont="1" applyBorder="1" applyAlignment="1">
      <alignment vertical="center" shrinkToFit="1"/>
    </xf>
    <xf numFmtId="0" fontId="7" fillId="0" borderId="0" xfId="0" applyFont="1" applyAlignment="1">
      <alignment vertical="center" shrinkToFit="1"/>
    </xf>
    <xf numFmtId="0" fontId="7" fillId="0" borderId="0" xfId="0" applyFont="1" applyBorder="1" applyAlignment="1">
      <alignment vertical="center" shrinkToFit="1"/>
    </xf>
    <xf numFmtId="0" fontId="3" fillId="0" borderId="0" xfId="0" applyFont="1">
      <alignment vertical="center"/>
    </xf>
    <xf numFmtId="0" fontId="4" fillId="0" borderId="0" xfId="0" applyFont="1">
      <alignmen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vertical="center"/>
    </xf>
    <xf numFmtId="0" fontId="0" fillId="0" borderId="8" xfId="0" applyBorder="1" applyAlignment="1">
      <alignment vertical="center"/>
    </xf>
    <xf numFmtId="0" fontId="0" fillId="0" borderId="0" xfId="0">
      <alignment vertical="center"/>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0" xfId="0" applyFill="1" applyBorder="1">
      <alignment vertical="center"/>
    </xf>
    <xf numFmtId="0" fontId="0" fillId="0" borderId="2"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3" fillId="0" borderId="0" xfId="0" applyFont="1" applyBorder="1">
      <alignment vertical="center"/>
    </xf>
    <xf numFmtId="0" fontId="4" fillId="0" borderId="0" xfId="0" applyFont="1" applyBorder="1">
      <alignment vertical="center"/>
    </xf>
    <xf numFmtId="0" fontId="0" fillId="0" borderId="1" xfId="0" applyBorder="1" applyAlignment="1" applyProtection="1">
      <alignment horizontal="center" vertical="center" shrinkToFit="1"/>
      <protection locked="0"/>
    </xf>
    <xf numFmtId="0" fontId="3" fillId="0" borderId="0" xfId="0" applyFont="1" applyAlignment="1">
      <alignment vertical="center" shrinkToFit="1"/>
    </xf>
    <xf numFmtId="0" fontId="10" fillId="0" borderId="16"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3" fillId="0" borderId="0" xfId="0" applyFont="1" applyAlignment="1">
      <alignment vertical="center"/>
    </xf>
    <xf numFmtId="0" fontId="0" fillId="0" borderId="0" xfId="0" applyAlignment="1">
      <alignment vertical="center" wrapText="1"/>
    </xf>
    <xf numFmtId="0" fontId="8" fillId="0" borderId="17" xfId="0" applyFont="1" applyBorder="1" applyAlignment="1">
      <alignment horizontal="left" vertical="center" shrinkToFit="1"/>
    </xf>
    <xf numFmtId="0" fontId="8" fillId="0" borderId="0" xfId="0" applyFont="1" applyAlignment="1">
      <alignment horizontal="left" vertical="center" shrinkToFit="1"/>
    </xf>
  </cellXfs>
  <cellStyles count="1">
    <cellStyle name="標準" xfId="0" builtinId="0"/>
  </cellStyles>
  <dxfs count="79">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C000"/>
      </font>
    </dxf>
    <dxf>
      <font>
        <color rgb="FFFF0000"/>
      </font>
    </dxf>
    <dxf>
      <font>
        <color rgb="FFFFC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43"/>
  <sheetViews>
    <sheetView tabSelected="1" view="pageBreakPreview" zoomScaleNormal="100" zoomScaleSheetLayoutView="100" workbookViewId="0">
      <selection sqref="A1:G1"/>
    </sheetView>
  </sheetViews>
  <sheetFormatPr defaultRowHeight="13.5" x14ac:dyDescent="0.15"/>
  <cols>
    <col min="1" max="9" width="10.625" customWidth="1"/>
    <col min="10" max="10" width="13.125" style="20" customWidth="1"/>
    <col min="11" max="11" width="22" customWidth="1"/>
    <col min="14" max="14" width="3.75" customWidth="1"/>
  </cols>
  <sheetData>
    <row r="1" spans="1:16" x14ac:dyDescent="0.15">
      <c r="A1" s="38" t="s">
        <v>0</v>
      </c>
      <c r="B1" s="38"/>
      <c r="C1" s="38"/>
      <c r="D1" s="38"/>
      <c r="E1" s="38"/>
      <c r="F1" s="38"/>
      <c r="G1" s="38"/>
      <c r="H1" s="18" t="s">
        <v>65</v>
      </c>
      <c r="I1" s="36" t="str">
        <f>IF(OR(B9="",F9="",B10="",F10="",B11="",F11="",P14="否",P18="否",P22="否",P26="否",P30="否",P34="否",P38="否",P42="否",P46="否",P50="否",P54="否",P58="否",P62="否",P66="否",P70="否",P74="否",P78="否",P82="否",P86="否",P90="否",P94="否",P98="否",P102="否",P106="否",P110="否",P114="否",P118="否",P122="否",P126="否",P130="否",P134="否",P138="否",P142="否",P146="否",P150="否",P154="否",P158="否",P162="否",P166="否",P171="否",P175="否",P179="否",P183="否",P187="否",P191="否",P195="否",P199="否",P203="否",P207="否",P211="否",P215="否",P219="否",P224="否",P228="否",P232="否"),"未完了","完了")</f>
        <v>未完了</v>
      </c>
      <c r="J1" s="57" t="str">
        <f>IF(I1="未完了","←提出不可（完了させてください。）","←提出可能")</f>
        <v>←提出不可（完了させてください。）</v>
      </c>
      <c r="K1" s="58"/>
    </row>
    <row r="2" spans="1:16" ht="14.25" thickBot="1" x14ac:dyDescent="0.2">
      <c r="A2" s="38" t="s">
        <v>93</v>
      </c>
      <c r="B2" s="38"/>
      <c r="C2" s="38"/>
      <c r="D2" s="38"/>
      <c r="E2" s="38"/>
      <c r="F2" s="38"/>
      <c r="G2" s="38"/>
      <c r="H2" s="39"/>
      <c r="I2" s="37"/>
      <c r="J2" s="57"/>
      <c r="K2" s="58"/>
    </row>
    <row r="3" spans="1:16" x14ac:dyDescent="0.15">
      <c r="A3" s="40" t="s">
        <v>82</v>
      </c>
      <c r="B3" s="40"/>
      <c r="C3" s="40"/>
      <c r="D3" s="40"/>
      <c r="E3" s="40"/>
      <c r="F3" s="40"/>
      <c r="G3" s="40"/>
      <c r="H3" s="40"/>
      <c r="I3" s="40"/>
    </row>
    <row r="4" spans="1:16" x14ac:dyDescent="0.15">
      <c r="A4" s="40" t="s">
        <v>83</v>
      </c>
      <c r="B4" s="40"/>
      <c r="C4" s="40"/>
      <c r="D4" s="40"/>
      <c r="E4" s="40"/>
      <c r="F4" s="40"/>
      <c r="G4" s="40"/>
      <c r="H4" s="40"/>
      <c r="I4" s="40"/>
    </row>
    <row r="5" spans="1:16" x14ac:dyDescent="0.15">
      <c r="A5" s="40" t="s">
        <v>84</v>
      </c>
      <c r="B5" s="40"/>
      <c r="C5" s="40"/>
      <c r="D5" s="40"/>
      <c r="E5" s="40"/>
      <c r="F5" s="40"/>
      <c r="G5" s="40"/>
      <c r="H5" s="40"/>
      <c r="I5" s="40"/>
    </row>
    <row r="6" spans="1:16" x14ac:dyDescent="0.15">
      <c r="A6" s="44" t="s">
        <v>85</v>
      </c>
      <c r="B6" s="44"/>
      <c r="C6" s="44"/>
      <c r="D6" s="44"/>
      <c r="E6" s="44"/>
      <c r="F6" s="44"/>
      <c r="G6" s="44"/>
      <c r="H6" s="44"/>
      <c r="I6" s="44"/>
    </row>
    <row r="8" spans="1:16" x14ac:dyDescent="0.15">
      <c r="A8" t="s">
        <v>1</v>
      </c>
      <c r="J8" s="32" t="str">
        <f>IF(OR(B9="",F9="",B10="",F10="",B11="",F11=""),"←先に基本情報の全項目を入力してください。","")</f>
        <v>←先に基本情報の全項目を入力してください。</v>
      </c>
      <c r="K8" s="32"/>
      <c r="L8" s="32"/>
    </row>
    <row r="9" spans="1:16" ht="24.75" customHeight="1" x14ac:dyDescent="0.15">
      <c r="A9" s="7" t="s">
        <v>2</v>
      </c>
      <c r="B9" s="41"/>
      <c r="C9" s="42"/>
      <c r="D9" s="43"/>
      <c r="E9" s="7" t="s">
        <v>3</v>
      </c>
      <c r="F9" s="41"/>
      <c r="G9" s="42"/>
      <c r="H9" s="42"/>
      <c r="I9" s="43"/>
      <c r="J9" s="31"/>
      <c r="K9" s="32"/>
    </row>
    <row r="10" spans="1:16" ht="23.25" customHeight="1" x14ac:dyDescent="0.15">
      <c r="A10" s="13" t="s">
        <v>31</v>
      </c>
      <c r="B10" s="45"/>
      <c r="C10" s="46"/>
      <c r="D10" s="47"/>
      <c r="E10" s="19" t="s">
        <v>33</v>
      </c>
      <c r="F10" s="45"/>
      <c r="G10" s="46"/>
      <c r="H10" s="46"/>
      <c r="I10" s="47"/>
      <c r="J10" s="31" t="str">
        <f>IF(F10="","←先に事業種別を選択することで、回答対象外の設問がグレーアウトします。","")</f>
        <v>←先に事業種別を選択することで、回答対象外の設問がグレーアウトします。</v>
      </c>
      <c r="K10" s="33"/>
      <c r="L10" s="33"/>
      <c r="M10" s="33"/>
      <c r="N10" s="33"/>
      <c r="O10" s="33"/>
    </row>
    <row r="11" spans="1:16" ht="23.25" customHeight="1" x14ac:dyDescent="0.15">
      <c r="A11" s="13" t="s">
        <v>32</v>
      </c>
      <c r="B11" s="41"/>
      <c r="C11" s="42"/>
      <c r="D11" s="43"/>
      <c r="E11" s="12" t="s">
        <v>66</v>
      </c>
      <c r="F11" s="50"/>
      <c r="G11" s="50"/>
      <c r="H11" s="50"/>
      <c r="I11" s="50"/>
    </row>
    <row r="12" spans="1:16" ht="13.5" customHeight="1" x14ac:dyDescent="0.15">
      <c r="K12" s="3"/>
    </row>
    <row r="13" spans="1:16" ht="14.25" thickBot="1" x14ac:dyDescent="0.2">
      <c r="A13" t="s">
        <v>19</v>
      </c>
      <c r="K13" s="4"/>
      <c r="O13" t="s">
        <v>29</v>
      </c>
    </row>
    <row r="14" spans="1:16" ht="14.25" thickBot="1" x14ac:dyDescent="0.2">
      <c r="A14" s="48" t="s">
        <v>69</v>
      </c>
      <c r="B14" s="49"/>
      <c r="C14" s="49"/>
      <c r="D14" s="49"/>
      <c r="E14" s="49"/>
      <c r="F14" s="5"/>
      <c r="G14" s="9"/>
      <c r="H14" s="8" t="s">
        <v>28</v>
      </c>
      <c r="I14" s="11"/>
      <c r="K14" s="4" t="s">
        <v>17</v>
      </c>
      <c r="O14" t="s">
        <v>30</v>
      </c>
      <c r="P14" t="str">
        <f>IF(OR(AND(I14="否",B15=""),(I14="")),"否","適")</f>
        <v>否</v>
      </c>
    </row>
    <row r="15" spans="1:16" x14ac:dyDescent="0.15">
      <c r="A15" s="14" t="s">
        <v>27</v>
      </c>
      <c r="B15" s="25"/>
      <c r="C15" s="26"/>
      <c r="D15" s="26"/>
      <c r="E15" s="26"/>
      <c r="F15" s="26"/>
      <c r="G15" s="26"/>
      <c r="H15" s="26"/>
      <c r="I15" s="27"/>
      <c r="J15" s="31" t="str">
        <f>IF(AND(I14="否",B15=""),"←入力してください","")</f>
        <v/>
      </c>
      <c r="K15" s="16" t="s">
        <v>6</v>
      </c>
    </row>
    <row r="16" spans="1:16" s="6" customFormat="1" x14ac:dyDescent="0.15">
      <c r="A16" s="5"/>
      <c r="B16" s="28"/>
      <c r="C16" s="29"/>
      <c r="D16" s="29"/>
      <c r="E16" s="29"/>
      <c r="F16" s="29"/>
      <c r="G16" s="29"/>
      <c r="H16" s="29"/>
      <c r="I16" s="30"/>
      <c r="J16" s="31"/>
      <c r="K16" s="16" t="s">
        <v>5</v>
      </c>
    </row>
    <row r="17" spans="1:16" ht="14.25" thickBot="1" x14ac:dyDescent="0.2">
      <c r="K17" s="16" t="s">
        <v>4</v>
      </c>
    </row>
    <row r="18" spans="1:16" ht="14.25" thickBot="1" x14ac:dyDescent="0.2">
      <c r="A18" s="34" t="s">
        <v>34</v>
      </c>
      <c r="B18" s="35"/>
      <c r="C18" s="35"/>
      <c r="D18" s="35"/>
      <c r="E18" s="35"/>
      <c r="H18" s="8" t="s">
        <v>28</v>
      </c>
      <c r="I18" s="11" t="str">
        <f>IF($F$10=$K$17,"回答不要","")</f>
        <v/>
      </c>
      <c r="K18" s="6" t="s">
        <v>7</v>
      </c>
      <c r="P18" t="str">
        <f>IF(OR(AND(I18="否",B19=""),(I18="")),"否","適")</f>
        <v>否</v>
      </c>
    </row>
    <row r="19" spans="1:16" x14ac:dyDescent="0.15">
      <c r="A19" s="14" t="s">
        <v>27</v>
      </c>
      <c r="B19" s="25"/>
      <c r="C19" s="26"/>
      <c r="D19" s="26"/>
      <c r="E19" s="26"/>
      <c r="F19" s="26"/>
      <c r="G19" s="26"/>
      <c r="H19" s="26"/>
      <c r="I19" s="27"/>
      <c r="J19" s="31" t="str">
        <f>IF(AND(I18="否",B19=""),"←入力してください","")</f>
        <v/>
      </c>
      <c r="K19" s="6" t="s">
        <v>8</v>
      </c>
    </row>
    <row r="20" spans="1:16" s="6" customFormat="1" x14ac:dyDescent="0.15">
      <c r="A20" s="5"/>
      <c r="B20" s="28"/>
      <c r="C20" s="29"/>
      <c r="D20" s="29"/>
      <c r="E20" s="29"/>
      <c r="F20" s="29"/>
      <c r="G20" s="29"/>
      <c r="H20" s="29"/>
      <c r="I20" s="30"/>
      <c r="J20" s="31"/>
      <c r="K20" s="6" t="s">
        <v>9</v>
      </c>
    </row>
    <row r="21" spans="1:16" ht="14.25" thickBot="1" x14ac:dyDescent="0.2">
      <c r="K21" s="6" t="s">
        <v>10</v>
      </c>
    </row>
    <row r="22" spans="1:16" ht="14.25" thickBot="1" x14ac:dyDescent="0.2">
      <c r="A22" s="34" t="s">
        <v>20</v>
      </c>
      <c r="B22" s="35"/>
      <c r="C22" s="35"/>
      <c r="D22" s="35"/>
      <c r="E22" s="35"/>
      <c r="H22" s="8" t="s">
        <v>28</v>
      </c>
      <c r="I22" s="11"/>
      <c r="K22" s="6" t="s">
        <v>11</v>
      </c>
      <c r="P22" t="str">
        <f>IF(OR(AND(I22="否",B23=""),(I22="")),"否","適")</f>
        <v>否</v>
      </c>
    </row>
    <row r="23" spans="1:16" x14ac:dyDescent="0.15">
      <c r="A23" s="14" t="s">
        <v>27</v>
      </c>
      <c r="B23" s="25"/>
      <c r="C23" s="26"/>
      <c r="D23" s="26"/>
      <c r="E23" s="26"/>
      <c r="F23" s="26"/>
      <c r="G23" s="26"/>
      <c r="H23" s="26"/>
      <c r="I23" s="27"/>
      <c r="J23" s="31" t="str">
        <f>IF(AND(I22="否",B23=""),"←入力してください","")</f>
        <v/>
      </c>
      <c r="K23" s="6" t="s">
        <v>12</v>
      </c>
    </row>
    <row r="24" spans="1:16" s="6" customFormat="1" x14ac:dyDescent="0.15">
      <c r="A24" s="5"/>
      <c r="B24" s="28"/>
      <c r="C24" s="29"/>
      <c r="D24" s="29"/>
      <c r="E24" s="29"/>
      <c r="F24" s="29"/>
      <c r="G24" s="29"/>
      <c r="H24" s="29"/>
      <c r="I24" s="30"/>
      <c r="J24" s="31"/>
      <c r="K24" s="6" t="s">
        <v>13</v>
      </c>
    </row>
    <row r="25" spans="1:16" ht="14.25" thickBot="1" x14ac:dyDescent="0.2">
      <c r="K25" s="6" t="s">
        <v>14</v>
      </c>
    </row>
    <row r="26" spans="1:16" ht="14.25" thickBot="1" x14ac:dyDescent="0.2">
      <c r="A26" s="34" t="s">
        <v>21</v>
      </c>
      <c r="B26" s="35"/>
      <c r="C26" s="35"/>
      <c r="D26" s="35"/>
      <c r="E26" s="35"/>
      <c r="H26" s="8" t="s">
        <v>28</v>
      </c>
      <c r="I26" s="11"/>
      <c r="K26" s="6" t="s">
        <v>15</v>
      </c>
      <c r="P26" t="str">
        <f>IF(OR(AND(I26="否",B27=""),(I26="")),"否","適")</f>
        <v>否</v>
      </c>
    </row>
    <row r="27" spans="1:16" x14ac:dyDescent="0.15">
      <c r="A27" s="14" t="s">
        <v>27</v>
      </c>
      <c r="B27" s="25"/>
      <c r="C27" s="26"/>
      <c r="D27" s="26"/>
      <c r="E27" s="26"/>
      <c r="F27" s="26"/>
      <c r="G27" s="26"/>
      <c r="H27" s="26"/>
      <c r="I27" s="27"/>
      <c r="J27" s="31" t="str">
        <f>IF(AND(I26="否",B27=""),"←入力してください","")</f>
        <v/>
      </c>
      <c r="K27" s="2" t="s">
        <v>18</v>
      </c>
    </row>
    <row r="28" spans="1:16" s="6" customFormat="1" x14ac:dyDescent="0.15">
      <c r="A28" s="5"/>
      <c r="B28" s="28"/>
      <c r="C28" s="29"/>
      <c r="D28" s="29"/>
      <c r="E28" s="29"/>
      <c r="F28" s="29"/>
      <c r="G28" s="29"/>
      <c r="H28" s="29"/>
      <c r="I28" s="30"/>
      <c r="J28" s="31"/>
      <c r="K28" s="2" t="s">
        <v>16</v>
      </c>
    </row>
    <row r="29" spans="1:16" ht="14.25" thickBot="1" x14ac:dyDescent="0.2"/>
    <row r="30" spans="1:16" ht="14.25" thickBot="1" x14ac:dyDescent="0.2">
      <c r="A30" s="34" t="s">
        <v>79</v>
      </c>
      <c r="B30" s="35"/>
      <c r="C30" s="35"/>
      <c r="D30" s="35"/>
      <c r="E30" s="35"/>
      <c r="H30" s="8" t="s">
        <v>28</v>
      </c>
      <c r="I30" s="11"/>
      <c r="P30" t="str">
        <f>IF(OR(AND(I30="否",B31=""),(I30="")),"否","適")</f>
        <v>否</v>
      </c>
    </row>
    <row r="31" spans="1:16" ht="13.5" customHeight="1" x14ac:dyDescent="0.15">
      <c r="A31" s="14" t="s">
        <v>27</v>
      </c>
      <c r="B31" s="25"/>
      <c r="C31" s="26"/>
      <c r="D31" s="26"/>
      <c r="E31" s="26"/>
      <c r="F31" s="26"/>
      <c r="G31" s="26"/>
      <c r="H31" s="26"/>
      <c r="I31" s="27"/>
      <c r="J31" s="31" t="str">
        <f>IF(AND(I30="否",B31=""),"←入力してください","")</f>
        <v/>
      </c>
      <c r="K31" s="2"/>
    </row>
    <row r="32" spans="1:16" s="6" customFormat="1" ht="13.5" customHeight="1" x14ac:dyDescent="0.15">
      <c r="A32" s="10"/>
      <c r="B32" s="28"/>
      <c r="C32" s="29"/>
      <c r="D32" s="29"/>
      <c r="E32" s="29"/>
      <c r="F32" s="29"/>
      <c r="G32" s="29"/>
      <c r="H32" s="29"/>
      <c r="I32" s="30"/>
      <c r="J32" s="31"/>
      <c r="K32" s="2"/>
    </row>
    <row r="33" spans="1:16" ht="14.25" thickBot="1" x14ac:dyDescent="0.2">
      <c r="K33" s="2"/>
    </row>
    <row r="34" spans="1:16" ht="14.25" thickBot="1" x14ac:dyDescent="0.2">
      <c r="A34" s="48" t="s">
        <v>22</v>
      </c>
      <c r="B34" s="49"/>
      <c r="C34" s="49"/>
      <c r="D34" s="49"/>
      <c r="E34" s="49"/>
      <c r="H34" s="8" t="s">
        <v>28</v>
      </c>
      <c r="I34" s="11"/>
      <c r="P34" t="str">
        <f>IF(OR(AND(I34="否",B35=""),(I34="")),"否","適")</f>
        <v>否</v>
      </c>
    </row>
    <row r="35" spans="1:16" x14ac:dyDescent="0.15">
      <c r="A35" s="14" t="s">
        <v>27</v>
      </c>
      <c r="B35" s="25"/>
      <c r="C35" s="26"/>
      <c r="D35" s="26"/>
      <c r="E35" s="26"/>
      <c r="F35" s="26"/>
      <c r="G35" s="26"/>
      <c r="H35" s="26"/>
      <c r="I35" s="27"/>
      <c r="J35" s="31" t="str">
        <f>IF(AND(I34="否",B35=""),"←入力してください","")</f>
        <v/>
      </c>
    </row>
    <row r="36" spans="1:16" s="6" customFormat="1" x14ac:dyDescent="0.15">
      <c r="A36" s="10"/>
      <c r="B36" s="28"/>
      <c r="C36" s="29"/>
      <c r="D36" s="29"/>
      <c r="E36" s="29"/>
      <c r="F36" s="29"/>
      <c r="G36" s="29"/>
      <c r="H36" s="29"/>
      <c r="I36" s="30"/>
      <c r="J36" s="31"/>
    </row>
    <row r="37" spans="1:16" ht="14.25" thickBot="1" x14ac:dyDescent="0.2"/>
    <row r="38" spans="1:16" ht="14.25" thickBot="1" x14ac:dyDescent="0.2">
      <c r="A38" s="34" t="s">
        <v>70</v>
      </c>
      <c r="B38" s="35"/>
      <c r="C38" s="35"/>
      <c r="D38" s="35"/>
      <c r="E38" s="35"/>
      <c r="H38" s="8" t="s">
        <v>28</v>
      </c>
      <c r="I38" s="11"/>
      <c r="P38" t="str">
        <f>IF(OR(AND(I38="否",B39=""),(I38="")),"否","適")</f>
        <v>否</v>
      </c>
    </row>
    <row r="39" spans="1:16" x14ac:dyDescent="0.15">
      <c r="A39" s="14" t="s">
        <v>27</v>
      </c>
      <c r="B39" s="25"/>
      <c r="C39" s="26"/>
      <c r="D39" s="26"/>
      <c r="E39" s="26"/>
      <c r="F39" s="26"/>
      <c r="G39" s="26"/>
      <c r="H39" s="26"/>
      <c r="I39" s="27"/>
      <c r="J39" s="31" t="str">
        <f>IF(AND(I38="否",B39=""),"←入力してください","")</f>
        <v/>
      </c>
    </row>
    <row r="40" spans="1:16" s="6" customFormat="1" x14ac:dyDescent="0.15">
      <c r="A40" s="10"/>
      <c r="B40" s="28"/>
      <c r="C40" s="29"/>
      <c r="D40" s="29"/>
      <c r="E40" s="29"/>
      <c r="F40" s="29"/>
      <c r="G40" s="29"/>
      <c r="H40" s="29"/>
      <c r="I40" s="30"/>
      <c r="J40" s="31"/>
    </row>
    <row r="41" spans="1:16" ht="14.25" thickBot="1" x14ac:dyDescent="0.2"/>
    <row r="42" spans="1:16" ht="14.25" thickBot="1" x14ac:dyDescent="0.2">
      <c r="A42" s="34" t="s">
        <v>23</v>
      </c>
      <c r="B42" s="35"/>
      <c r="C42" s="35"/>
      <c r="D42" s="35"/>
      <c r="E42" s="35"/>
      <c r="H42" s="8" t="s">
        <v>28</v>
      </c>
      <c r="I42" s="11"/>
      <c r="P42" t="str">
        <f>IF(OR(AND(I42="否",B43=""),(I42="")),"否","適")</f>
        <v>否</v>
      </c>
    </row>
    <row r="43" spans="1:16" x14ac:dyDescent="0.15">
      <c r="A43" s="14" t="s">
        <v>27</v>
      </c>
      <c r="B43" s="25"/>
      <c r="C43" s="26"/>
      <c r="D43" s="26"/>
      <c r="E43" s="26"/>
      <c r="F43" s="26"/>
      <c r="G43" s="26"/>
      <c r="H43" s="26"/>
      <c r="I43" s="27"/>
      <c r="J43" s="31" t="str">
        <f>IF(AND(I42="否",B43=""),"←入力してください","")</f>
        <v/>
      </c>
    </row>
    <row r="44" spans="1:16" s="6" customFormat="1" x14ac:dyDescent="0.15">
      <c r="A44" s="10"/>
      <c r="B44" s="28"/>
      <c r="C44" s="29"/>
      <c r="D44" s="29"/>
      <c r="E44" s="29"/>
      <c r="F44" s="29"/>
      <c r="G44" s="29"/>
      <c r="H44" s="29"/>
      <c r="I44" s="30"/>
      <c r="J44" s="31"/>
    </row>
    <row r="45" spans="1:16" ht="14.25" thickBot="1" x14ac:dyDescent="0.2"/>
    <row r="46" spans="1:16" ht="14.25" thickBot="1" x14ac:dyDescent="0.2">
      <c r="A46" s="34" t="s">
        <v>24</v>
      </c>
      <c r="B46" s="35"/>
      <c r="C46" s="35"/>
      <c r="D46" s="35"/>
      <c r="E46" s="35"/>
      <c r="H46" s="8" t="s">
        <v>28</v>
      </c>
      <c r="I46" s="11"/>
      <c r="P46" t="str">
        <f>IF(OR(AND(I46="否",B47=""),(I46="")),"否","適")</f>
        <v>否</v>
      </c>
    </row>
    <row r="47" spans="1:16" x14ac:dyDescent="0.15">
      <c r="A47" s="14" t="s">
        <v>27</v>
      </c>
      <c r="B47" s="25"/>
      <c r="C47" s="26"/>
      <c r="D47" s="26"/>
      <c r="E47" s="26"/>
      <c r="F47" s="26"/>
      <c r="G47" s="26"/>
      <c r="H47" s="26"/>
      <c r="I47" s="27"/>
      <c r="J47" s="31" t="str">
        <f>IF(AND(I46="否",B47=""),"←入力してください","")</f>
        <v/>
      </c>
    </row>
    <row r="48" spans="1:16" s="6" customFormat="1" x14ac:dyDescent="0.15">
      <c r="A48" s="10"/>
      <c r="B48" s="28"/>
      <c r="C48" s="29"/>
      <c r="D48" s="29"/>
      <c r="E48" s="29"/>
      <c r="F48" s="29"/>
      <c r="G48" s="29"/>
      <c r="H48" s="29"/>
      <c r="I48" s="30"/>
      <c r="J48" s="31"/>
    </row>
    <row r="49" spans="1:16" ht="14.25" thickBot="1" x14ac:dyDescent="0.2"/>
    <row r="50" spans="1:16" ht="14.25" thickBot="1" x14ac:dyDescent="0.2">
      <c r="A50" s="34" t="s">
        <v>25</v>
      </c>
      <c r="B50" s="35"/>
      <c r="C50" s="35"/>
      <c r="D50" s="35"/>
      <c r="E50" s="35"/>
      <c r="H50" s="8" t="s">
        <v>28</v>
      </c>
      <c r="I50" s="11"/>
      <c r="P50" t="str">
        <f>IF(OR(AND(I50="否",B51=""),(I50="")),"否","適")</f>
        <v>否</v>
      </c>
    </row>
    <row r="51" spans="1:16" x14ac:dyDescent="0.15">
      <c r="A51" s="14" t="s">
        <v>27</v>
      </c>
      <c r="B51" s="25"/>
      <c r="C51" s="26"/>
      <c r="D51" s="26"/>
      <c r="E51" s="26"/>
      <c r="F51" s="26"/>
      <c r="G51" s="26"/>
      <c r="H51" s="26"/>
      <c r="I51" s="27"/>
      <c r="J51" s="31" t="str">
        <f>IF(AND(I50="否",B51=""),"←入力してください","")</f>
        <v/>
      </c>
    </row>
    <row r="52" spans="1:16" s="6" customFormat="1" x14ac:dyDescent="0.15">
      <c r="A52" s="10"/>
      <c r="B52" s="28"/>
      <c r="C52" s="29"/>
      <c r="D52" s="29"/>
      <c r="E52" s="29"/>
      <c r="F52" s="29"/>
      <c r="G52" s="29"/>
      <c r="H52" s="29"/>
      <c r="I52" s="30"/>
      <c r="J52" s="31"/>
    </row>
    <row r="53" spans="1:16" ht="14.25" thickBot="1" x14ac:dyDescent="0.2"/>
    <row r="54" spans="1:16" ht="14.25" thickBot="1" x14ac:dyDescent="0.2">
      <c r="A54" s="34" t="s">
        <v>35</v>
      </c>
      <c r="B54" s="35"/>
      <c r="C54" s="35"/>
      <c r="D54" s="35"/>
      <c r="E54" s="35"/>
      <c r="F54" s="35"/>
      <c r="H54" s="8" t="s">
        <v>28</v>
      </c>
      <c r="I54" s="11" t="str">
        <f>IF(OR($F$10=$K$15,$F$10=$K$16,$F$10=$K$17,$F$10=$K$18,$F$10=$K$19,$F$10=$K$20,$F$10=$K$21,$F$10=$K$22,$F$10=$K$23,$F$10=$K$24,$F$10=$K$25,$F$10=$K$26,$F$10=$K$27,$F$10=$K$28),"回答不要","")</f>
        <v/>
      </c>
      <c r="P54" t="str">
        <f>IF(OR(AND(I54="否",B55=""),(I54="")),"否","適")</f>
        <v>否</v>
      </c>
    </row>
    <row r="55" spans="1:16" x14ac:dyDescent="0.15">
      <c r="A55" s="14" t="s">
        <v>27</v>
      </c>
      <c r="B55" s="25"/>
      <c r="C55" s="26"/>
      <c r="D55" s="26"/>
      <c r="E55" s="26"/>
      <c r="F55" s="26"/>
      <c r="G55" s="26"/>
      <c r="H55" s="26"/>
      <c r="I55" s="27"/>
      <c r="J55" s="31" t="str">
        <f>IF(AND(I54="否",B55=""),"←入力してください","")</f>
        <v/>
      </c>
    </row>
    <row r="56" spans="1:16" s="6" customFormat="1" x14ac:dyDescent="0.15">
      <c r="A56" s="10"/>
      <c r="B56" s="28"/>
      <c r="C56" s="29"/>
      <c r="D56" s="29"/>
      <c r="E56" s="29"/>
      <c r="F56" s="29"/>
      <c r="G56" s="29"/>
      <c r="H56" s="29"/>
      <c r="I56" s="30"/>
      <c r="J56" s="31"/>
    </row>
    <row r="57" spans="1:16" ht="14.25" thickBot="1" x14ac:dyDescent="0.2"/>
    <row r="58" spans="1:16" ht="14.25" thickBot="1" x14ac:dyDescent="0.2">
      <c r="A58" s="34" t="s">
        <v>36</v>
      </c>
      <c r="B58" s="35"/>
      <c r="C58" s="35"/>
      <c r="D58" s="35"/>
      <c r="E58" s="35"/>
      <c r="F58" s="35"/>
      <c r="H58" s="8" t="s">
        <v>28</v>
      </c>
      <c r="I58" s="11" t="str">
        <f>IF(OR($F$10=$K$15,$F$10=$K$16,$F$10=$K$17,$F$10=$K$18,$F$10=$K$19,$F$10=$K$20,$F$10=$K$21,$F$10=$K$22,$F$10=$K$23,$F$10=$K$24,$F$10=$K$25,$F$10=$K$26,$F$10=$K$27,$F$10=$K$28),"回答不要","")</f>
        <v/>
      </c>
      <c r="P58" t="str">
        <f>IF(OR(AND(I58="否",B59=""),(I58="")),"否","適")</f>
        <v>否</v>
      </c>
    </row>
    <row r="59" spans="1:16" x14ac:dyDescent="0.15">
      <c r="A59" s="14" t="s">
        <v>27</v>
      </c>
      <c r="B59" s="25"/>
      <c r="C59" s="26"/>
      <c r="D59" s="26"/>
      <c r="E59" s="26"/>
      <c r="F59" s="26"/>
      <c r="G59" s="26"/>
      <c r="H59" s="26"/>
      <c r="I59" s="27"/>
      <c r="J59" s="31" t="str">
        <f>IF(AND(I58="否",B59=""),"←入力してください","")</f>
        <v/>
      </c>
    </row>
    <row r="60" spans="1:16" s="6" customFormat="1" x14ac:dyDescent="0.15">
      <c r="A60" s="10"/>
      <c r="B60" s="28"/>
      <c r="C60" s="29"/>
      <c r="D60" s="29"/>
      <c r="E60" s="29"/>
      <c r="F60" s="29"/>
      <c r="G60" s="29"/>
      <c r="H60" s="29"/>
      <c r="I60" s="30"/>
      <c r="J60" s="31"/>
    </row>
    <row r="61" spans="1:16" ht="14.25" thickBot="1" x14ac:dyDescent="0.2"/>
    <row r="62" spans="1:16" ht="14.25" thickBot="1" x14ac:dyDescent="0.2">
      <c r="A62" s="34" t="s">
        <v>37</v>
      </c>
      <c r="B62" s="35"/>
      <c r="C62" s="35"/>
      <c r="D62" s="35"/>
      <c r="E62" s="35"/>
      <c r="F62" s="35"/>
      <c r="H62" s="8" t="s">
        <v>28</v>
      </c>
      <c r="I62" s="11" t="str">
        <f>IF(OR($F$10=$K$14,$F$10=$K$17,$F$10=$K$27,$F$10=$K$28),"回答不要","")</f>
        <v/>
      </c>
      <c r="P62" t="str">
        <f>IF(OR(AND(I62="否",B63=""),(I62="")),"否","適")</f>
        <v>否</v>
      </c>
    </row>
    <row r="63" spans="1:16" x14ac:dyDescent="0.15">
      <c r="A63" s="14" t="s">
        <v>27</v>
      </c>
      <c r="B63" s="25"/>
      <c r="C63" s="26"/>
      <c r="D63" s="26"/>
      <c r="E63" s="26"/>
      <c r="F63" s="26"/>
      <c r="G63" s="26"/>
      <c r="H63" s="26"/>
      <c r="I63" s="27"/>
      <c r="J63" s="31" t="str">
        <f>IF(AND(I62="否",B63=""),"←入力してください","")</f>
        <v/>
      </c>
    </row>
    <row r="64" spans="1:16" s="6" customFormat="1" x14ac:dyDescent="0.15">
      <c r="A64" s="10"/>
      <c r="B64" s="28"/>
      <c r="C64" s="29"/>
      <c r="D64" s="29"/>
      <c r="E64" s="29"/>
      <c r="F64" s="29"/>
      <c r="G64" s="29"/>
      <c r="H64" s="29"/>
      <c r="I64" s="30"/>
      <c r="J64" s="31"/>
    </row>
    <row r="65" spans="1:16" ht="14.25" thickBot="1" x14ac:dyDescent="0.2"/>
    <row r="66" spans="1:16" ht="14.25" thickBot="1" x14ac:dyDescent="0.2">
      <c r="A66" s="34" t="s">
        <v>38</v>
      </c>
      <c r="B66" s="35"/>
      <c r="C66" s="35"/>
      <c r="D66" s="35"/>
      <c r="E66" s="35"/>
      <c r="H66" s="8" t="s">
        <v>28</v>
      </c>
      <c r="I66" s="11" t="str">
        <f>IF(OR($F$10=$K$15,$F$10=$K$16,$F$10=$K$17,$F$10=$K$18,$F$10=$K$19,$F$10=$K$20,$F$10=$K$21,$F$10=$K$22,$F$10=$K$23,$F$10=$K$24,$F$10=$K$25,$F$10=$K$26,$F$10=$K$27,$F$10=$K$28),"回答不要","")</f>
        <v/>
      </c>
      <c r="P66" t="str">
        <f>IF(OR(AND(I66="否",B67=""),(I66="")),"否","適")</f>
        <v>否</v>
      </c>
    </row>
    <row r="67" spans="1:16" x14ac:dyDescent="0.15">
      <c r="A67" s="14" t="s">
        <v>27</v>
      </c>
      <c r="B67" s="25"/>
      <c r="C67" s="26"/>
      <c r="D67" s="26"/>
      <c r="E67" s="26"/>
      <c r="F67" s="26"/>
      <c r="G67" s="26"/>
      <c r="H67" s="26"/>
      <c r="I67" s="27"/>
      <c r="J67" s="31" t="str">
        <f>IF(AND(I66="否",B67=""),"←入力してください","")</f>
        <v/>
      </c>
    </row>
    <row r="68" spans="1:16" s="6" customFormat="1" x14ac:dyDescent="0.15">
      <c r="A68" s="10"/>
      <c r="B68" s="28"/>
      <c r="C68" s="29"/>
      <c r="D68" s="29"/>
      <c r="E68" s="29"/>
      <c r="F68" s="29"/>
      <c r="G68" s="29"/>
      <c r="H68" s="29"/>
      <c r="I68" s="30"/>
      <c r="J68" s="31"/>
    </row>
    <row r="69" spans="1:16" ht="14.25" thickBot="1" x14ac:dyDescent="0.2"/>
    <row r="70" spans="1:16" s="16" customFormat="1" ht="14.25" thickBot="1" x14ac:dyDescent="0.2">
      <c r="A70" s="34" t="s">
        <v>80</v>
      </c>
      <c r="B70" s="35"/>
      <c r="C70" s="35"/>
      <c r="D70" s="35"/>
      <c r="E70" s="35"/>
      <c r="H70" s="8" t="s">
        <v>28</v>
      </c>
      <c r="I70" s="11" t="str">
        <f>IF(OR($F$10=$K$14,$F$10=$K$17,$F$10=$K$19,$F$10=$K$27,$F$10=$K$28),"回答不要","")</f>
        <v/>
      </c>
      <c r="J70" s="20"/>
      <c r="P70" s="16" t="str">
        <f>IF(OR(AND(I70="否",B71=""),(I70="")),"否","適")</f>
        <v>否</v>
      </c>
    </row>
    <row r="71" spans="1:16" s="16" customFormat="1" x14ac:dyDescent="0.15">
      <c r="A71" s="14" t="s">
        <v>27</v>
      </c>
      <c r="B71" s="25"/>
      <c r="C71" s="26"/>
      <c r="D71" s="26"/>
      <c r="E71" s="26"/>
      <c r="F71" s="26"/>
      <c r="G71" s="26"/>
      <c r="H71" s="26"/>
      <c r="I71" s="27"/>
      <c r="J71" s="31" t="str">
        <f>IF(AND(I70="否",B71=""),"←入力してください","")</f>
        <v/>
      </c>
    </row>
    <row r="72" spans="1:16" s="16" customFormat="1" x14ac:dyDescent="0.15">
      <c r="A72" s="10"/>
      <c r="B72" s="28"/>
      <c r="C72" s="29"/>
      <c r="D72" s="29"/>
      <c r="E72" s="29"/>
      <c r="F72" s="29"/>
      <c r="G72" s="29"/>
      <c r="H72" s="29"/>
      <c r="I72" s="30"/>
      <c r="J72" s="31"/>
    </row>
    <row r="73" spans="1:16" s="16" customFormat="1" ht="14.25" thickBot="1" x14ac:dyDescent="0.2">
      <c r="J73" s="20"/>
    </row>
    <row r="74" spans="1:16" s="16" customFormat="1" ht="14.25" thickBot="1" x14ac:dyDescent="0.2">
      <c r="A74" s="34" t="s">
        <v>77</v>
      </c>
      <c r="B74" s="35"/>
      <c r="C74" s="35"/>
      <c r="D74" s="35"/>
      <c r="E74" s="35"/>
      <c r="H74" s="8" t="s">
        <v>28</v>
      </c>
      <c r="I74" s="11" t="str">
        <f>IF(OR($F$10=$K$14,$F$10=$K$15,$F$10=$K$16,$F$10=$K$17,$F$10=$K$18,$F$10=$K$20,$F$10=$K$21,$F$10=$K$22,$F$10=$K$23,$F$10=$K$24,$F$10=$K$25,$F$10=$K$26,$F$10=$K$27,$F$10=$K$28),"回答不要","")</f>
        <v/>
      </c>
      <c r="J74" s="20"/>
      <c r="P74" s="16" t="str">
        <f>IF(OR(AND(I74="否",B75=""),(I74="")),"否","適")</f>
        <v>否</v>
      </c>
    </row>
    <row r="75" spans="1:16" s="16" customFormat="1" x14ac:dyDescent="0.15">
      <c r="A75" s="14" t="s">
        <v>27</v>
      </c>
      <c r="B75" s="25"/>
      <c r="C75" s="26"/>
      <c r="D75" s="26"/>
      <c r="E75" s="26"/>
      <c r="F75" s="26"/>
      <c r="G75" s="26"/>
      <c r="H75" s="26"/>
      <c r="I75" s="27"/>
      <c r="J75" s="31" t="str">
        <f>IF(AND(I74="否",B75=""),"←入力してください","")</f>
        <v/>
      </c>
    </row>
    <row r="76" spans="1:16" s="16" customFormat="1" x14ac:dyDescent="0.15">
      <c r="A76" s="10"/>
      <c r="B76" s="28"/>
      <c r="C76" s="29"/>
      <c r="D76" s="29"/>
      <c r="E76" s="29"/>
      <c r="F76" s="29"/>
      <c r="G76" s="29"/>
      <c r="H76" s="29"/>
      <c r="I76" s="30"/>
      <c r="J76" s="31"/>
    </row>
    <row r="77" spans="1:16" s="16" customFormat="1" ht="14.25" thickBot="1" x14ac:dyDescent="0.2">
      <c r="J77" s="20"/>
    </row>
    <row r="78" spans="1:16" s="16" customFormat="1" ht="14.25" thickBot="1" x14ac:dyDescent="0.2">
      <c r="A78" s="34" t="s">
        <v>39</v>
      </c>
      <c r="B78" s="35"/>
      <c r="C78" s="35"/>
      <c r="D78" s="35"/>
      <c r="E78" s="35"/>
      <c r="H78" s="8" t="s">
        <v>28</v>
      </c>
      <c r="I78" s="11" t="str">
        <f>IF(OR($F$10=$K$14,$F$10=$K$15,$F$10=$K$16,$F$10=$K$17,$F$10=$K$18,$F$10=$K$19,$F$10=$K$20,$F$10=$K$21,$F$10=$K$22,$F$10=$K$23,$F$10=$K$24,$F$10=$K$25,$F$10=$K$26,$F$10=$K$28),"回答不要","")</f>
        <v/>
      </c>
      <c r="J78" s="20"/>
      <c r="P78" s="16" t="str">
        <f>IF(OR(AND(I78="否",B79=""),(I78="")),"否","適")</f>
        <v>否</v>
      </c>
    </row>
    <row r="79" spans="1:16" s="16" customFormat="1" x14ac:dyDescent="0.15">
      <c r="A79" s="14" t="s">
        <v>27</v>
      </c>
      <c r="B79" s="25"/>
      <c r="C79" s="26"/>
      <c r="D79" s="26"/>
      <c r="E79" s="26"/>
      <c r="F79" s="26"/>
      <c r="G79" s="26"/>
      <c r="H79" s="26"/>
      <c r="I79" s="27"/>
      <c r="J79" s="31" t="str">
        <f>IF(AND(I78="否",B79=""),"←入力してください","")</f>
        <v/>
      </c>
    </row>
    <row r="80" spans="1:16" s="16" customFormat="1" x14ac:dyDescent="0.15">
      <c r="A80" s="10"/>
      <c r="B80" s="28"/>
      <c r="C80" s="29"/>
      <c r="D80" s="29"/>
      <c r="E80" s="29"/>
      <c r="F80" s="29"/>
      <c r="G80" s="29"/>
      <c r="H80" s="29"/>
      <c r="I80" s="30"/>
      <c r="J80" s="31"/>
    </row>
    <row r="81" spans="1:16" s="16" customFormat="1" ht="14.25" thickBot="1" x14ac:dyDescent="0.2">
      <c r="J81" s="20"/>
    </row>
    <row r="82" spans="1:16" ht="14.25" thickBot="1" x14ac:dyDescent="0.2">
      <c r="A82" s="34" t="s">
        <v>40</v>
      </c>
      <c r="B82" s="35"/>
      <c r="C82" s="35"/>
      <c r="D82" s="35"/>
      <c r="E82" s="35"/>
      <c r="H82" s="8" t="s">
        <v>28</v>
      </c>
      <c r="I82" s="11"/>
      <c r="P82" t="str">
        <f>IF(OR(AND(I82="否",B83=""),(I82="")),"否","適")</f>
        <v>否</v>
      </c>
    </row>
    <row r="83" spans="1:16" x14ac:dyDescent="0.15">
      <c r="A83" s="14" t="s">
        <v>27</v>
      </c>
      <c r="B83" s="25"/>
      <c r="C83" s="26"/>
      <c r="D83" s="26"/>
      <c r="E83" s="26"/>
      <c r="F83" s="26"/>
      <c r="G83" s="26"/>
      <c r="H83" s="26"/>
      <c r="I83" s="27"/>
      <c r="J83" s="31" t="str">
        <f>IF(AND(I82="否",B83=""),"←入力してください","")</f>
        <v/>
      </c>
    </row>
    <row r="84" spans="1:16" s="6" customFormat="1" x14ac:dyDescent="0.15">
      <c r="A84" s="10"/>
      <c r="B84" s="28"/>
      <c r="C84" s="29"/>
      <c r="D84" s="29"/>
      <c r="E84" s="29"/>
      <c r="F84" s="29"/>
      <c r="G84" s="29"/>
      <c r="H84" s="29"/>
      <c r="I84" s="30"/>
      <c r="J84" s="31"/>
    </row>
    <row r="85" spans="1:16" ht="14.25" thickBot="1" x14ac:dyDescent="0.2"/>
    <row r="86" spans="1:16" ht="14.25" thickBot="1" x14ac:dyDescent="0.2">
      <c r="A86" s="34" t="s">
        <v>41</v>
      </c>
      <c r="B86" s="35"/>
      <c r="C86" s="35"/>
      <c r="D86" s="35"/>
      <c r="E86" s="35"/>
      <c r="H86" s="8" t="s">
        <v>28</v>
      </c>
      <c r="I86" s="11"/>
      <c r="P86" t="str">
        <f>IF(OR(AND(I86="否",B87=""),(I86="")),"否","適")</f>
        <v>否</v>
      </c>
    </row>
    <row r="87" spans="1:16" x14ac:dyDescent="0.15">
      <c r="A87" s="14" t="s">
        <v>27</v>
      </c>
      <c r="B87" s="25"/>
      <c r="C87" s="26"/>
      <c r="D87" s="26"/>
      <c r="E87" s="26"/>
      <c r="F87" s="26"/>
      <c r="G87" s="26"/>
      <c r="H87" s="26"/>
      <c r="I87" s="27"/>
      <c r="J87" s="31" t="str">
        <f>IF(AND(I86="否",B87=""),"←入力してください","")</f>
        <v/>
      </c>
    </row>
    <row r="88" spans="1:16" s="6" customFormat="1" x14ac:dyDescent="0.15">
      <c r="A88" s="10"/>
      <c r="B88" s="28"/>
      <c r="C88" s="29"/>
      <c r="D88" s="29"/>
      <c r="E88" s="29"/>
      <c r="F88" s="29"/>
      <c r="G88" s="29"/>
      <c r="H88" s="29"/>
      <c r="I88" s="30"/>
      <c r="J88" s="31"/>
    </row>
    <row r="89" spans="1:16" ht="14.25" thickBot="1" x14ac:dyDescent="0.2"/>
    <row r="90" spans="1:16" ht="14.25" thickBot="1" x14ac:dyDescent="0.2">
      <c r="A90" s="34" t="s">
        <v>42</v>
      </c>
      <c r="B90" s="35"/>
      <c r="C90" s="35"/>
      <c r="D90" s="35"/>
      <c r="E90" s="35"/>
      <c r="H90" s="8" t="s">
        <v>28</v>
      </c>
      <c r="I90" s="11"/>
      <c r="P90" t="str">
        <f>IF(OR(AND(I90="否",B91=""),(I90="")),"否","適")</f>
        <v>否</v>
      </c>
    </row>
    <row r="91" spans="1:16" x14ac:dyDescent="0.15">
      <c r="A91" s="14" t="s">
        <v>27</v>
      </c>
      <c r="B91" s="25"/>
      <c r="C91" s="26"/>
      <c r="D91" s="26"/>
      <c r="E91" s="26"/>
      <c r="F91" s="26"/>
      <c r="G91" s="26"/>
      <c r="H91" s="26"/>
      <c r="I91" s="27"/>
      <c r="J91" s="31" t="str">
        <f>IF(AND(I90="否",B91=""),"←入力してください","")</f>
        <v/>
      </c>
    </row>
    <row r="92" spans="1:16" s="6" customFormat="1" x14ac:dyDescent="0.15">
      <c r="A92" s="10"/>
      <c r="B92" s="28"/>
      <c r="C92" s="29"/>
      <c r="D92" s="29"/>
      <c r="E92" s="29"/>
      <c r="F92" s="29"/>
      <c r="G92" s="29"/>
      <c r="H92" s="29"/>
      <c r="I92" s="30"/>
      <c r="J92" s="31"/>
    </row>
    <row r="93" spans="1:16" ht="14.25" thickBot="1" x14ac:dyDescent="0.2"/>
    <row r="94" spans="1:16" ht="14.25" thickBot="1" x14ac:dyDescent="0.2">
      <c r="A94" s="34" t="s">
        <v>43</v>
      </c>
      <c r="B94" s="35"/>
      <c r="C94" s="35"/>
      <c r="D94" s="35"/>
      <c r="E94" s="35"/>
      <c r="H94" s="8" t="s">
        <v>28</v>
      </c>
      <c r="I94" s="11"/>
      <c r="P94" t="str">
        <f>IF(OR(AND(I94="否",B95=""),(I94="")),"否","適")</f>
        <v>否</v>
      </c>
    </row>
    <row r="95" spans="1:16" x14ac:dyDescent="0.15">
      <c r="A95" s="14" t="s">
        <v>27</v>
      </c>
      <c r="B95" s="25"/>
      <c r="C95" s="26"/>
      <c r="D95" s="26"/>
      <c r="E95" s="26"/>
      <c r="F95" s="26"/>
      <c r="G95" s="26"/>
      <c r="H95" s="26"/>
      <c r="I95" s="27"/>
      <c r="J95" s="31" t="str">
        <f>IF(AND(I94="否",B95=""),"←入力してください","")</f>
        <v/>
      </c>
    </row>
    <row r="96" spans="1:16" s="6" customFormat="1" x14ac:dyDescent="0.15">
      <c r="A96" s="10"/>
      <c r="B96" s="28"/>
      <c r="C96" s="29"/>
      <c r="D96" s="29"/>
      <c r="E96" s="29"/>
      <c r="F96" s="29"/>
      <c r="G96" s="29"/>
      <c r="H96" s="29"/>
      <c r="I96" s="30"/>
      <c r="J96" s="31"/>
    </row>
    <row r="97" spans="1:16" ht="14.25" thickBot="1" x14ac:dyDescent="0.2"/>
    <row r="98" spans="1:16" ht="14.25" thickBot="1" x14ac:dyDescent="0.2">
      <c r="A98" s="34" t="s">
        <v>44</v>
      </c>
      <c r="B98" s="35"/>
      <c r="C98" s="35"/>
      <c r="D98" s="35"/>
      <c r="E98" s="35"/>
      <c r="H98" s="8" t="s">
        <v>28</v>
      </c>
      <c r="I98" s="11"/>
      <c r="P98" t="str">
        <f>IF(OR(AND(I98="否",B99=""),(I98="")),"否","適")</f>
        <v>否</v>
      </c>
    </row>
    <row r="99" spans="1:16" x14ac:dyDescent="0.15">
      <c r="A99" s="14" t="s">
        <v>27</v>
      </c>
      <c r="B99" s="25"/>
      <c r="C99" s="26"/>
      <c r="D99" s="26"/>
      <c r="E99" s="26"/>
      <c r="F99" s="26"/>
      <c r="G99" s="26"/>
      <c r="H99" s="26"/>
      <c r="I99" s="27"/>
      <c r="J99" s="31" t="str">
        <f>IF(AND(I98="否",B99=""),"←入力してください","")</f>
        <v/>
      </c>
    </row>
    <row r="100" spans="1:16" s="6" customFormat="1" x14ac:dyDescent="0.15">
      <c r="A100" s="10"/>
      <c r="B100" s="28"/>
      <c r="C100" s="29"/>
      <c r="D100" s="29"/>
      <c r="E100" s="29"/>
      <c r="F100" s="29"/>
      <c r="G100" s="29"/>
      <c r="H100" s="29"/>
      <c r="I100" s="30"/>
      <c r="J100" s="31"/>
    </row>
    <row r="101" spans="1:16" ht="14.25" thickBot="1" x14ac:dyDescent="0.2"/>
    <row r="102" spans="1:16" ht="14.25" thickBot="1" x14ac:dyDescent="0.2">
      <c r="A102" s="34" t="s">
        <v>45</v>
      </c>
      <c r="B102" s="35"/>
      <c r="C102" s="35"/>
      <c r="D102" s="35"/>
      <c r="E102" s="35"/>
      <c r="H102" s="8" t="s">
        <v>28</v>
      </c>
      <c r="I102" s="11"/>
      <c r="P102" t="str">
        <f>IF(OR(AND(I102="否",B103=""),(I102="")),"否","適")</f>
        <v>否</v>
      </c>
    </row>
    <row r="103" spans="1:16" x14ac:dyDescent="0.15">
      <c r="A103" s="14" t="s">
        <v>27</v>
      </c>
      <c r="B103" s="25"/>
      <c r="C103" s="26"/>
      <c r="D103" s="26"/>
      <c r="E103" s="26"/>
      <c r="F103" s="26"/>
      <c r="G103" s="26"/>
      <c r="H103" s="26"/>
      <c r="I103" s="27"/>
      <c r="J103" s="31" t="str">
        <f>IF(AND(I102="否",B103=""),"←入力してください","")</f>
        <v/>
      </c>
    </row>
    <row r="104" spans="1:16" s="6" customFormat="1" x14ac:dyDescent="0.15">
      <c r="A104" s="10"/>
      <c r="B104" s="28"/>
      <c r="C104" s="29"/>
      <c r="D104" s="29"/>
      <c r="E104" s="29"/>
      <c r="F104" s="29"/>
      <c r="G104" s="29"/>
      <c r="H104" s="29"/>
      <c r="I104" s="30"/>
      <c r="J104" s="31"/>
    </row>
    <row r="105" spans="1:16" ht="14.25" thickBot="1" x14ac:dyDescent="0.2"/>
    <row r="106" spans="1:16" ht="14.25" thickBot="1" x14ac:dyDescent="0.2">
      <c r="A106" s="34" t="s">
        <v>46</v>
      </c>
      <c r="B106" s="35"/>
      <c r="C106" s="35"/>
      <c r="D106" s="35"/>
      <c r="E106" s="35"/>
      <c r="H106" s="8" t="s">
        <v>28</v>
      </c>
      <c r="I106" s="11"/>
      <c r="P106" t="str">
        <f>IF(OR(AND(I106="否",B107=""),(I106="")),"否","適")</f>
        <v>否</v>
      </c>
    </row>
    <row r="107" spans="1:16" x14ac:dyDescent="0.15">
      <c r="A107" s="14" t="s">
        <v>27</v>
      </c>
      <c r="B107" s="25"/>
      <c r="C107" s="26"/>
      <c r="D107" s="26"/>
      <c r="E107" s="26"/>
      <c r="F107" s="26"/>
      <c r="G107" s="26"/>
      <c r="H107" s="26"/>
      <c r="I107" s="27"/>
      <c r="J107" s="31" t="str">
        <f>IF(AND(I106="否",B107=""),"←入力してください","")</f>
        <v/>
      </c>
    </row>
    <row r="108" spans="1:16" s="6" customFormat="1" x14ac:dyDescent="0.15">
      <c r="A108" s="10"/>
      <c r="B108" s="28"/>
      <c r="C108" s="29"/>
      <c r="D108" s="29"/>
      <c r="E108" s="29"/>
      <c r="F108" s="29"/>
      <c r="G108" s="29"/>
      <c r="H108" s="29"/>
      <c r="I108" s="30"/>
      <c r="J108" s="31"/>
    </row>
    <row r="109" spans="1:16" ht="14.25" thickBot="1" x14ac:dyDescent="0.2"/>
    <row r="110" spans="1:16" ht="14.25" thickBot="1" x14ac:dyDescent="0.2">
      <c r="A110" s="34" t="s">
        <v>71</v>
      </c>
      <c r="B110" s="35"/>
      <c r="C110" s="35"/>
      <c r="D110" s="35"/>
      <c r="E110" s="35"/>
      <c r="H110" s="8" t="s">
        <v>28</v>
      </c>
      <c r="I110" s="11"/>
      <c r="P110" t="str">
        <f>IF(OR(AND(I110="否",B111=""),(I110="")),"否","適")</f>
        <v>否</v>
      </c>
    </row>
    <row r="111" spans="1:16" x14ac:dyDescent="0.15">
      <c r="A111" s="14" t="s">
        <v>27</v>
      </c>
      <c r="B111" s="25"/>
      <c r="C111" s="26"/>
      <c r="D111" s="26"/>
      <c r="E111" s="26"/>
      <c r="F111" s="26"/>
      <c r="G111" s="26"/>
      <c r="H111" s="26"/>
      <c r="I111" s="27"/>
      <c r="J111" s="31" t="str">
        <f>IF(AND(I110="否",B111=""),"←入力してください","")</f>
        <v/>
      </c>
    </row>
    <row r="112" spans="1:16" s="6" customFormat="1" x14ac:dyDescent="0.15">
      <c r="A112" s="10"/>
      <c r="B112" s="28"/>
      <c r="C112" s="29"/>
      <c r="D112" s="29"/>
      <c r="E112" s="29"/>
      <c r="F112" s="29"/>
      <c r="G112" s="29"/>
      <c r="H112" s="29"/>
      <c r="I112" s="30"/>
      <c r="J112" s="31"/>
    </row>
    <row r="113" spans="1:16" ht="14.25" thickBot="1" x14ac:dyDescent="0.2"/>
    <row r="114" spans="1:16" ht="14.25" thickBot="1" x14ac:dyDescent="0.2">
      <c r="A114" s="34" t="s">
        <v>47</v>
      </c>
      <c r="B114" s="35"/>
      <c r="C114" s="35"/>
      <c r="D114" s="35"/>
      <c r="E114" s="35"/>
      <c r="H114" s="8" t="s">
        <v>28</v>
      </c>
      <c r="I114" s="11"/>
      <c r="P114" t="str">
        <f>IF(OR(AND(I114="否",B115=""),(I114="")),"否","適")</f>
        <v>否</v>
      </c>
    </row>
    <row r="115" spans="1:16" x14ac:dyDescent="0.15">
      <c r="A115" s="14" t="s">
        <v>27</v>
      </c>
      <c r="B115" s="25"/>
      <c r="C115" s="26"/>
      <c r="D115" s="26"/>
      <c r="E115" s="26"/>
      <c r="F115" s="26"/>
      <c r="G115" s="26"/>
      <c r="H115" s="26"/>
      <c r="I115" s="27"/>
      <c r="J115" s="31" t="str">
        <f>IF(AND(I114="否",B115=""),"←入力してください","")</f>
        <v/>
      </c>
    </row>
    <row r="116" spans="1:16" s="6" customFormat="1" x14ac:dyDescent="0.15">
      <c r="A116" s="10"/>
      <c r="B116" s="28"/>
      <c r="C116" s="29"/>
      <c r="D116" s="29"/>
      <c r="E116" s="29"/>
      <c r="F116" s="29"/>
      <c r="G116" s="29"/>
      <c r="H116" s="29"/>
      <c r="I116" s="30"/>
      <c r="J116" s="31"/>
    </row>
    <row r="117" spans="1:16" ht="14.25" thickBot="1" x14ac:dyDescent="0.2"/>
    <row r="118" spans="1:16" ht="14.25" thickBot="1" x14ac:dyDescent="0.2">
      <c r="A118" s="34" t="s">
        <v>78</v>
      </c>
      <c r="B118" s="35"/>
      <c r="C118" s="35"/>
      <c r="D118" s="35"/>
      <c r="E118" s="35"/>
      <c r="H118" s="8" t="s">
        <v>28</v>
      </c>
      <c r="I118" s="11"/>
      <c r="P118" t="str">
        <f>IF(OR(AND(I118="否",B119=""),(I118="")),"否","適")</f>
        <v>否</v>
      </c>
    </row>
    <row r="119" spans="1:16" x14ac:dyDescent="0.15">
      <c r="A119" s="14" t="s">
        <v>27</v>
      </c>
      <c r="B119" s="25"/>
      <c r="C119" s="26"/>
      <c r="D119" s="26"/>
      <c r="E119" s="26"/>
      <c r="F119" s="26"/>
      <c r="G119" s="26"/>
      <c r="H119" s="26"/>
      <c r="I119" s="27"/>
      <c r="J119" s="31" t="str">
        <f>IF(AND(I118="否",B119=""),"←入力してください","")</f>
        <v/>
      </c>
    </row>
    <row r="120" spans="1:16" s="6" customFormat="1" x14ac:dyDescent="0.15">
      <c r="A120" s="10"/>
      <c r="B120" s="28"/>
      <c r="C120" s="29"/>
      <c r="D120" s="29"/>
      <c r="E120" s="29"/>
      <c r="F120" s="29"/>
      <c r="G120" s="29"/>
      <c r="H120" s="29"/>
      <c r="I120" s="30"/>
      <c r="J120" s="31"/>
    </row>
    <row r="121" spans="1:16" ht="14.25" thickBot="1" x14ac:dyDescent="0.2"/>
    <row r="122" spans="1:16" ht="14.25" thickBot="1" x14ac:dyDescent="0.2">
      <c r="A122" s="34" t="s">
        <v>48</v>
      </c>
      <c r="B122" s="35"/>
      <c r="C122" s="35"/>
      <c r="D122" s="35"/>
      <c r="E122" s="35"/>
      <c r="F122" s="35"/>
      <c r="H122" s="8" t="s">
        <v>28</v>
      </c>
      <c r="I122" s="11" t="str">
        <f>IF(OR($F$10=$K$14,$F$10=$K$25,$F$10=$K$26,$F$10=$K$27,$F$10=$K$28),"回答不要","")</f>
        <v/>
      </c>
      <c r="P122" t="str">
        <f>IF(OR(AND(I122="否",B123=""),(I122="")),"否","適")</f>
        <v>否</v>
      </c>
    </row>
    <row r="123" spans="1:16" x14ac:dyDescent="0.15">
      <c r="A123" s="14" t="s">
        <v>27</v>
      </c>
      <c r="B123" s="25"/>
      <c r="C123" s="26"/>
      <c r="D123" s="26"/>
      <c r="E123" s="26"/>
      <c r="F123" s="26"/>
      <c r="G123" s="26"/>
      <c r="H123" s="26"/>
      <c r="I123" s="27"/>
      <c r="J123" s="31" t="str">
        <f>IF(AND(I122="否",B123=""),"←入力してください","")</f>
        <v/>
      </c>
    </row>
    <row r="124" spans="1:16" s="6" customFormat="1" x14ac:dyDescent="0.15">
      <c r="A124" s="10"/>
      <c r="B124" s="28"/>
      <c r="C124" s="29"/>
      <c r="D124" s="29"/>
      <c r="E124" s="29"/>
      <c r="F124" s="29"/>
      <c r="G124" s="29"/>
      <c r="H124" s="29"/>
      <c r="I124" s="30"/>
      <c r="J124" s="31"/>
    </row>
    <row r="125" spans="1:16" ht="14.25" thickBot="1" x14ac:dyDescent="0.2"/>
    <row r="126" spans="1:16" ht="14.25" thickBot="1" x14ac:dyDescent="0.2">
      <c r="A126" s="34" t="s">
        <v>73</v>
      </c>
      <c r="B126" s="35"/>
      <c r="C126" s="35"/>
      <c r="D126" s="35"/>
      <c r="E126" s="35"/>
      <c r="F126" s="35"/>
      <c r="H126" s="8" t="s">
        <v>28</v>
      </c>
      <c r="I126" s="11" t="str">
        <f>IF(OR($F$10=$K$15,$F$10=$K$16,$F$10=$K$17,$F$10=$K$18,$F$10=$K$19,$F$10=$K$20,$F$10=$K$21,$F$10=$K$22,$F$10=$K$23,$F$10=$K$24,$F$10=$K$25,$F$10=$K$26,$F$10=$K$27,$F$10=$K$28),"回答不要","")</f>
        <v/>
      </c>
      <c r="P126" t="str">
        <f>IF(OR(AND(I126="否",B127=""),(I126="")),"否","適")</f>
        <v>否</v>
      </c>
    </row>
    <row r="127" spans="1:16" x14ac:dyDescent="0.15">
      <c r="A127" s="14" t="s">
        <v>27</v>
      </c>
      <c r="B127" s="25"/>
      <c r="C127" s="26"/>
      <c r="D127" s="26"/>
      <c r="E127" s="26"/>
      <c r="F127" s="26"/>
      <c r="G127" s="26"/>
      <c r="H127" s="26"/>
      <c r="I127" s="27"/>
      <c r="J127" s="31" t="str">
        <f>IF(AND(I126="否",B127=""),"←入力してください","")</f>
        <v/>
      </c>
    </row>
    <row r="128" spans="1:16" s="6" customFormat="1" x14ac:dyDescent="0.15">
      <c r="A128" s="10"/>
      <c r="B128" s="28"/>
      <c r="C128" s="29"/>
      <c r="D128" s="29"/>
      <c r="E128" s="29"/>
      <c r="F128" s="29"/>
      <c r="G128" s="29"/>
      <c r="H128" s="29"/>
      <c r="I128" s="30"/>
      <c r="J128" s="31"/>
    </row>
    <row r="129" spans="1:16" s="1" customFormat="1" ht="14.25" thickBot="1" x14ac:dyDescent="0.2">
      <c r="J129" s="20"/>
    </row>
    <row r="130" spans="1:16" ht="14.25" thickBot="1" x14ac:dyDescent="0.2">
      <c r="A130" s="34" t="s">
        <v>49</v>
      </c>
      <c r="B130" s="35"/>
      <c r="C130" s="35"/>
      <c r="D130" s="35"/>
      <c r="E130" s="35"/>
      <c r="F130" s="35"/>
      <c r="H130" s="8" t="s">
        <v>28</v>
      </c>
      <c r="I130" s="11" t="str">
        <f>IF(OR($F$10=$K$14,$F$10=$K$15,$F$10=$K$16,$F$10=$K$17,$F$10=$K$19,$F$10=$K$20,$F$10=$K$21,$F$10=$K$22,$F$10=$K$23,$F$10=$K$24,$F$10=$K$25,$F$10=$K$26,$F$10=$K$27,$F$10=$K$28),"回答不要","")</f>
        <v/>
      </c>
      <c r="P130" t="str">
        <f>IF(OR(AND(I130="否",B131=""),(I130="")),"否","適")</f>
        <v>否</v>
      </c>
    </row>
    <row r="131" spans="1:16" x14ac:dyDescent="0.15">
      <c r="A131" s="14" t="s">
        <v>27</v>
      </c>
      <c r="B131" s="25"/>
      <c r="C131" s="26"/>
      <c r="D131" s="26"/>
      <c r="E131" s="26"/>
      <c r="F131" s="26"/>
      <c r="G131" s="26"/>
      <c r="H131" s="26"/>
      <c r="I131" s="27"/>
      <c r="J131" s="31" t="str">
        <f>IF(AND(I130="否",B131=""),"←入力してください","")</f>
        <v/>
      </c>
    </row>
    <row r="132" spans="1:16" s="6" customFormat="1" x14ac:dyDescent="0.15">
      <c r="A132" s="10"/>
      <c r="B132" s="28"/>
      <c r="C132" s="29"/>
      <c r="D132" s="29"/>
      <c r="E132" s="29"/>
      <c r="F132" s="29"/>
      <c r="G132" s="29"/>
      <c r="H132" s="29"/>
      <c r="I132" s="30"/>
      <c r="J132" s="31"/>
    </row>
    <row r="133" spans="1:16" ht="14.25" thickBot="1" x14ac:dyDescent="0.2"/>
    <row r="134" spans="1:16" s="1" customFormat="1" ht="14.25" thickBot="1" x14ac:dyDescent="0.2">
      <c r="A134" s="51" t="s">
        <v>76</v>
      </c>
      <c r="B134" s="51"/>
      <c r="C134" s="51"/>
      <c r="D134" s="51"/>
      <c r="E134" s="51"/>
      <c r="F134" s="51"/>
      <c r="G134" s="51"/>
      <c r="H134" s="8" t="s">
        <v>28</v>
      </c>
      <c r="I134" s="11" t="str">
        <f>IF(OR($F$10=$K$14,$F$10=$K$15,$F$10=$K$16,$F$10=$K$17,$F$10=$K$18,$F$10=$K$19,$F$10=$K$20,$F$10=$K$21,$F$10=$K$22,$F$10=$K$23,$F$10=$K$24,$F$10=$K$25,$F$10=$K$26,$F$10=$K$28),"回答不要","")</f>
        <v/>
      </c>
      <c r="J134" s="20"/>
      <c r="P134" s="1" t="str">
        <f>IF(OR(AND(I134="否",B135=""),(I134="")),"否","適")</f>
        <v>否</v>
      </c>
    </row>
    <row r="135" spans="1:16" s="1" customFormat="1" x14ac:dyDescent="0.15">
      <c r="A135" s="14" t="s">
        <v>27</v>
      </c>
      <c r="B135" s="25"/>
      <c r="C135" s="26"/>
      <c r="D135" s="26"/>
      <c r="E135" s="26"/>
      <c r="F135" s="26"/>
      <c r="G135" s="26"/>
      <c r="H135" s="26"/>
      <c r="I135" s="27"/>
      <c r="J135" s="31" t="str">
        <f>IF(AND(I134="否",B135=""),"←入力してください","")</f>
        <v/>
      </c>
    </row>
    <row r="136" spans="1:16" s="6" customFormat="1" x14ac:dyDescent="0.15">
      <c r="A136" s="10"/>
      <c r="B136" s="28"/>
      <c r="C136" s="29"/>
      <c r="D136" s="29"/>
      <c r="E136" s="29"/>
      <c r="F136" s="29"/>
      <c r="G136" s="29"/>
      <c r="H136" s="29"/>
      <c r="I136" s="30"/>
      <c r="J136" s="31"/>
    </row>
    <row r="137" spans="1:16" s="1" customFormat="1" ht="14.25" thickBot="1" x14ac:dyDescent="0.2">
      <c r="J137" s="20"/>
    </row>
    <row r="138" spans="1:16" s="1" customFormat="1" ht="14.25" thickBot="1" x14ac:dyDescent="0.2">
      <c r="A138" s="34" t="s">
        <v>74</v>
      </c>
      <c r="B138" s="35"/>
      <c r="C138" s="35"/>
      <c r="D138" s="35"/>
      <c r="E138" s="35"/>
      <c r="F138" s="35"/>
      <c r="H138" s="8" t="s">
        <v>28</v>
      </c>
      <c r="I138" s="11" t="str">
        <f>IF(OR($F$10=$K$14,$F$10=$K$15,$F$10=$K$16,$F$10=$K$17,$F$10=$K$18,$F$10=$K$19,$F$10=$K$20,$F$10=$K$21,$F$10=$K$22,$F$10=$K$23,$F$10=$K$24,$F$10=$K$25,$F$10=$K$26,$F$10=$K$28),"回答不要","")</f>
        <v/>
      </c>
      <c r="J138" s="20"/>
      <c r="P138" s="1" t="str">
        <f>IF(OR(AND(I138="否",B139=""),(I138="")),"否","適")</f>
        <v>否</v>
      </c>
    </row>
    <row r="139" spans="1:16" s="1" customFormat="1" x14ac:dyDescent="0.15">
      <c r="A139" s="14" t="s">
        <v>27</v>
      </c>
      <c r="B139" s="25"/>
      <c r="C139" s="26"/>
      <c r="D139" s="26"/>
      <c r="E139" s="26"/>
      <c r="F139" s="26"/>
      <c r="G139" s="26"/>
      <c r="H139" s="26"/>
      <c r="I139" s="27"/>
      <c r="J139" s="31" t="str">
        <f>IF(AND(I138="否",B139=""),"←入力してください","")</f>
        <v/>
      </c>
    </row>
    <row r="140" spans="1:16" s="6" customFormat="1" x14ac:dyDescent="0.15">
      <c r="A140" s="10"/>
      <c r="B140" s="28"/>
      <c r="C140" s="29"/>
      <c r="D140" s="29"/>
      <c r="E140" s="29"/>
      <c r="F140" s="29"/>
      <c r="G140" s="29"/>
      <c r="H140" s="29"/>
      <c r="I140" s="30"/>
      <c r="J140" s="31"/>
    </row>
    <row r="141" spans="1:16" s="6" customFormat="1" ht="14.25" thickBot="1" x14ac:dyDescent="0.2">
      <c r="J141" s="20"/>
    </row>
    <row r="142" spans="1:16" s="6" customFormat="1" ht="14.25" thickBot="1" x14ac:dyDescent="0.2">
      <c r="A142" s="34" t="s">
        <v>50</v>
      </c>
      <c r="B142" s="35"/>
      <c r="C142" s="35"/>
      <c r="D142" s="35"/>
      <c r="E142" s="35"/>
      <c r="F142" s="35"/>
      <c r="H142" s="8" t="s">
        <v>28</v>
      </c>
      <c r="I142" s="11" t="str">
        <f>IF(OR($F$10=$K$14,$F$10=$K$15,$F$10=$K$16,$F$10=$K$17,$F$10=$K$18,$F$10=$K$19,$F$10=$K$20,$F$10=$K$21,$F$10=$K$22,$F$10=$K$23,$F$10=$K$24,$F$10=$K$25,$F$10=$K$26,$F$10=$K$28),"回答不要","")</f>
        <v/>
      </c>
      <c r="J142" s="20"/>
      <c r="P142" s="6" t="str">
        <f>IF(OR(AND(I142="否",B143=""),(I142="")),"否","適")</f>
        <v>否</v>
      </c>
    </row>
    <row r="143" spans="1:16" s="6" customFormat="1" x14ac:dyDescent="0.15">
      <c r="A143" s="14" t="s">
        <v>27</v>
      </c>
      <c r="B143" s="25"/>
      <c r="C143" s="26"/>
      <c r="D143" s="26"/>
      <c r="E143" s="26"/>
      <c r="F143" s="26"/>
      <c r="G143" s="26"/>
      <c r="H143" s="26"/>
      <c r="I143" s="27"/>
      <c r="J143" s="31" t="str">
        <f>IF(AND(I142="否",B143=""),"←入力してください","")</f>
        <v/>
      </c>
    </row>
    <row r="144" spans="1:16" s="6" customFormat="1" x14ac:dyDescent="0.15">
      <c r="A144" s="10"/>
      <c r="B144" s="28"/>
      <c r="C144" s="29"/>
      <c r="D144" s="29"/>
      <c r="E144" s="29"/>
      <c r="F144" s="29"/>
      <c r="G144" s="29"/>
      <c r="H144" s="29"/>
      <c r="I144" s="30"/>
      <c r="J144" s="31"/>
    </row>
    <row r="145" spans="1:16" s="6" customFormat="1" ht="14.25" thickBot="1" x14ac:dyDescent="0.2">
      <c r="J145" s="20"/>
    </row>
    <row r="146" spans="1:16" s="6" customFormat="1" ht="14.25" thickBot="1" x14ac:dyDescent="0.2">
      <c r="A146" s="34" t="s">
        <v>75</v>
      </c>
      <c r="B146" s="35"/>
      <c r="C146" s="35"/>
      <c r="D146" s="35"/>
      <c r="E146" s="35"/>
      <c r="F146" s="35"/>
      <c r="H146" s="8" t="s">
        <v>28</v>
      </c>
      <c r="I146" s="11" t="str">
        <f>IF(OR($F$10=$K$14,$F$10=$K$15,$F$10=$K$16,$F$10=$K$17,$F$10=$K$18,$F$10=$K$19,$F$10=$K$20,$F$10=$K$21,$F$10=$K$22,$F$10=$K$23,$F$10=$K$24,$F$10=$K$25,$F$10=$K$26,$F$10=$K$27),"回答不要","")</f>
        <v/>
      </c>
      <c r="J146" s="20"/>
      <c r="P146" s="6" t="str">
        <f>IF(OR(AND(I146="否",B147=""),(I146="")),"否","適")</f>
        <v>否</v>
      </c>
    </row>
    <row r="147" spans="1:16" s="6" customFormat="1" x14ac:dyDescent="0.15">
      <c r="A147" s="14" t="s">
        <v>27</v>
      </c>
      <c r="B147" s="25"/>
      <c r="C147" s="26"/>
      <c r="D147" s="26"/>
      <c r="E147" s="26"/>
      <c r="F147" s="26"/>
      <c r="G147" s="26"/>
      <c r="H147" s="26"/>
      <c r="I147" s="27"/>
      <c r="J147" s="31" t="str">
        <f>IF(AND(I146="否",B147=""),"←入力してください","")</f>
        <v/>
      </c>
    </row>
    <row r="148" spans="1:16" s="6" customFormat="1" x14ac:dyDescent="0.15">
      <c r="A148" s="10"/>
      <c r="B148" s="28"/>
      <c r="C148" s="29"/>
      <c r="D148" s="29"/>
      <c r="E148" s="29"/>
      <c r="F148" s="29"/>
      <c r="G148" s="29"/>
      <c r="H148" s="29"/>
      <c r="I148" s="30"/>
      <c r="J148" s="31"/>
    </row>
    <row r="149" spans="1:16" s="1" customFormat="1" ht="14.25" thickBot="1" x14ac:dyDescent="0.2">
      <c r="J149" s="20"/>
    </row>
    <row r="150" spans="1:16" s="1" customFormat="1" ht="14.25" thickBot="1" x14ac:dyDescent="0.2">
      <c r="A150" s="34" t="s">
        <v>51</v>
      </c>
      <c r="B150" s="35"/>
      <c r="C150" s="35"/>
      <c r="D150" s="35"/>
      <c r="E150" s="35"/>
      <c r="F150" s="35"/>
      <c r="H150" s="8" t="s">
        <v>28</v>
      </c>
      <c r="I150" s="11" t="str">
        <f>IF(OR($F$10=$K$14,$F$10=$K$15,$F$10=$K$16,$F$10=$K$17,$F$10=$K$18,$F$10=$K$19,$F$10=$K$20,$F$10=$K$21,$F$10=$K$25,$F$10=$K$26,$F$10=$K$27,$F$10=$K$28),"回答不要","")</f>
        <v/>
      </c>
      <c r="J150" s="20"/>
      <c r="P150" s="1" t="str">
        <f>IF(OR(AND(I150="否",B151=""),(I150="")),"否","適")</f>
        <v>否</v>
      </c>
    </row>
    <row r="151" spans="1:16" s="1" customFormat="1" x14ac:dyDescent="0.15">
      <c r="A151" s="14" t="s">
        <v>27</v>
      </c>
      <c r="B151" s="25"/>
      <c r="C151" s="26"/>
      <c r="D151" s="26"/>
      <c r="E151" s="26"/>
      <c r="F151" s="26"/>
      <c r="G151" s="26"/>
      <c r="H151" s="26"/>
      <c r="I151" s="27"/>
      <c r="J151" s="31" t="str">
        <f>IF(AND(I150="否",B151=""),"←入力してください","")</f>
        <v/>
      </c>
    </row>
    <row r="152" spans="1:16" s="6" customFormat="1" x14ac:dyDescent="0.15">
      <c r="A152" s="10"/>
      <c r="B152" s="28"/>
      <c r="C152" s="29"/>
      <c r="D152" s="29"/>
      <c r="E152" s="29"/>
      <c r="F152" s="29"/>
      <c r="G152" s="29"/>
      <c r="H152" s="29"/>
      <c r="I152" s="30"/>
      <c r="J152" s="31"/>
    </row>
    <row r="153" spans="1:16" s="1" customFormat="1" ht="14.25" thickBot="1" x14ac:dyDescent="0.2">
      <c r="J153" s="20"/>
    </row>
    <row r="154" spans="1:16" s="1" customFormat="1" ht="14.25" thickBot="1" x14ac:dyDescent="0.2">
      <c r="A154" s="34" t="s">
        <v>87</v>
      </c>
      <c r="B154" s="35"/>
      <c r="C154" s="35"/>
      <c r="D154" s="35"/>
      <c r="E154" s="35"/>
      <c r="F154" s="35"/>
      <c r="H154" s="8" t="s">
        <v>28</v>
      </c>
      <c r="I154" s="11" t="str">
        <f>IF(OR($F$10=$K$14,$F$10=$K$15,$F$10=$K$16,$F$10=$K$17,$F$10=$K$18,$F$10=$K$19,$F$10=$K$20,$F$10=$K$21,$F$10=$K$22,$F$10=$K$24,$F$10=$K$25,$F$10=$K$26,$F$10=$K$27,$F$10=$K$28),"回答不要","")</f>
        <v/>
      </c>
      <c r="J154" s="20"/>
      <c r="P154" s="1" t="str">
        <f>IF(OR(AND(I154="否",B155=""),(I154="")),"否","適")</f>
        <v>否</v>
      </c>
    </row>
    <row r="155" spans="1:16" s="1" customFormat="1" x14ac:dyDescent="0.15">
      <c r="A155" s="14" t="s">
        <v>27</v>
      </c>
      <c r="B155" s="25"/>
      <c r="C155" s="26"/>
      <c r="D155" s="26"/>
      <c r="E155" s="26"/>
      <c r="F155" s="26"/>
      <c r="G155" s="26"/>
      <c r="H155" s="26"/>
      <c r="I155" s="27"/>
      <c r="J155" s="31" t="str">
        <f>IF(AND(I154="否",B155=""),"←入力してください","")</f>
        <v/>
      </c>
    </row>
    <row r="156" spans="1:16" s="6" customFormat="1" x14ac:dyDescent="0.15">
      <c r="A156" s="10"/>
      <c r="B156" s="28"/>
      <c r="C156" s="29"/>
      <c r="D156" s="29"/>
      <c r="E156" s="29"/>
      <c r="F156" s="29"/>
      <c r="G156" s="29"/>
      <c r="H156" s="29"/>
      <c r="I156" s="30"/>
      <c r="J156" s="31"/>
    </row>
    <row r="157" spans="1:16" s="1" customFormat="1" ht="14.25" thickBot="1" x14ac:dyDescent="0.2">
      <c r="J157" s="20"/>
    </row>
    <row r="158" spans="1:16" s="1" customFormat="1" ht="14.25" thickBot="1" x14ac:dyDescent="0.2">
      <c r="A158" s="34" t="s">
        <v>86</v>
      </c>
      <c r="B158" s="35"/>
      <c r="C158" s="35"/>
      <c r="D158" s="35"/>
      <c r="E158" s="35"/>
      <c r="F158" s="35"/>
      <c r="H158" s="8" t="s">
        <v>28</v>
      </c>
      <c r="I158" s="11" t="str">
        <f>IF(OR($F$10=$K$14,$F$10=$K$15,$F$10=$K$16,$F$10=$K$17,$F$10=$K$18,$F$10=$K$19,$F$10=$K$20,$F$10=$K$21,$F$10=$K$22,$F$10=$K$24,$F$10=$K$25,$F$10=$K$26,$F$10=$K$27,$F$10=$K$28),"回答不要","")</f>
        <v/>
      </c>
      <c r="J158" s="20"/>
      <c r="P158" s="1" t="str">
        <f>IF(OR(AND(I158="否",B159=""),(I158="")),"否","適")</f>
        <v>否</v>
      </c>
    </row>
    <row r="159" spans="1:16" s="1" customFormat="1" x14ac:dyDescent="0.15">
      <c r="A159" s="14" t="s">
        <v>27</v>
      </c>
      <c r="B159" s="25"/>
      <c r="C159" s="26"/>
      <c r="D159" s="26"/>
      <c r="E159" s="26"/>
      <c r="F159" s="26"/>
      <c r="G159" s="26"/>
      <c r="H159" s="26"/>
      <c r="I159" s="27"/>
      <c r="J159" s="31" t="str">
        <f>IF(AND(I158="否",B159=""),"←入力してください","")</f>
        <v/>
      </c>
    </row>
    <row r="160" spans="1:16" s="6" customFormat="1" x14ac:dyDescent="0.15">
      <c r="A160" s="10"/>
      <c r="B160" s="28"/>
      <c r="C160" s="29"/>
      <c r="D160" s="29"/>
      <c r="E160" s="29"/>
      <c r="F160" s="29"/>
      <c r="G160" s="29"/>
      <c r="H160" s="29"/>
      <c r="I160" s="30"/>
      <c r="J160" s="31"/>
    </row>
    <row r="161" spans="1:16" s="1" customFormat="1" ht="14.25" thickBot="1" x14ac:dyDescent="0.2">
      <c r="J161" s="20"/>
    </row>
    <row r="162" spans="1:16" s="1" customFormat="1" ht="14.25" thickBot="1" x14ac:dyDescent="0.2">
      <c r="A162" s="34" t="s">
        <v>88</v>
      </c>
      <c r="B162" s="35"/>
      <c r="C162" s="35"/>
      <c r="D162" s="35"/>
      <c r="E162" s="35"/>
      <c r="F162" s="35"/>
      <c r="H162" s="8" t="s">
        <v>28</v>
      </c>
      <c r="I162" s="11" t="str">
        <f>IF(OR($F$10=$K$14,$F$10=$K$15,$F$10=$K$16,$F$10=$K$17,$F$10=$K$18,$F$10=$K$19,$F$10=$K$20,$F$10=$K$21,$F$10=$K$22,$F$10=$K$23,$F$10=$K$25,$F$10=$K$26,$F$10=$K$27,$F$10=$K$28),"回答不要","")</f>
        <v/>
      </c>
      <c r="J162" s="20"/>
      <c r="P162" s="1" t="str">
        <f>IF(OR(AND(I162="否",B163=""),(I162="")),"否","適")</f>
        <v>否</v>
      </c>
    </row>
    <row r="163" spans="1:16" s="1" customFormat="1" x14ac:dyDescent="0.15">
      <c r="A163" s="14" t="s">
        <v>27</v>
      </c>
      <c r="B163" s="25"/>
      <c r="C163" s="26"/>
      <c r="D163" s="26"/>
      <c r="E163" s="26"/>
      <c r="F163" s="26"/>
      <c r="G163" s="26"/>
      <c r="H163" s="26"/>
      <c r="I163" s="27"/>
      <c r="J163" s="31" t="str">
        <f>IF(AND(I162="否",B163=""),"←入力してください","")</f>
        <v/>
      </c>
    </row>
    <row r="164" spans="1:16" s="6" customFormat="1" x14ac:dyDescent="0.15">
      <c r="A164" s="10"/>
      <c r="B164" s="28"/>
      <c r="C164" s="29"/>
      <c r="D164" s="29"/>
      <c r="E164" s="29"/>
      <c r="F164" s="29"/>
      <c r="G164" s="29"/>
      <c r="H164" s="29"/>
      <c r="I164" s="30"/>
      <c r="J164" s="31"/>
    </row>
    <row r="165" spans="1:16" ht="14.25" thickBot="1" x14ac:dyDescent="0.2"/>
    <row r="166" spans="1:16" ht="14.25" thickBot="1" x14ac:dyDescent="0.2">
      <c r="A166" s="34" t="s">
        <v>90</v>
      </c>
      <c r="B166" s="35"/>
      <c r="C166" s="35"/>
      <c r="D166" s="35"/>
      <c r="E166" s="35"/>
      <c r="F166" s="35"/>
      <c r="H166" s="8" t="s">
        <v>28</v>
      </c>
      <c r="I166" s="11" t="str">
        <f>IF(OR($F$10=$K$14,$F$10=$K$15,$F$10=$K$16,$F$10=$K$17,$F$10=$K$18,$F$10=$K$19,$F$10=$K$20,$F$10=$K$21,$F$10=$K$25,$F$10=$K$26,$F$10=$K$27,$F$10=$K$28),"回答不要","")</f>
        <v/>
      </c>
      <c r="P166" t="str">
        <f>IF(OR(AND(I166="否",B167=""),(I166="")),"否","適")</f>
        <v>否</v>
      </c>
    </row>
    <row r="167" spans="1:16" x14ac:dyDescent="0.15">
      <c r="A167" s="14" t="s">
        <v>27</v>
      </c>
      <c r="B167" s="25"/>
      <c r="C167" s="26"/>
      <c r="D167" s="26"/>
      <c r="E167" s="26"/>
      <c r="F167" s="26"/>
      <c r="G167" s="26"/>
      <c r="H167" s="26"/>
      <c r="I167" s="27"/>
      <c r="J167" s="31" t="str">
        <f>IF(AND(I166="否",B167=""),"←入力してください","")</f>
        <v/>
      </c>
    </row>
    <row r="168" spans="1:16" x14ac:dyDescent="0.15">
      <c r="B168" s="28"/>
      <c r="C168" s="29"/>
      <c r="D168" s="29"/>
      <c r="E168" s="29"/>
      <c r="F168" s="29"/>
      <c r="G168" s="29"/>
      <c r="H168" s="29"/>
      <c r="I168" s="30"/>
      <c r="J168" s="31"/>
    </row>
    <row r="170" spans="1:16" ht="14.25" thickBot="1" x14ac:dyDescent="0.2">
      <c r="A170" s="15" t="s">
        <v>26</v>
      </c>
    </row>
    <row r="171" spans="1:16" ht="14.25" thickBot="1" x14ac:dyDescent="0.2">
      <c r="A171" s="34" t="s">
        <v>52</v>
      </c>
      <c r="B171" s="35"/>
      <c r="C171" s="35"/>
      <c r="D171" s="35"/>
      <c r="E171" s="35"/>
      <c r="F171" s="35"/>
      <c r="H171" s="8" t="s">
        <v>28</v>
      </c>
      <c r="I171" s="11" t="str">
        <f>IF(OR($F$10=$K$15,$F$10=$K$16,$F$10=$K$17,$F$10=$K$18,$F$10=$K$19,$F$10=$K$20,$F$10=$K$21,$F$10=$K$22,$F$10=$K$23,$F$10=$K$24,$F$10=$K$25,$F$10=$K$26,$F$10=$K$27,$F$10=$K$28),"回答不要","")</f>
        <v/>
      </c>
      <c r="P171" t="str">
        <f>IF(OR(AND(I171="否",B172=""),(I171="")),"否","適")</f>
        <v>否</v>
      </c>
    </row>
    <row r="172" spans="1:16" x14ac:dyDescent="0.15">
      <c r="A172" s="14" t="s">
        <v>27</v>
      </c>
      <c r="B172" s="25"/>
      <c r="C172" s="26"/>
      <c r="D172" s="26"/>
      <c r="E172" s="26"/>
      <c r="F172" s="26"/>
      <c r="G172" s="26"/>
      <c r="H172" s="26"/>
      <c r="I172" s="27"/>
      <c r="J172" s="31" t="str">
        <f>IF(AND(I171="否",B172=""),"←入力してください","")</f>
        <v/>
      </c>
    </row>
    <row r="173" spans="1:16" s="6" customFormat="1" x14ac:dyDescent="0.15">
      <c r="A173" s="10"/>
      <c r="B173" s="28"/>
      <c r="C173" s="29"/>
      <c r="D173" s="29"/>
      <c r="E173" s="29"/>
      <c r="F173" s="29"/>
      <c r="G173" s="29"/>
      <c r="H173" s="29"/>
      <c r="I173" s="30"/>
      <c r="J173" s="31"/>
    </row>
    <row r="174" spans="1:16" ht="14.25" thickBot="1" x14ac:dyDescent="0.2"/>
    <row r="175" spans="1:16" ht="14.25" thickBot="1" x14ac:dyDescent="0.2">
      <c r="A175" s="34" t="s">
        <v>53</v>
      </c>
      <c r="B175" s="35"/>
      <c r="C175" s="35"/>
      <c r="D175" s="35"/>
      <c r="E175" s="35"/>
      <c r="F175" s="35"/>
      <c r="H175" s="8" t="s">
        <v>28</v>
      </c>
      <c r="I175" s="11" t="str">
        <f>IF(OR($F$10=$K$14,$F$10=$K$17,$F$10=$K$18,$F$10=$K$25,$F$10=$K$26,$F$10=$K$27,$F$10=$K$28),"回答不要","")</f>
        <v/>
      </c>
      <c r="P175" t="str">
        <f>IF(OR(AND(I175="否",B176=""),(I175="")),"否","適")</f>
        <v>否</v>
      </c>
    </row>
    <row r="176" spans="1:16" x14ac:dyDescent="0.15">
      <c r="A176" s="14" t="s">
        <v>27</v>
      </c>
      <c r="B176" s="25"/>
      <c r="C176" s="26"/>
      <c r="D176" s="26"/>
      <c r="E176" s="26"/>
      <c r="F176" s="26"/>
      <c r="G176" s="26"/>
      <c r="H176" s="26"/>
      <c r="I176" s="27"/>
      <c r="J176" s="31" t="str">
        <f>IF(AND(I175="否",B176=""),"←入力してください","")</f>
        <v/>
      </c>
    </row>
    <row r="177" spans="1:16" s="6" customFormat="1" x14ac:dyDescent="0.15">
      <c r="A177" s="10"/>
      <c r="B177" s="28"/>
      <c r="C177" s="29"/>
      <c r="D177" s="29"/>
      <c r="E177" s="29"/>
      <c r="F177" s="29"/>
      <c r="G177" s="29"/>
      <c r="H177" s="29"/>
      <c r="I177" s="30"/>
      <c r="J177" s="31"/>
    </row>
    <row r="178" spans="1:16" ht="14.25" thickBot="1" x14ac:dyDescent="0.2"/>
    <row r="179" spans="1:16" ht="14.25" thickBot="1" x14ac:dyDescent="0.2">
      <c r="A179" s="34" t="s">
        <v>54</v>
      </c>
      <c r="B179" s="35"/>
      <c r="C179" s="35"/>
      <c r="D179" s="35"/>
      <c r="E179" s="35"/>
      <c r="F179" s="35"/>
      <c r="H179" s="8" t="s">
        <v>28</v>
      </c>
      <c r="I179" s="11" t="str">
        <f>IF(OR($F$10=$K$14,$F$10=$K$18,$F$10=$K$25,$F$10=$K$26,$F$10=$K$27,$F$10=$K$28),"回答不要","")</f>
        <v/>
      </c>
      <c r="P179" t="str">
        <f>IF(OR(AND(I179="否",B180=""),(I179="")),"否","適")</f>
        <v>否</v>
      </c>
    </row>
    <row r="180" spans="1:16" x14ac:dyDescent="0.15">
      <c r="A180" s="14" t="s">
        <v>27</v>
      </c>
      <c r="B180" s="25"/>
      <c r="C180" s="26"/>
      <c r="D180" s="26"/>
      <c r="E180" s="26"/>
      <c r="F180" s="26"/>
      <c r="G180" s="26"/>
      <c r="H180" s="26"/>
      <c r="I180" s="27"/>
      <c r="J180" s="31" t="str">
        <f>IF(AND(I179="否",B180=""),"←入力してください","")</f>
        <v/>
      </c>
    </row>
    <row r="181" spans="1:16" s="6" customFormat="1" x14ac:dyDescent="0.15">
      <c r="A181" s="10"/>
      <c r="B181" s="28"/>
      <c r="C181" s="29"/>
      <c r="D181" s="29"/>
      <c r="E181" s="29"/>
      <c r="F181" s="29"/>
      <c r="G181" s="29"/>
      <c r="H181" s="29"/>
      <c r="I181" s="30"/>
      <c r="J181" s="31"/>
    </row>
    <row r="182" spans="1:16" ht="14.25" thickBot="1" x14ac:dyDescent="0.2"/>
    <row r="183" spans="1:16" ht="14.25" thickBot="1" x14ac:dyDescent="0.2">
      <c r="A183" s="34" t="s">
        <v>55</v>
      </c>
      <c r="B183" s="35"/>
      <c r="C183" s="35"/>
      <c r="D183" s="35"/>
      <c r="E183" s="35"/>
      <c r="F183" s="35"/>
      <c r="H183" s="8" t="s">
        <v>28</v>
      </c>
      <c r="I183" s="11" t="str">
        <f>IF(OR($F$10=$K$14,$F$10=$K$19,$F$10=$K$27,$F$10=$K$28),"回答不要","")</f>
        <v/>
      </c>
      <c r="P183" t="str">
        <f>IF(OR(AND(I183="否",B184=""),(I183="")),"否","適")</f>
        <v>否</v>
      </c>
    </row>
    <row r="184" spans="1:16" x14ac:dyDescent="0.15">
      <c r="A184" s="14" t="s">
        <v>27</v>
      </c>
      <c r="B184" s="25"/>
      <c r="C184" s="26"/>
      <c r="D184" s="26"/>
      <c r="E184" s="26"/>
      <c r="F184" s="26"/>
      <c r="G184" s="26"/>
      <c r="H184" s="26"/>
      <c r="I184" s="27"/>
      <c r="J184" s="31" t="str">
        <f>IF(AND(I183="否",B184=""),"←入力してください","")</f>
        <v/>
      </c>
    </row>
    <row r="185" spans="1:16" s="6" customFormat="1" x14ac:dyDescent="0.15">
      <c r="A185" s="10"/>
      <c r="B185" s="28"/>
      <c r="C185" s="29"/>
      <c r="D185" s="29"/>
      <c r="E185" s="29"/>
      <c r="F185" s="29"/>
      <c r="G185" s="29"/>
      <c r="H185" s="29"/>
      <c r="I185" s="30"/>
      <c r="J185" s="31"/>
    </row>
    <row r="186" spans="1:16" ht="14.25" thickBot="1" x14ac:dyDescent="0.2"/>
    <row r="187" spans="1:16" ht="14.25" thickBot="1" x14ac:dyDescent="0.2">
      <c r="A187" s="34" t="s">
        <v>56</v>
      </c>
      <c r="B187" s="35"/>
      <c r="C187" s="35"/>
      <c r="D187" s="35"/>
      <c r="E187" s="35"/>
      <c r="F187" s="35"/>
      <c r="H187" s="8" t="s">
        <v>28</v>
      </c>
      <c r="I187" s="11" t="str">
        <f>IF(OR($F$10=$K$14,$F$10=$K$17,$F$10=$K$27,$F$10=$K$28),"回答不要","")</f>
        <v/>
      </c>
      <c r="P187" t="str">
        <f>IF(OR(AND(I187="否",B188=""),(I187="")),"否","適")</f>
        <v>否</v>
      </c>
    </row>
    <row r="188" spans="1:16" x14ac:dyDescent="0.15">
      <c r="A188" s="14" t="s">
        <v>27</v>
      </c>
      <c r="B188" s="25"/>
      <c r="C188" s="26"/>
      <c r="D188" s="26"/>
      <c r="E188" s="26"/>
      <c r="F188" s="26"/>
      <c r="G188" s="26"/>
      <c r="H188" s="26"/>
      <c r="I188" s="27"/>
      <c r="J188" s="31" t="str">
        <f>IF(AND(I187="否",B188=""),"←入力してください","")</f>
        <v/>
      </c>
    </row>
    <row r="189" spans="1:16" s="6" customFormat="1" x14ac:dyDescent="0.15">
      <c r="A189" s="10"/>
      <c r="B189" s="28"/>
      <c r="C189" s="29"/>
      <c r="D189" s="29"/>
      <c r="E189" s="29"/>
      <c r="F189" s="29"/>
      <c r="G189" s="29"/>
      <c r="H189" s="29"/>
      <c r="I189" s="30"/>
      <c r="J189" s="31"/>
    </row>
    <row r="190" spans="1:16" ht="14.25" thickBot="1" x14ac:dyDescent="0.2"/>
    <row r="191" spans="1:16" ht="14.25" thickBot="1" x14ac:dyDescent="0.2">
      <c r="A191" s="34" t="s">
        <v>57</v>
      </c>
      <c r="B191" s="35"/>
      <c r="C191" s="35"/>
      <c r="D191" s="35"/>
      <c r="E191" s="35"/>
      <c r="F191" s="35"/>
      <c r="H191" s="8" t="s">
        <v>28</v>
      </c>
      <c r="I191" s="11" t="str">
        <f>IF(OR($F$10=$K$14,$F$10=$K$17,$F$10=$K$19,$F$10=$K$25,$F$10=$K$26,$F$10=$K$27,$F$10=$K$28),"回答不要","")</f>
        <v/>
      </c>
      <c r="P191" t="str">
        <f>IF(OR(AND(I191="否",B192=""),(I191="")),"否","適")</f>
        <v>否</v>
      </c>
    </row>
    <row r="192" spans="1:16" x14ac:dyDescent="0.15">
      <c r="A192" s="14" t="s">
        <v>27</v>
      </c>
      <c r="B192" s="25"/>
      <c r="C192" s="26"/>
      <c r="D192" s="26"/>
      <c r="E192" s="26"/>
      <c r="F192" s="26"/>
      <c r="G192" s="26"/>
      <c r="H192" s="26"/>
      <c r="I192" s="27"/>
      <c r="J192" s="31" t="str">
        <f>IF(AND(I191="否",B192=""),"←入力してください","")</f>
        <v/>
      </c>
    </row>
    <row r="193" spans="1:16" s="6" customFormat="1" x14ac:dyDescent="0.15">
      <c r="A193" s="10"/>
      <c r="B193" s="28"/>
      <c r="C193" s="29"/>
      <c r="D193" s="29"/>
      <c r="E193" s="29"/>
      <c r="F193" s="29"/>
      <c r="G193" s="29"/>
      <c r="H193" s="29"/>
      <c r="I193" s="30"/>
      <c r="J193" s="31"/>
    </row>
    <row r="194" spans="1:16" ht="14.25" thickBot="1" x14ac:dyDescent="0.2"/>
    <row r="195" spans="1:16" ht="14.25" thickBot="1" x14ac:dyDescent="0.2">
      <c r="A195" s="34" t="s">
        <v>58</v>
      </c>
      <c r="B195" s="35"/>
      <c r="C195" s="35"/>
      <c r="D195" s="35"/>
      <c r="E195" s="35"/>
      <c r="F195" s="35"/>
      <c r="H195" s="8" t="s">
        <v>28</v>
      </c>
      <c r="I195" s="11" t="str">
        <f>IF(OR($F$10=$K$14,$F$10=$K$15,$F$10=$K$18,$F$10=$K$19,$F$10=$K$25,$F$10=$K$26,$F$10=$K$27,$F$10=$K$28),"回答不要","")</f>
        <v/>
      </c>
      <c r="P195" t="str">
        <f>IF(OR(AND(I195="否",B196=""),(I195="")),"否","適")</f>
        <v>否</v>
      </c>
    </row>
    <row r="196" spans="1:16" x14ac:dyDescent="0.15">
      <c r="A196" s="14" t="s">
        <v>27</v>
      </c>
      <c r="B196" s="25"/>
      <c r="C196" s="26"/>
      <c r="D196" s="26"/>
      <c r="E196" s="26"/>
      <c r="F196" s="26"/>
      <c r="G196" s="26"/>
      <c r="H196" s="26"/>
      <c r="I196" s="27"/>
      <c r="J196" s="31" t="str">
        <f>IF(AND(I195="否",B196=""),"←入力してください","")</f>
        <v/>
      </c>
    </row>
    <row r="197" spans="1:16" s="6" customFormat="1" x14ac:dyDescent="0.15">
      <c r="A197" s="10"/>
      <c r="B197" s="28"/>
      <c r="C197" s="29"/>
      <c r="D197" s="29"/>
      <c r="E197" s="29"/>
      <c r="F197" s="29"/>
      <c r="G197" s="29"/>
      <c r="H197" s="29"/>
      <c r="I197" s="30"/>
      <c r="J197" s="31"/>
    </row>
    <row r="198" spans="1:16" ht="14.25" thickBot="1" x14ac:dyDescent="0.2"/>
    <row r="199" spans="1:16" ht="14.25" thickBot="1" x14ac:dyDescent="0.2">
      <c r="A199" s="34" t="s">
        <v>59</v>
      </c>
      <c r="B199" s="35"/>
      <c r="C199" s="35"/>
      <c r="D199" s="35"/>
      <c r="E199" s="35"/>
      <c r="F199" s="35"/>
      <c r="H199" s="8" t="s">
        <v>28</v>
      </c>
      <c r="I199" s="11" t="str">
        <f>IF(OR($F$10=$K$14,$F$10=$K$15,$F$10=$K$17,$F$10=$K$18,$F$10=$K$19,$F$10=$K$25,$F$10=$K$26,$F$10=$K$27,$F$10=$K$28),"回答不要","")</f>
        <v/>
      </c>
      <c r="P199" t="str">
        <f>IF(OR(AND(I199="否",B200=""),(I199="")),"否","適")</f>
        <v>否</v>
      </c>
    </row>
    <row r="200" spans="1:16" x14ac:dyDescent="0.15">
      <c r="A200" s="14" t="s">
        <v>27</v>
      </c>
      <c r="B200" s="25"/>
      <c r="C200" s="26"/>
      <c r="D200" s="26"/>
      <c r="E200" s="26"/>
      <c r="F200" s="26"/>
      <c r="G200" s="26"/>
      <c r="H200" s="26"/>
      <c r="I200" s="27"/>
      <c r="J200" s="31" t="str">
        <f>IF(AND(I199="否",B200=""),"←入力してください","")</f>
        <v/>
      </c>
    </row>
    <row r="201" spans="1:16" s="6" customFormat="1" x14ac:dyDescent="0.15">
      <c r="A201" s="10"/>
      <c r="B201" s="28"/>
      <c r="C201" s="29"/>
      <c r="D201" s="29"/>
      <c r="E201" s="29"/>
      <c r="F201" s="29"/>
      <c r="G201" s="29"/>
      <c r="H201" s="29"/>
      <c r="I201" s="30"/>
      <c r="J201" s="31"/>
    </row>
    <row r="202" spans="1:16" ht="14.25" thickBot="1" x14ac:dyDescent="0.2"/>
    <row r="203" spans="1:16" ht="14.25" thickBot="1" x14ac:dyDescent="0.2">
      <c r="A203" s="34" t="s">
        <v>60</v>
      </c>
      <c r="B203" s="35"/>
      <c r="C203" s="35"/>
      <c r="D203" s="35"/>
      <c r="E203" s="35"/>
      <c r="F203" s="35"/>
      <c r="H203" s="8" t="s">
        <v>28</v>
      </c>
      <c r="I203" s="11" t="str">
        <f>IF(OR($F$10=$K$14,$F$10=$K$15,$F$10=$K$18,$F$10=$K$19,$F$10=$K$25,$F$10=$K$26,$F$10=$K$27,$F$10=$K$28),"回答不要","")</f>
        <v/>
      </c>
      <c r="P203" t="str">
        <f>IF(OR(AND(I203="否",B204=""),(I203="")),"否","適")</f>
        <v>否</v>
      </c>
    </row>
    <row r="204" spans="1:16" x14ac:dyDescent="0.15">
      <c r="A204" s="14" t="s">
        <v>27</v>
      </c>
      <c r="B204" s="25"/>
      <c r="C204" s="26"/>
      <c r="D204" s="26"/>
      <c r="E204" s="26"/>
      <c r="F204" s="26"/>
      <c r="G204" s="26"/>
      <c r="H204" s="26"/>
      <c r="I204" s="27"/>
      <c r="J204" s="31" t="str">
        <f>IF(AND(I203="否",B204=""),"←入力してください","")</f>
        <v/>
      </c>
    </row>
    <row r="205" spans="1:16" s="6" customFormat="1" x14ac:dyDescent="0.15">
      <c r="A205" s="10"/>
      <c r="B205" s="28"/>
      <c r="C205" s="29"/>
      <c r="D205" s="29"/>
      <c r="E205" s="29"/>
      <c r="F205" s="29"/>
      <c r="G205" s="29"/>
      <c r="H205" s="29"/>
      <c r="I205" s="30"/>
      <c r="J205" s="31"/>
    </row>
    <row r="206" spans="1:16" ht="14.25" thickBot="1" x14ac:dyDescent="0.2"/>
    <row r="207" spans="1:16" ht="14.25" thickBot="1" x14ac:dyDescent="0.2">
      <c r="A207" s="34" t="s">
        <v>61</v>
      </c>
      <c r="B207" s="35"/>
      <c r="C207" s="35"/>
      <c r="D207" s="35"/>
      <c r="E207" s="35"/>
      <c r="F207" s="35"/>
      <c r="H207" s="8" t="s">
        <v>28</v>
      </c>
      <c r="I207" s="11" t="str">
        <f>IF(OR($F$10=$K$14,$F$10=$K$15,$F$10=$K$16,$F$10=$K$18,$F$10=$K$19,$F$10=$K$20,$F$10=$K$21,$F$10=$K$22,$F$10=$K$23,$F$10=$K$24,$F$10=$K$25,$F$10=$K$26,$F$10=$K$27,$F$10=$K$28),"回答不要","")</f>
        <v/>
      </c>
      <c r="P207" t="str">
        <f>IF(OR(AND(I207="否",B208=""),(I207="")),"否","適")</f>
        <v>否</v>
      </c>
    </row>
    <row r="208" spans="1:16" x14ac:dyDescent="0.15">
      <c r="A208" s="14" t="s">
        <v>27</v>
      </c>
      <c r="B208" s="25"/>
      <c r="C208" s="26"/>
      <c r="D208" s="26"/>
      <c r="E208" s="26"/>
      <c r="F208" s="26"/>
      <c r="G208" s="26"/>
      <c r="H208" s="26"/>
      <c r="I208" s="27"/>
      <c r="J208" s="31" t="str">
        <f>IF(AND(I207="否",B208=""),"←入力してください","")</f>
        <v/>
      </c>
    </row>
    <row r="209" spans="1:16" s="6" customFormat="1" x14ac:dyDescent="0.15">
      <c r="A209" s="10"/>
      <c r="B209" s="28"/>
      <c r="C209" s="29"/>
      <c r="D209" s="29"/>
      <c r="E209" s="29"/>
      <c r="F209" s="29"/>
      <c r="G209" s="29"/>
      <c r="H209" s="29"/>
      <c r="I209" s="30"/>
      <c r="J209" s="31"/>
    </row>
    <row r="210" spans="1:16" ht="14.25" thickBot="1" x14ac:dyDescent="0.2"/>
    <row r="211" spans="1:16" ht="14.25" thickBot="1" x14ac:dyDescent="0.2">
      <c r="A211" s="34" t="s">
        <v>62</v>
      </c>
      <c r="B211" s="35"/>
      <c r="C211" s="35"/>
      <c r="D211" s="35"/>
      <c r="E211" s="35"/>
      <c r="F211" s="35"/>
      <c r="H211" s="8" t="s">
        <v>28</v>
      </c>
      <c r="I211" s="11" t="str">
        <f>IF(OR($F$10=$K$14,$F$10=$K$15,$F$10=$K$16,$F$10=$K$17,$F$10=$K$19,$F$10=$K$20,$F$10=$K$21,$F$10=$K$22,$F$10=$K$23,$F$10=$K$24,$F$10=$K$25,$F$10=$K$26,$F$10=$K$27,$F$10=$K$28),"回答不要","")</f>
        <v/>
      </c>
      <c r="P211" t="str">
        <f>IF(OR(AND(I211="否",B212=""),(I211="")),"否","適")</f>
        <v>否</v>
      </c>
    </row>
    <row r="212" spans="1:16" x14ac:dyDescent="0.15">
      <c r="A212" s="14" t="s">
        <v>27</v>
      </c>
      <c r="B212" s="25"/>
      <c r="C212" s="26"/>
      <c r="D212" s="26"/>
      <c r="E212" s="26"/>
      <c r="F212" s="26"/>
      <c r="G212" s="26"/>
      <c r="H212" s="26"/>
      <c r="I212" s="27"/>
      <c r="J212" s="31" t="str">
        <f>IF(AND(I211="否",B212=""),"←入力してください","")</f>
        <v/>
      </c>
    </row>
    <row r="213" spans="1:16" s="6" customFormat="1" x14ac:dyDescent="0.15">
      <c r="A213" s="10"/>
      <c r="B213" s="28"/>
      <c r="C213" s="29"/>
      <c r="D213" s="29"/>
      <c r="E213" s="29"/>
      <c r="F213" s="29"/>
      <c r="G213" s="29"/>
      <c r="H213" s="29"/>
      <c r="I213" s="30"/>
      <c r="J213" s="31"/>
    </row>
    <row r="214" spans="1:16" s="6" customFormat="1" ht="14.25" thickBot="1" x14ac:dyDescent="0.2">
      <c r="J214" s="20"/>
    </row>
    <row r="215" spans="1:16" s="6" customFormat="1" ht="14.25" thickBot="1" x14ac:dyDescent="0.2">
      <c r="A215" s="55" t="s">
        <v>63</v>
      </c>
      <c r="B215" s="55"/>
      <c r="C215" s="55"/>
      <c r="D215" s="55"/>
      <c r="E215" s="55"/>
      <c r="F215" s="55"/>
      <c r="H215" s="8" t="s">
        <v>28</v>
      </c>
      <c r="I215" s="11" t="str">
        <f>IF(OR($F$10=$K$14,$F$10=$K$15,$F$10=$K$16,$F$10=$K$17,$F$10=$K$18,$F$10=$K$20,$F$10=$K$21,$F$10=$K$22,$F$10=$K$23,$F$10=$K$24,$F$10=$K$25,$F$10=$K$26,$F$10=$K$27,$F$10=$K$28),"回答不要","")</f>
        <v/>
      </c>
      <c r="J215" s="20"/>
      <c r="P215" s="6" t="str">
        <f>IF(OR(AND(I215="否",B216=""),(I215="")),"否","適")</f>
        <v>否</v>
      </c>
    </row>
    <row r="216" spans="1:16" s="6" customFormat="1" x14ac:dyDescent="0.15">
      <c r="A216" s="14" t="s">
        <v>27</v>
      </c>
      <c r="B216" s="25"/>
      <c r="C216" s="26"/>
      <c r="D216" s="26"/>
      <c r="E216" s="26"/>
      <c r="F216" s="26"/>
      <c r="G216" s="26"/>
      <c r="H216" s="26"/>
      <c r="I216" s="27"/>
      <c r="J216" s="31" t="str">
        <f>IF(AND(I215="否",B216=""),"←入力してください","")</f>
        <v/>
      </c>
    </row>
    <row r="217" spans="1:16" s="6" customFormat="1" x14ac:dyDescent="0.15">
      <c r="A217" s="10"/>
      <c r="B217" s="28"/>
      <c r="C217" s="29"/>
      <c r="D217" s="29"/>
      <c r="E217" s="29"/>
      <c r="F217" s="29"/>
      <c r="G217" s="29"/>
      <c r="H217" s="29"/>
      <c r="I217" s="30"/>
      <c r="J217" s="31"/>
    </row>
    <row r="218" spans="1:16" ht="14.25" thickBot="1" x14ac:dyDescent="0.2"/>
    <row r="219" spans="1:16" s="17" customFormat="1" ht="14.25" thickBot="1" x14ac:dyDescent="0.2">
      <c r="A219" s="24" t="s">
        <v>72</v>
      </c>
      <c r="B219" s="24"/>
      <c r="C219" s="24"/>
      <c r="D219" s="24"/>
      <c r="E219" s="24"/>
      <c r="F219" s="24"/>
      <c r="H219" s="8" t="s">
        <v>28</v>
      </c>
      <c r="I219" s="11"/>
      <c r="J219" s="20"/>
      <c r="P219" s="17" t="str">
        <f>IF(OR(AND(I219="否",B220=""),(I219="")),"否","適")</f>
        <v>否</v>
      </c>
    </row>
    <row r="220" spans="1:16" s="17" customFormat="1" x14ac:dyDescent="0.15">
      <c r="A220" s="14" t="s">
        <v>64</v>
      </c>
      <c r="B220" s="25"/>
      <c r="C220" s="26"/>
      <c r="D220" s="26"/>
      <c r="E220" s="26"/>
      <c r="F220" s="26"/>
      <c r="G220" s="26"/>
      <c r="H220" s="26"/>
      <c r="I220" s="27"/>
      <c r="J220" s="31" t="str">
        <f>IF(AND(I219="否",B220=""),"←入力してください","")</f>
        <v/>
      </c>
    </row>
    <row r="221" spans="1:16" s="17" customFormat="1" x14ac:dyDescent="0.15">
      <c r="A221" s="10"/>
      <c r="B221" s="28"/>
      <c r="C221" s="29"/>
      <c r="D221" s="29"/>
      <c r="E221" s="29"/>
      <c r="F221" s="29"/>
      <c r="G221" s="29"/>
      <c r="H221" s="29"/>
      <c r="I221" s="30"/>
      <c r="J221" s="31"/>
    </row>
    <row r="222" spans="1:16" s="17" customFormat="1" x14ac:dyDescent="0.15">
      <c r="J222" s="20"/>
    </row>
    <row r="223" spans="1:16" ht="14.25" thickBot="1" x14ac:dyDescent="0.2">
      <c r="A223" t="s">
        <v>67</v>
      </c>
    </row>
    <row r="224" spans="1:16" ht="14.25" thickBot="1" x14ac:dyDescent="0.2">
      <c r="A224" s="24" t="s">
        <v>81</v>
      </c>
      <c r="B224" s="24"/>
      <c r="C224" s="24"/>
      <c r="D224" s="24"/>
      <c r="E224" s="24"/>
      <c r="F224" s="24"/>
      <c r="G224" s="24"/>
      <c r="H224" s="8" t="s">
        <v>28</v>
      </c>
      <c r="I224" s="11"/>
      <c r="P224" t="str">
        <f>IF(OR(AND(I224="否",B225=""),(I224="")),"否","適")</f>
        <v>否</v>
      </c>
    </row>
    <row r="225" spans="1:16" x14ac:dyDescent="0.15">
      <c r="A225" s="14" t="s">
        <v>68</v>
      </c>
      <c r="B225" s="25"/>
      <c r="C225" s="26"/>
      <c r="D225" s="26"/>
      <c r="E225" s="26"/>
      <c r="F225" s="26"/>
      <c r="G225" s="26"/>
      <c r="H225" s="26"/>
      <c r="I225" s="27"/>
      <c r="J225" s="31" t="str">
        <f>IF(AND(I224="否",B225=""),"←入力してください","")</f>
        <v/>
      </c>
    </row>
    <row r="226" spans="1:16" x14ac:dyDescent="0.15">
      <c r="A226" s="10"/>
      <c r="B226" s="28"/>
      <c r="C226" s="29"/>
      <c r="D226" s="29"/>
      <c r="E226" s="29"/>
      <c r="F226" s="29"/>
      <c r="G226" s="29"/>
      <c r="H226" s="29"/>
      <c r="I226" s="30"/>
      <c r="J226" s="31"/>
    </row>
    <row r="227" spans="1:16" ht="14.25" thickBot="1" x14ac:dyDescent="0.2"/>
    <row r="228" spans="1:16" ht="14.25" thickBot="1" x14ac:dyDescent="0.2">
      <c r="A228" s="24" t="s">
        <v>94</v>
      </c>
      <c r="B228" s="24"/>
      <c r="C228" s="24"/>
      <c r="D228" s="24"/>
      <c r="E228" s="24"/>
      <c r="F228" s="24"/>
      <c r="G228" s="24"/>
      <c r="H228" s="8" t="s">
        <v>28</v>
      </c>
      <c r="I228" s="11"/>
      <c r="P228" t="str">
        <f>IF(OR(AND(I228="否",B229=""),(I228="")),"否","適")</f>
        <v>否</v>
      </c>
    </row>
    <row r="229" spans="1:16" x14ac:dyDescent="0.15">
      <c r="A229" s="14" t="s">
        <v>68</v>
      </c>
      <c r="B229" s="25"/>
      <c r="C229" s="26"/>
      <c r="D229" s="26"/>
      <c r="E229" s="26"/>
      <c r="F229" s="26"/>
      <c r="G229" s="26"/>
      <c r="H229" s="26"/>
      <c r="I229" s="27"/>
      <c r="J229" s="31" t="str">
        <f>IF(AND(I228="否",B229=""),"←入力してください","")</f>
        <v/>
      </c>
    </row>
    <row r="230" spans="1:16" x14ac:dyDescent="0.15">
      <c r="A230" s="10"/>
      <c r="B230" s="28"/>
      <c r="C230" s="29"/>
      <c r="D230" s="29"/>
      <c r="E230" s="29"/>
      <c r="F230" s="29"/>
      <c r="G230" s="29"/>
      <c r="H230" s="29"/>
      <c r="I230" s="30"/>
      <c r="J230" s="31"/>
    </row>
    <row r="231" spans="1:16" ht="14.25" thickBot="1" x14ac:dyDescent="0.2"/>
    <row r="232" spans="1:16" s="23" customFormat="1" ht="14.25" thickBot="1" x14ac:dyDescent="0.2">
      <c r="A232" s="24" t="s">
        <v>91</v>
      </c>
      <c r="B232" s="24"/>
      <c r="C232" s="24"/>
      <c r="D232" s="24"/>
      <c r="E232" s="24"/>
      <c r="F232" s="24"/>
      <c r="G232" s="24"/>
      <c r="H232" s="8" t="s">
        <v>28</v>
      </c>
      <c r="I232" s="11"/>
      <c r="J232" s="20"/>
      <c r="P232" s="23" t="str">
        <f>IF(OR(AND(I232="否",B233=""),(I232="")),"否","適")</f>
        <v>否</v>
      </c>
    </row>
    <row r="233" spans="1:16" s="23" customFormat="1" x14ac:dyDescent="0.15">
      <c r="A233" s="14" t="s">
        <v>68</v>
      </c>
      <c r="B233" s="25"/>
      <c r="C233" s="26"/>
      <c r="D233" s="26"/>
      <c r="E233" s="26"/>
      <c r="F233" s="26"/>
      <c r="G233" s="26"/>
      <c r="H233" s="26"/>
      <c r="I233" s="27"/>
      <c r="J233" s="31" t="str">
        <f>IF(AND(I232="否",B233=""),"←入力してください","")</f>
        <v/>
      </c>
    </row>
    <row r="234" spans="1:16" s="23" customFormat="1" x14ac:dyDescent="0.15">
      <c r="A234" s="10"/>
      <c r="B234" s="28"/>
      <c r="C234" s="29"/>
      <c r="D234" s="29"/>
      <c r="E234" s="29"/>
      <c r="F234" s="29"/>
      <c r="G234" s="29"/>
      <c r="H234" s="29"/>
      <c r="I234" s="30"/>
      <c r="J234" s="31"/>
    </row>
    <row r="235" spans="1:16" s="23" customFormat="1" x14ac:dyDescent="0.15">
      <c r="J235" s="20"/>
    </row>
    <row r="236" spans="1:16" x14ac:dyDescent="0.15">
      <c r="A236" s="34" t="s">
        <v>92</v>
      </c>
      <c r="B236" s="35"/>
      <c r="C236" s="35"/>
      <c r="D236" s="35"/>
      <c r="E236" s="35"/>
      <c r="F236" s="35"/>
    </row>
    <row r="237" spans="1:16" ht="11.25" customHeight="1" x14ac:dyDescent="0.15">
      <c r="A237" s="56" t="s">
        <v>89</v>
      </c>
      <c r="B237" s="56"/>
      <c r="C237" s="56"/>
      <c r="D237" s="56"/>
      <c r="E237" s="56"/>
      <c r="F237" s="56"/>
      <c r="G237" s="56"/>
      <c r="H237" s="56"/>
    </row>
    <row r="238" spans="1:16" ht="11.25" customHeight="1" x14ac:dyDescent="0.15">
      <c r="A238" s="56"/>
      <c r="B238" s="56"/>
      <c r="C238" s="56"/>
      <c r="D238" s="56"/>
      <c r="E238" s="56"/>
      <c r="F238" s="56"/>
      <c r="G238" s="56"/>
      <c r="H238" s="56"/>
    </row>
    <row r="239" spans="1:16" ht="11.25" customHeight="1" x14ac:dyDescent="0.15">
      <c r="A239" s="56"/>
      <c r="B239" s="56"/>
      <c r="C239" s="56"/>
      <c r="D239" s="56"/>
      <c r="E239" s="56"/>
      <c r="F239" s="56"/>
      <c r="G239" s="56"/>
      <c r="H239" s="56"/>
    </row>
    <row r="240" spans="1:16" s="21" customFormat="1" ht="25.5" customHeight="1" x14ac:dyDescent="0.15">
      <c r="B240" s="25"/>
      <c r="C240" s="26"/>
      <c r="D240" s="26"/>
      <c r="E240" s="26"/>
      <c r="F240" s="26"/>
      <c r="G240" s="26"/>
      <c r="H240" s="26"/>
      <c r="I240" s="52"/>
      <c r="J240" s="22"/>
    </row>
    <row r="241" spans="2:10" s="21" customFormat="1" ht="25.5" customHeight="1" x14ac:dyDescent="0.15">
      <c r="B241" s="53"/>
      <c r="C241" s="54"/>
      <c r="D241" s="54"/>
      <c r="E241" s="54"/>
      <c r="F241" s="54"/>
      <c r="G241" s="54"/>
      <c r="H241" s="54"/>
      <c r="I241" s="27"/>
      <c r="J241" s="22"/>
    </row>
    <row r="242" spans="2:10" s="21" customFormat="1" ht="25.5" customHeight="1" x14ac:dyDescent="0.15">
      <c r="B242" s="53"/>
      <c r="C242" s="54"/>
      <c r="D242" s="54"/>
      <c r="E242" s="54"/>
      <c r="F242" s="54"/>
      <c r="G242" s="54"/>
      <c r="H242" s="54"/>
      <c r="I242" s="27"/>
      <c r="J242" s="22"/>
    </row>
    <row r="243" spans="2:10" s="21" customFormat="1" ht="25.5" customHeight="1" x14ac:dyDescent="0.15">
      <c r="B243" s="28"/>
      <c r="C243" s="29"/>
      <c r="D243" s="29"/>
      <c r="E243" s="29"/>
      <c r="F243" s="29"/>
      <c r="G243" s="29"/>
      <c r="H243" s="29"/>
      <c r="I243" s="30"/>
      <c r="J243" s="22"/>
    </row>
  </sheetData>
  <mergeCells count="185">
    <mergeCell ref="J229:J230"/>
    <mergeCell ref="J1:K2"/>
    <mergeCell ref="J192:J193"/>
    <mergeCell ref="J196:J197"/>
    <mergeCell ref="J200:J201"/>
    <mergeCell ref="J204:J205"/>
    <mergeCell ref="J208:J209"/>
    <mergeCell ref="J212:J213"/>
    <mergeCell ref="J216:J217"/>
    <mergeCell ref="J220:J221"/>
    <mergeCell ref="J225:J226"/>
    <mergeCell ref="J155:J156"/>
    <mergeCell ref="J159:J160"/>
    <mergeCell ref="J163:J164"/>
    <mergeCell ref="J167:J168"/>
    <mergeCell ref="J172:J173"/>
    <mergeCell ref="J176:J177"/>
    <mergeCell ref="J180:J181"/>
    <mergeCell ref="J184:J185"/>
    <mergeCell ref="J188:J189"/>
    <mergeCell ref="J119:J120"/>
    <mergeCell ref="J123:J124"/>
    <mergeCell ref="J127:J128"/>
    <mergeCell ref="J131:J132"/>
    <mergeCell ref="J147:J148"/>
    <mergeCell ref="J151:J152"/>
    <mergeCell ref="J83:J84"/>
    <mergeCell ref="J87:J88"/>
    <mergeCell ref="J91:J92"/>
    <mergeCell ref="J95:J96"/>
    <mergeCell ref="J99:J100"/>
    <mergeCell ref="J103:J104"/>
    <mergeCell ref="J107:J108"/>
    <mergeCell ref="J111:J112"/>
    <mergeCell ref="J115:J116"/>
    <mergeCell ref="J59:J60"/>
    <mergeCell ref="J63:J64"/>
    <mergeCell ref="J67:J68"/>
    <mergeCell ref="J71:J72"/>
    <mergeCell ref="J75:J76"/>
    <mergeCell ref="J79:J80"/>
    <mergeCell ref="J135:J136"/>
    <mergeCell ref="J139:J140"/>
    <mergeCell ref="J143:J144"/>
    <mergeCell ref="J27:J28"/>
    <mergeCell ref="J31:J32"/>
    <mergeCell ref="J35:J36"/>
    <mergeCell ref="J39:J40"/>
    <mergeCell ref="J43:J44"/>
    <mergeCell ref="A236:F236"/>
    <mergeCell ref="A228:G228"/>
    <mergeCell ref="A224:G224"/>
    <mergeCell ref="A166:F166"/>
    <mergeCell ref="A162:F162"/>
    <mergeCell ref="A158:F158"/>
    <mergeCell ref="A94:E94"/>
    <mergeCell ref="A114:E114"/>
    <mergeCell ref="B91:I92"/>
    <mergeCell ref="B95:I96"/>
    <mergeCell ref="B99:I100"/>
    <mergeCell ref="B103:I104"/>
    <mergeCell ref="B107:I108"/>
    <mergeCell ref="B111:I112"/>
    <mergeCell ref="B115:I116"/>
    <mergeCell ref="B119:I120"/>
    <mergeCell ref="J47:J48"/>
    <mergeCell ref="J51:J52"/>
    <mergeCell ref="J55:J56"/>
    <mergeCell ref="B240:I243"/>
    <mergeCell ref="B143:I144"/>
    <mergeCell ref="B147:I148"/>
    <mergeCell ref="B151:I152"/>
    <mergeCell ref="B155:I156"/>
    <mergeCell ref="B159:I160"/>
    <mergeCell ref="B163:I164"/>
    <mergeCell ref="B167:I168"/>
    <mergeCell ref="B172:I173"/>
    <mergeCell ref="B176:I177"/>
    <mergeCell ref="A211:F211"/>
    <mergeCell ref="A207:F207"/>
    <mergeCell ref="A171:F171"/>
    <mergeCell ref="A146:F146"/>
    <mergeCell ref="A203:F203"/>
    <mergeCell ref="A199:F199"/>
    <mergeCell ref="A195:F195"/>
    <mergeCell ref="B180:I181"/>
    <mergeCell ref="A215:F215"/>
    <mergeCell ref="A191:F191"/>
    <mergeCell ref="B220:I221"/>
    <mergeCell ref="B225:I226"/>
    <mergeCell ref="B229:I230"/>
    <mergeCell ref="A237:H239"/>
    <mergeCell ref="B123:I124"/>
    <mergeCell ref="A142:F142"/>
    <mergeCell ref="A138:F138"/>
    <mergeCell ref="A110:E110"/>
    <mergeCell ref="A106:E106"/>
    <mergeCell ref="A102:E102"/>
    <mergeCell ref="A98:E98"/>
    <mergeCell ref="A219:F219"/>
    <mergeCell ref="B212:I213"/>
    <mergeCell ref="B216:I217"/>
    <mergeCell ref="A150:F150"/>
    <mergeCell ref="A126:F126"/>
    <mergeCell ref="A122:F122"/>
    <mergeCell ref="B127:I128"/>
    <mergeCell ref="B131:I132"/>
    <mergeCell ref="B135:I136"/>
    <mergeCell ref="B139:I140"/>
    <mergeCell ref="B184:I185"/>
    <mergeCell ref="B71:I72"/>
    <mergeCell ref="B75:I76"/>
    <mergeCell ref="B79:I80"/>
    <mergeCell ref="B200:I201"/>
    <mergeCell ref="B204:I205"/>
    <mergeCell ref="B208:I209"/>
    <mergeCell ref="A90:E90"/>
    <mergeCell ref="A86:E86"/>
    <mergeCell ref="A82:E82"/>
    <mergeCell ref="A187:F187"/>
    <mergeCell ref="A183:F183"/>
    <mergeCell ref="A179:F179"/>
    <mergeCell ref="A175:F175"/>
    <mergeCell ref="A118:E118"/>
    <mergeCell ref="A130:F130"/>
    <mergeCell ref="A134:G134"/>
    <mergeCell ref="B83:I84"/>
    <mergeCell ref="B87:I88"/>
    <mergeCell ref="A78:E78"/>
    <mergeCell ref="A74:E74"/>
    <mergeCell ref="B188:I189"/>
    <mergeCell ref="B192:I193"/>
    <mergeCell ref="B196:I197"/>
    <mergeCell ref="A154:F154"/>
    <mergeCell ref="A58:F58"/>
    <mergeCell ref="B10:D10"/>
    <mergeCell ref="F10:I10"/>
    <mergeCell ref="A50:E50"/>
    <mergeCell ref="A46:E46"/>
    <mergeCell ref="A54:F54"/>
    <mergeCell ref="A42:E42"/>
    <mergeCell ref="A38:E38"/>
    <mergeCell ref="A34:E34"/>
    <mergeCell ref="A18:E18"/>
    <mergeCell ref="B15:I16"/>
    <mergeCell ref="B19:I20"/>
    <mergeCell ref="B11:D11"/>
    <mergeCell ref="F11:I11"/>
    <mergeCell ref="A14:E14"/>
    <mergeCell ref="J15:J16"/>
    <mergeCell ref="J19:J20"/>
    <mergeCell ref="J23:J24"/>
    <mergeCell ref="I1:I2"/>
    <mergeCell ref="A2:H2"/>
    <mergeCell ref="A3:I3"/>
    <mergeCell ref="A4:I4"/>
    <mergeCell ref="A5:I5"/>
    <mergeCell ref="B9:D9"/>
    <mergeCell ref="F9:I9"/>
    <mergeCell ref="A6:I6"/>
    <mergeCell ref="A1:G1"/>
    <mergeCell ref="A232:G232"/>
    <mergeCell ref="B233:I234"/>
    <mergeCell ref="J233:J234"/>
    <mergeCell ref="J9:K9"/>
    <mergeCell ref="J8:L8"/>
    <mergeCell ref="J10:O10"/>
    <mergeCell ref="A22:E22"/>
    <mergeCell ref="A70:E70"/>
    <mergeCell ref="A66:E66"/>
    <mergeCell ref="A62:F62"/>
    <mergeCell ref="B35:I36"/>
    <mergeCell ref="B39:I40"/>
    <mergeCell ref="B43:I44"/>
    <mergeCell ref="B47:I48"/>
    <mergeCell ref="B51:I52"/>
    <mergeCell ref="B55:I56"/>
    <mergeCell ref="B59:I60"/>
    <mergeCell ref="B63:I64"/>
    <mergeCell ref="B67:I68"/>
    <mergeCell ref="B23:I24"/>
    <mergeCell ref="B27:I28"/>
    <mergeCell ref="B31:I32"/>
    <mergeCell ref="A30:E30"/>
    <mergeCell ref="A26:E26"/>
  </mergeCells>
  <phoneticPr fontId="1"/>
  <conditionalFormatting sqref="B15:I15">
    <cfRule type="expression" dxfId="78" priority="126">
      <formula>OR($I$14="適",$I$14="回答不要")</formula>
    </cfRule>
  </conditionalFormatting>
  <conditionalFormatting sqref="B19:I19">
    <cfRule type="expression" dxfId="77" priority="125">
      <formula>OR($I$18="適",$I$18="回答不要")</formula>
    </cfRule>
  </conditionalFormatting>
  <conditionalFormatting sqref="B23:I23">
    <cfRule type="expression" dxfId="76" priority="124">
      <formula>OR($I$22="適",$I$22="回答不要")</formula>
    </cfRule>
  </conditionalFormatting>
  <conditionalFormatting sqref="B27">
    <cfRule type="expression" dxfId="75" priority="123">
      <formula>OR($I$26="適",$I$26="回答不要")</formula>
    </cfRule>
  </conditionalFormatting>
  <conditionalFormatting sqref="B31:I31">
    <cfRule type="expression" dxfId="74" priority="122">
      <formula>OR($I$30="適",$I$30="回答不要")</formula>
    </cfRule>
  </conditionalFormatting>
  <conditionalFormatting sqref="B35:I35">
    <cfRule type="expression" dxfId="73" priority="121">
      <formula>$I$34="適"</formula>
    </cfRule>
  </conditionalFormatting>
  <conditionalFormatting sqref="B39:I39">
    <cfRule type="expression" dxfId="72" priority="120">
      <formula>$I$38="適"</formula>
    </cfRule>
  </conditionalFormatting>
  <conditionalFormatting sqref="B43:I43">
    <cfRule type="expression" dxfId="71" priority="119">
      <formula>$I$42="適"</formula>
    </cfRule>
  </conditionalFormatting>
  <conditionalFormatting sqref="B47:I47">
    <cfRule type="expression" dxfId="70" priority="118">
      <formula>$I$46="適"</formula>
    </cfRule>
  </conditionalFormatting>
  <conditionalFormatting sqref="B51:I51">
    <cfRule type="expression" dxfId="69" priority="117">
      <formula>$I$50="適"</formula>
    </cfRule>
  </conditionalFormatting>
  <conditionalFormatting sqref="B83:I83">
    <cfRule type="expression" dxfId="68" priority="116">
      <formula>$I$82="適"</formula>
    </cfRule>
  </conditionalFormatting>
  <conditionalFormatting sqref="B87:I87">
    <cfRule type="expression" dxfId="67" priority="115">
      <formula>$I$86="適"</formula>
    </cfRule>
  </conditionalFormatting>
  <conditionalFormatting sqref="B91:I91">
    <cfRule type="expression" dxfId="66" priority="114">
      <formula>$I$90="適"</formula>
    </cfRule>
  </conditionalFormatting>
  <conditionalFormatting sqref="B95:I95">
    <cfRule type="expression" dxfId="65" priority="113">
      <formula>$I$94="適"</formula>
    </cfRule>
  </conditionalFormatting>
  <conditionalFormatting sqref="B99:I99">
    <cfRule type="expression" dxfId="64" priority="112">
      <formula>$I$98="適"</formula>
    </cfRule>
  </conditionalFormatting>
  <conditionalFormatting sqref="B103:I103">
    <cfRule type="expression" dxfId="63" priority="111">
      <formula>$I$102="適"</formula>
    </cfRule>
  </conditionalFormatting>
  <conditionalFormatting sqref="B107:I107">
    <cfRule type="expression" dxfId="62" priority="110">
      <formula>$I$106="適"</formula>
    </cfRule>
  </conditionalFormatting>
  <conditionalFormatting sqref="B111:I111">
    <cfRule type="expression" dxfId="61" priority="109">
      <formula>$I$110="適"</formula>
    </cfRule>
  </conditionalFormatting>
  <conditionalFormatting sqref="B115:I115">
    <cfRule type="expression" dxfId="60" priority="108">
      <formula>$I$114="適"</formula>
    </cfRule>
  </conditionalFormatting>
  <conditionalFormatting sqref="B119:I119">
    <cfRule type="expression" dxfId="59" priority="107">
      <formula>$I$118="適"</formula>
    </cfRule>
  </conditionalFormatting>
  <conditionalFormatting sqref="B67:I67">
    <cfRule type="expression" dxfId="58" priority="106">
      <formula>OR($I$66="適",$I$66="回答不要")</formula>
    </cfRule>
  </conditionalFormatting>
  <conditionalFormatting sqref="B135:I135">
    <cfRule type="expression" dxfId="57" priority="103">
      <formula>OR($I$134="適",$I$134="回答不要")</formula>
    </cfRule>
  </conditionalFormatting>
  <conditionalFormatting sqref="B139:I139">
    <cfRule type="expression" dxfId="56" priority="102">
      <formula>OR($I$138="適",$I$138="回答不要")</formula>
    </cfRule>
  </conditionalFormatting>
  <conditionalFormatting sqref="B143:I143">
    <cfRule type="expression" dxfId="55" priority="101">
      <formula>OR($I$142="適",$I$142="回答不要")</formula>
    </cfRule>
  </conditionalFormatting>
  <conditionalFormatting sqref="B147:I147">
    <cfRule type="expression" dxfId="54" priority="100">
      <formula>OR($I$146="適",$I$146="回答不要")</formula>
    </cfRule>
  </conditionalFormatting>
  <conditionalFormatting sqref="B55:I55">
    <cfRule type="expression" dxfId="53" priority="98">
      <formula>OR($I$54="適",$I$54="回答不要")</formula>
    </cfRule>
  </conditionalFormatting>
  <conditionalFormatting sqref="B63:I63">
    <cfRule type="expression" dxfId="52" priority="97">
      <formula>OR($I$62="適",$I$62="回答不要")</formula>
    </cfRule>
  </conditionalFormatting>
  <conditionalFormatting sqref="B123:I123">
    <cfRule type="expression" dxfId="51" priority="96">
      <formula>OR($I$122="適",$I$122="回答不要")</formula>
    </cfRule>
  </conditionalFormatting>
  <conditionalFormatting sqref="B59">
    <cfRule type="expression" dxfId="50" priority="95">
      <formula>OR($I$58="適",$I$58="回答不要")</formula>
    </cfRule>
  </conditionalFormatting>
  <conditionalFormatting sqref="B127:I127">
    <cfRule type="expression" dxfId="49" priority="94">
      <formula>OR($I$126="適",$I$126="回答不要")</formula>
    </cfRule>
  </conditionalFormatting>
  <conditionalFormatting sqref="B151:I151">
    <cfRule type="expression" dxfId="48" priority="93">
      <formula>OR($I$150="適",$I$150="回答不要")</formula>
    </cfRule>
  </conditionalFormatting>
  <conditionalFormatting sqref="B155:I155">
    <cfRule type="expression" dxfId="47" priority="92">
      <formula>OR($I$154="適",$I$154="回答不要")</formula>
    </cfRule>
  </conditionalFormatting>
  <conditionalFormatting sqref="B159:I159">
    <cfRule type="expression" dxfId="46" priority="91">
      <formula>OR($I$158="適",$I$158="回答不要")</formula>
    </cfRule>
  </conditionalFormatting>
  <conditionalFormatting sqref="B163:I163">
    <cfRule type="expression" dxfId="45" priority="90">
      <formula>OR($I$162="適",$I$162="回答不要")</formula>
    </cfRule>
  </conditionalFormatting>
  <conditionalFormatting sqref="B176:I176">
    <cfRule type="expression" dxfId="44" priority="89">
      <formula>OR($I$175="適",$I$175="回答不要")</formula>
    </cfRule>
  </conditionalFormatting>
  <conditionalFormatting sqref="B180:I180">
    <cfRule type="expression" dxfId="43" priority="88">
      <formula>OR($I$179="適",$I$179="回答不要")</formula>
    </cfRule>
  </conditionalFormatting>
  <conditionalFormatting sqref="B184:I184">
    <cfRule type="expression" dxfId="42" priority="87">
      <formula>OR($I$183="適",$I$183="回答不要")</formula>
    </cfRule>
  </conditionalFormatting>
  <conditionalFormatting sqref="B188:I188">
    <cfRule type="expression" dxfId="41" priority="86">
      <formula>OR($I$187="適",$I$187="回答不要")</formula>
    </cfRule>
  </conditionalFormatting>
  <conditionalFormatting sqref="B192:I192">
    <cfRule type="expression" dxfId="40" priority="85">
      <formula>OR($I$191="適",$I$191="回答不要")</formula>
    </cfRule>
  </conditionalFormatting>
  <conditionalFormatting sqref="B196:I196">
    <cfRule type="expression" dxfId="39" priority="84">
      <formula>OR($I$195="適",$I$195="回答不要")</formula>
    </cfRule>
  </conditionalFormatting>
  <conditionalFormatting sqref="B200:I200">
    <cfRule type="expression" dxfId="38" priority="83">
      <formula>OR($I$199="適",$I$199="回答不要")</formula>
    </cfRule>
  </conditionalFormatting>
  <conditionalFormatting sqref="B204:I204">
    <cfRule type="expression" dxfId="37" priority="82">
      <formula>OR($I$203="適",$I$203="回答不要")</formula>
    </cfRule>
  </conditionalFormatting>
  <conditionalFormatting sqref="B172:I172">
    <cfRule type="expression" dxfId="36" priority="81">
      <formula>OR($I$171="適",$I$171="回答不要")</formula>
    </cfRule>
  </conditionalFormatting>
  <conditionalFormatting sqref="B208:I208">
    <cfRule type="expression" dxfId="35" priority="80">
      <formula>OR($I$207="適",$I$207="回答不要")</formula>
    </cfRule>
  </conditionalFormatting>
  <conditionalFormatting sqref="B131:I131">
    <cfRule type="expression" dxfId="34" priority="79">
      <formula>OR($I$130="適",$I$130="回答不要")</formula>
    </cfRule>
  </conditionalFormatting>
  <conditionalFormatting sqref="B212:I212">
    <cfRule type="expression" dxfId="33" priority="78">
      <formula>OR($I$211="適",$I$211="回答不要")</formula>
    </cfRule>
  </conditionalFormatting>
  <conditionalFormatting sqref="B216:I216">
    <cfRule type="expression" dxfId="32" priority="77">
      <formula>OR($I$215="適",$I$215="回答不要")</formula>
    </cfRule>
  </conditionalFormatting>
  <conditionalFormatting sqref="B167:I167">
    <cfRule type="expression" dxfId="31" priority="76">
      <formula>OR($I$166="適",$I$166="回答不要")</formula>
    </cfRule>
  </conditionalFormatting>
  <conditionalFormatting sqref="I54 I58 I66 I171 I126">
    <cfRule type="expression" dxfId="30" priority="68">
      <formula>OR($F$10=$K$15,$F$10=$K$16,$F$10=$K$17,$F$10=$K$18,$F$10=$K$19,$F$10=$K$20,$F$10=$K$21,$F$10=$K$22,$F$10=$K$23,$F$10=$K$24,$F$10=$K$25,$F$10=$K$26,$F$10=$K$27,$F$10=$K$28)</formula>
    </cfRule>
  </conditionalFormatting>
  <conditionalFormatting sqref="I62 I187">
    <cfRule type="expression" dxfId="29" priority="61">
      <formula>OR($F$10=$K$14,$F$10=$K$17,$F$10=$K$27,$F$10=$K$28)</formula>
    </cfRule>
  </conditionalFormatting>
  <conditionalFormatting sqref="I134 I138 I142 I78">
    <cfRule type="expression" dxfId="28" priority="59">
      <formula>OR($F$10=$K$14,$F$10=$K$15,$F$10=$K$16,$F$10=$K$17,$F$10=$K$18,$F$10=$K$19,$F$10=$K$20,$F$10=$K$21,$F$10=$K$22,$F$10=$K$23,$F$10=$K$24,$F$10=$K$25,$F$10=$K$26,$F$10=$K$28)</formula>
    </cfRule>
  </conditionalFormatting>
  <conditionalFormatting sqref="I146">
    <cfRule type="expression" dxfId="27" priority="54">
      <formula>OR($F$10=$K$14,$F$10=$K$15,$F$10=$K$16,$F$10=$K$17,$F$10=$K$18,$F$10=$K$19,$F$10=$K$20,$F$10=$K$21,$F$10=$K$22,$F$10=$K$23,$F$10=$K$24,$F$10=$K$25,$F$10=$K$26,$F$10=$K$27)</formula>
    </cfRule>
  </conditionalFormatting>
  <conditionalFormatting sqref="I150 I166">
    <cfRule type="expression" dxfId="26" priority="52">
      <formula>OR($F$10=$K$14,$F$10=$K$15,$F$10=$K$16,$F$10=$K$17,$F$10=$K$18,$F$10=$K$19,$F$10=$K$20,$F$10=$K$21,$F$10=$K$25,$F$10=$K$26,$F$10=$K$27,$F$10=$K$28)</formula>
    </cfRule>
  </conditionalFormatting>
  <conditionalFormatting sqref="I154 I158">
    <cfRule type="expression" dxfId="25" priority="51">
      <formula>OR($F$10=$K$14,$F$10=$K$15,$F$10=$K$16,$F$10=$K$17,$F$10=$K$18,$F$10=$K$19,$F$10=$K$20,$F$10=$K$21,$F$10=$K$22,$F$10=$K$24,$F$10=$K$25,$F$10=$K$26,$F$10=$K$27,$F$10=$K$28)</formula>
    </cfRule>
  </conditionalFormatting>
  <conditionalFormatting sqref="I162">
    <cfRule type="expression" dxfId="24" priority="49">
      <formula>OR($F$10=$K$14,$F$10=$K$15,$F$10=$K$16,$F$10=$K$17,$F$10=$K$18,$F$10=$K$19,$F$10=$K$20,$F$10=$K$21,$F$10=$K$22,$F$10=$K$23,$F$10=$K$25,$F$10=$K$26,$F$10=$K$27,$F$10=$K$28)</formula>
    </cfRule>
  </conditionalFormatting>
  <conditionalFormatting sqref="I175">
    <cfRule type="expression" dxfId="23" priority="44">
      <formula>OR($F$10=$K$14,$F$10=$K$17,$F$10=$K$18,$F$10=$K$25,$F$10=$K$26,$F$10=$K$27,$F$10=$K$28)</formula>
    </cfRule>
  </conditionalFormatting>
  <conditionalFormatting sqref="I199">
    <cfRule type="expression" dxfId="22" priority="34">
      <formula>OR($F$10=$K$14,$F$10=$K$15,$F$10=$K$17,$F$10=$K$18,$F$10=$K$19,$F$10=$K$25,$F$10=$K$26,$F$10=$K$27,$F$10=$K$28)</formula>
    </cfRule>
  </conditionalFormatting>
  <conditionalFormatting sqref="I179">
    <cfRule type="expression" dxfId="21" priority="32">
      <formula>OR($F$10=$K$14,$F$10=$K$18,$F$10=$K$25,$F$10=$K$26,$F$10=$K$27,$F$10=$K$28)</formula>
    </cfRule>
  </conditionalFormatting>
  <conditionalFormatting sqref="I183">
    <cfRule type="expression" dxfId="20" priority="31">
      <formula>OR($F$10=$K$14,$F$10=$K$19,$F$10=$K$27,$F$10=$K$28)</formula>
    </cfRule>
  </conditionalFormatting>
  <conditionalFormatting sqref="I191">
    <cfRule type="expression" dxfId="19" priority="29">
      <formula>OR($F$10=$K$14,$F$10=$K$17,$F$10=$K$19,$F$10=$K$25,$F$10=$K$26,$F$10=$K$27,$F$10=$K$28)</formula>
    </cfRule>
  </conditionalFormatting>
  <conditionalFormatting sqref="I195 I203">
    <cfRule type="expression" dxfId="18" priority="28">
      <formula>OR($F$10=$K$14,$F$10=$K$15,$F$10=$K$18,$F$10=$K$19,$F$10=$K$25,$F$10=$K$26,$F$10=$K$27,$F$10=$K$28)</formula>
    </cfRule>
  </conditionalFormatting>
  <conditionalFormatting sqref="I207">
    <cfRule type="expression" dxfId="17" priority="23">
      <formula>OR($F$10=$K$14,$F$10=$K$15,$F$10=$K$16,$F$10=$K$18,$F$10=$K$19,$F$10=$K$20,$F$10=$K$21,$F$10=$K$22,$F$10=$K$23,$F$10=$K$24,$F$10=$K$25,$F$10=$K$26,$F$10=$K$27,$F$10=$K$28)</formula>
    </cfRule>
  </conditionalFormatting>
  <conditionalFormatting sqref="I130 I211">
    <cfRule type="expression" dxfId="16" priority="22">
      <formula>OR($F$10=$K$14,$F$10=$K$15,$F$10=$K$16,$F$10=$K$17,$F$10=$K$19,$F$10=$K$20,$F$10=$K$21,$F$10=$K$22,$F$10=$K$23,$F$10=$K$24,$F$10=$K$25,$F$10=$K$26,$F$10=$K$27,$F$10=$K$28)</formula>
    </cfRule>
  </conditionalFormatting>
  <conditionalFormatting sqref="I215 I74">
    <cfRule type="expression" dxfId="15" priority="20">
      <formula>OR($F$10=$K$14,$F$10=$K$15,$F$10=$K$16,$F$10=$K$17,$F$10=$K$18,$F$10=$K$20,$F$10=$K$21,$F$10=$K$22,$F$10=$K$23,$F$10=$K$24,$F$10=$K$25,$F$10=$K$26,$F$10=$K$27,$F$10=$K$28)</formula>
    </cfRule>
  </conditionalFormatting>
  <conditionalFormatting sqref="I122">
    <cfRule type="expression" dxfId="14" priority="19">
      <formula>OR($F$10=$K$14,$F$10=$K$25,$F$10=$K$26,$F$10=$K$27,$F$10=$K$28)</formula>
    </cfRule>
  </conditionalFormatting>
  <conditionalFormatting sqref="B71:I71">
    <cfRule type="expression" dxfId="13" priority="18">
      <formula>OR($I$70="適",$I$70="回答不要")</formula>
    </cfRule>
  </conditionalFormatting>
  <conditionalFormatting sqref="I70">
    <cfRule type="expression" dxfId="12" priority="17">
      <formula>OR($F$10=$K$14,$F$10=$K$17,$F$10=$K$19,$F$10=$K$27,$F$10=$K$28)</formula>
    </cfRule>
  </conditionalFormatting>
  <conditionalFormatting sqref="B79:I79">
    <cfRule type="expression" dxfId="11" priority="16">
      <formula>OR($I$78="適",$I$78="回答不要")</formula>
    </cfRule>
  </conditionalFormatting>
  <conditionalFormatting sqref="B75:I75">
    <cfRule type="expression" dxfId="10" priority="14">
      <formula>OR($I$74="適",$I$74="回答不要")</formula>
    </cfRule>
  </conditionalFormatting>
  <conditionalFormatting sqref="B220:I220">
    <cfRule type="expression" dxfId="9" priority="12">
      <formula>$I$219="適"</formula>
    </cfRule>
  </conditionalFormatting>
  <conditionalFormatting sqref="B225:I225">
    <cfRule type="expression" dxfId="8" priority="11">
      <formula>$I$224="適"</formula>
    </cfRule>
  </conditionalFormatting>
  <conditionalFormatting sqref="B229:I229">
    <cfRule type="expression" dxfId="7" priority="10">
      <formula>$I$228="適"</formula>
    </cfRule>
  </conditionalFormatting>
  <conditionalFormatting sqref="I1:I2">
    <cfRule type="expression" dxfId="6" priority="6">
      <formula>$I$1="完了"</formula>
    </cfRule>
    <cfRule type="expression" dxfId="5" priority="8">
      <formula>$I$1="未完了"</formula>
    </cfRule>
  </conditionalFormatting>
  <conditionalFormatting sqref="J1:K2">
    <cfRule type="expression" dxfId="4" priority="4">
      <formula>$J$1="←提出可能"</formula>
    </cfRule>
    <cfRule type="expression" dxfId="3" priority="5">
      <formula>$J$1="←提出不可（完了させてください。）"</formula>
    </cfRule>
  </conditionalFormatting>
  <conditionalFormatting sqref="B233:I233">
    <cfRule type="expression" dxfId="2" priority="3">
      <formula>$I$232="適"</formula>
    </cfRule>
  </conditionalFormatting>
  <conditionalFormatting sqref="I18">
    <cfRule type="expression" dxfId="1" priority="2">
      <formula>"$F$10=$K$17"""</formula>
    </cfRule>
    <cfRule type="containsText" dxfId="0" priority="1" operator="containsText" text="回答不要">
      <formula>NOT(ISERROR(SEARCH("回答不要",I18)))</formula>
    </cfRule>
  </conditionalFormatting>
  <dataValidations count="5">
    <dataValidation type="list" allowBlank="1" showInputMessage="1" showErrorMessage="1" sqref="F10:I10" xr:uid="{00000000-0002-0000-0000-000000000000}">
      <formula1>$K$13:$K$28</formula1>
    </dataValidation>
    <dataValidation type="list" allowBlank="1" showInputMessage="1" showErrorMessage="1" sqref="O15:O16" xr:uid="{00000000-0002-0000-0000-000001000000}">
      <formula1>$O$13:$O$14</formula1>
    </dataValidation>
    <dataValidation type="custom" allowBlank="1" showInputMessage="1" showErrorMessage="1" sqref="B59 B19:I19 B23:I23 B229:I229 B31:I31 B35:I35 B39:I39 B43:I43 B47:I47 B51:I51 B83:I83 B87:I87 B91:I91 B95:I95 B99:I99 B103:I103 B107:I107 B111:I111 B115:I115 B119:I119 B67:I67 B135:I135 B139:I139 B143:I143 B147:I147 B55:I55 B63:I63 B123:I123 B27 B127:I127 B151:I151 B155:I155 B159:I159 B163:I163 B176:I176 B180:I180 B184:I184 B188:I188 B192:I192 B196:I196 B200:I200 B204:I204 B172:I172 B208:I208 B131:I131 B212:I212 B216:I216 B167:I167 B71:I71 B79:I79 B75:I75 B220:I220 B225:I225 B15:I16 B233:I233" xr:uid="{00000000-0002-0000-0000-000002000000}">
      <formula1>I14&lt;&gt;"適"</formula1>
    </dataValidation>
    <dataValidation type="list" allowBlank="1" showInputMessage="1" sqref="I228 I54 I58 I62 I66 I70 I74 I78 I82 I86 I90 I94 I98 I102 I106 I110 I114 I118 I122 I126 I130 I134 I138 I142 I146 I150 I154 I158 I162 I166 I171 I175 I179 I183 I187 I191 I195 I199 I203 I207 I211 I215 I219 I224 I232 I18" xr:uid="{00000000-0002-0000-0000-000003000000}">
      <formula1>$O$12:$O$14</formula1>
    </dataValidation>
    <dataValidation type="list" allowBlank="1" showInputMessage="1" showErrorMessage="1" sqref="I14 I50 I22 I26 I30 I34 I38 I42 I46" xr:uid="{00000000-0002-0000-0000-000004000000}">
      <formula1>$O$12:$O$14</formula1>
    </dataValidation>
  </dataValidations>
  <pageMargins left="0.7" right="0.7" top="0.75" bottom="0.75" header="0.3" footer="0.3"/>
  <pageSetup paperSize="9" scale="91" orientation="portrait" verticalDpi="0" r:id="rId1"/>
  <headerFooter>
    <oddHeader>&amp;C&amp;"HG丸ｺﾞｼｯｸM-PRO,太字"&amp;14自己点検シート</oddHeader>
    <oddFooter>&amp;C&amp;P</oddFooter>
  </headerFooter>
  <rowBreaks count="4" manualBreakCount="4">
    <brk id="61" max="8" man="1"/>
    <brk id="121" max="8" man="1"/>
    <brk id="182" max="8" man="1"/>
    <brk id="243"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自己点検シート</vt:lpstr>
      <vt:lpstr>自己点検シート!Print_Area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2024-05-29T00:30:52Z</dcterms:created>
  <dcterms:modified xsi:type="dcterms:W3CDTF">2024-05-29T00:31:02Z</dcterms:modified>
</cp:coreProperties>
</file>