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障害者支援課\★生活基盤推進係\020施設整備\☆R6\02_R7準備\02_意向調査\【大規模修繕】様式集\"/>
    </mc:Choice>
  </mc:AlternateContent>
  <xr:revisionPtr revIDLastSave="0" documentId="13_ncr:1_{89156FD9-024A-496E-95C5-1CF96F46F2D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蓄電設備の設置に係る改修整備" sheetId="3" r:id="rId1"/>
    <sheet name="スプリンクラー整備" sheetId="4" r:id="rId2"/>
  </sheets>
  <definedNames>
    <definedName name="_xlnm.Print_Area" localSheetId="1">スプリンクラー整備!$A$1:$C$26</definedName>
    <definedName name="_xlnm.Print_Area" localSheetId="0">蓄電設備の設置に係る改修整備!$A$1:$C$21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4" l="1"/>
  <c r="B18" i="4" l="1"/>
  <c r="B20" i="4"/>
  <c r="C12" i="4"/>
  <c r="C11" i="4"/>
  <c r="B22" i="4" l="1"/>
  <c r="B15" i="4"/>
  <c r="C15" i="4" l="1"/>
  <c r="B13" i="3" l="1"/>
  <c r="B20" i="3" s="1"/>
  <c r="C11" i="3"/>
  <c r="C13" i="3" s="1"/>
  <c r="B21" i="3" l="1"/>
  <c r="B18" i="3" s="1"/>
</calcChain>
</file>

<file path=xl/sharedStrings.xml><?xml version="1.0" encoding="utf-8"?>
<sst xmlns="http://schemas.openxmlformats.org/spreadsheetml/2006/main" count="53" uniqueCount="39">
  <si>
    <t>項　　　目</t>
    <rPh sb="0" eb="1">
      <t>コウ</t>
    </rPh>
    <rPh sb="4" eb="5">
      <t>モク</t>
    </rPh>
    <phoneticPr fontId="1"/>
  </si>
  <si>
    <t>補助対象経費　（円）</t>
    <rPh sb="0" eb="2">
      <t>ホジョ</t>
    </rPh>
    <rPh sb="2" eb="4">
      <t>タイショウ</t>
    </rPh>
    <rPh sb="4" eb="6">
      <t>ケイヒ</t>
    </rPh>
    <rPh sb="8" eb="9">
      <t>エン</t>
    </rPh>
    <phoneticPr fontId="1"/>
  </si>
  <si>
    <t>合　　　計</t>
    <rPh sb="0" eb="1">
      <t>ゴウ</t>
    </rPh>
    <rPh sb="4" eb="5">
      <t>ケイ</t>
    </rPh>
    <phoneticPr fontId="1"/>
  </si>
  <si>
    <t>【基本情報】</t>
    <rPh sb="1" eb="3">
      <t>キホン</t>
    </rPh>
    <rPh sb="3" eb="5">
      <t>ジョウホウ</t>
    </rPh>
    <phoneticPr fontId="1"/>
  </si>
  <si>
    <t>【補助金額の算定】</t>
    <rPh sb="1" eb="4">
      <t>ホジョキン</t>
    </rPh>
    <rPh sb="4" eb="5">
      <t>ガク</t>
    </rPh>
    <rPh sb="6" eb="8">
      <t>サンテイ</t>
    </rPh>
    <phoneticPr fontId="1"/>
  </si>
  <si>
    <t>　「寄付金、その他の収入額」の有無</t>
    <rPh sb="2" eb="5">
      <t>キフキン</t>
    </rPh>
    <rPh sb="8" eb="9">
      <t>タ</t>
    </rPh>
    <rPh sb="10" eb="12">
      <t>シュウニュウ</t>
    </rPh>
    <rPh sb="12" eb="13">
      <t>ガク</t>
    </rPh>
    <rPh sb="15" eb="17">
      <t>ウム</t>
    </rPh>
    <phoneticPr fontId="1"/>
  </si>
  <si>
    <t>水色のセルのみ入力</t>
  </si>
  <si>
    <t>＊該当項目を選択</t>
    <rPh sb="1" eb="3">
      <t>ガイトウ</t>
    </rPh>
    <rPh sb="3" eb="5">
      <t>コウモク</t>
    </rPh>
    <rPh sb="6" eb="8">
      <t>センタク</t>
    </rPh>
    <phoneticPr fontId="1"/>
  </si>
  <si>
    <t>【様式８】</t>
    <rPh sb="1" eb="3">
      <t>ヨウシキ</t>
    </rPh>
    <phoneticPr fontId="1"/>
  </si>
  <si>
    <t>【工事費など】  ＊補助対象経費と認められない費用は「その他の工事費」に記載してください</t>
    <rPh sb="1" eb="3">
      <t>コウジ</t>
    </rPh>
    <rPh sb="3" eb="4">
      <t>ヒ</t>
    </rPh>
    <phoneticPr fontId="1"/>
  </si>
  <si>
    <t xml:space="preserve">  （ａ）　（総事業費－寄付金、その他の収入額）×３／４</t>
    <rPh sb="7" eb="11">
      <t>ソウジギョウヒ</t>
    </rPh>
    <rPh sb="12" eb="15">
      <t>キフキン</t>
    </rPh>
    <rPh sb="18" eb="19">
      <t>タ</t>
    </rPh>
    <rPh sb="20" eb="22">
      <t>シュウニュウ</t>
    </rPh>
    <rPh sb="22" eb="23">
      <t>ガク</t>
    </rPh>
    <phoneticPr fontId="1"/>
  </si>
  <si>
    <t xml:space="preserve">  （ｂ）　補助対象経費×３／４</t>
    <rPh sb="6" eb="8">
      <t>ホジョ</t>
    </rPh>
    <rPh sb="8" eb="10">
      <t>タイショウ</t>
    </rPh>
    <rPh sb="10" eb="12">
      <t>ケイヒ</t>
    </rPh>
    <phoneticPr fontId="1"/>
  </si>
  <si>
    <t>　補助金</t>
    <rPh sb="1" eb="4">
      <t>ホジョキン</t>
    </rPh>
    <phoneticPr fontId="1"/>
  </si>
  <si>
    <t xml:space="preserve">  　有の場合は、その金額　（円）</t>
    <rPh sb="3" eb="4">
      <t>ア</t>
    </rPh>
    <rPh sb="5" eb="7">
      <t>バアイ</t>
    </rPh>
    <rPh sb="11" eb="13">
      <t>キンガク</t>
    </rPh>
    <rPh sb="15" eb="16">
      <t>エン</t>
    </rPh>
    <phoneticPr fontId="1"/>
  </si>
  <si>
    <t>総事業費（円）</t>
    <rPh sb="0" eb="4">
      <t>ソウジギョウヒ</t>
    </rPh>
    <rPh sb="5" eb="6">
      <t>エン</t>
    </rPh>
    <phoneticPr fontId="1"/>
  </si>
  <si>
    <t>　　有の場合は、その金額　（円）</t>
    <rPh sb="2" eb="3">
      <t>ア</t>
    </rPh>
    <rPh sb="4" eb="6">
      <t>バアイ</t>
    </rPh>
    <rPh sb="10" eb="12">
      <t>キンガク</t>
    </rPh>
    <rPh sb="14" eb="15">
      <t>エン</t>
    </rPh>
    <phoneticPr fontId="1"/>
  </si>
  <si>
    <t>－</t>
    <phoneticPr fontId="1"/>
  </si>
  <si>
    <t>補助金申請額算定表　（スプリンクラー整備）</t>
    <rPh sb="0" eb="2">
      <t>ホジョ</t>
    </rPh>
    <rPh sb="3" eb="5">
      <t>シンセイ</t>
    </rPh>
    <rPh sb="5" eb="6">
      <t>ガク</t>
    </rPh>
    <rPh sb="6" eb="8">
      <t>サンテイ</t>
    </rPh>
    <rPh sb="8" eb="9">
      <t>ヒョウ</t>
    </rPh>
    <rPh sb="18" eb="20">
      <t>セイビ</t>
    </rPh>
    <phoneticPr fontId="1"/>
  </si>
  <si>
    <t>　パッケージ型の消火ポンプユニット等の有無</t>
    <rPh sb="6" eb="7">
      <t>ガタ</t>
    </rPh>
    <rPh sb="8" eb="10">
      <t>ショウカ</t>
    </rPh>
    <rPh sb="17" eb="18">
      <t>ナド</t>
    </rPh>
    <rPh sb="19" eb="21">
      <t>ウム</t>
    </rPh>
    <phoneticPr fontId="1"/>
  </si>
  <si>
    <t>【工事費など】　</t>
    <rPh sb="1" eb="3">
      <t>コウジ</t>
    </rPh>
    <rPh sb="3" eb="4">
      <t>ヒ</t>
    </rPh>
    <phoneticPr fontId="1"/>
  </si>
  <si>
    <t>　スプリンクラー設備工事費</t>
    <rPh sb="8" eb="10">
      <t>セツビ</t>
    </rPh>
    <rPh sb="10" eb="12">
      <t>コウジ</t>
    </rPh>
    <rPh sb="12" eb="13">
      <t>ヒ</t>
    </rPh>
    <phoneticPr fontId="1"/>
  </si>
  <si>
    <t>（ａ）　（総事業費－寄付金、その他の収入額）×３／４</t>
    <rPh sb="5" eb="9">
      <t>ソウジギョウヒ</t>
    </rPh>
    <rPh sb="10" eb="13">
      <t>キフキン</t>
    </rPh>
    <rPh sb="16" eb="17">
      <t>タ</t>
    </rPh>
    <rPh sb="18" eb="20">
      <t>シュウニュウ</t>
    </rPh>
    <rPh sb="20" eb="21">
      <t>ガク</t>
    </rPh>
    <phoneticPr fontId="1"/>
  </si>
  <si>
    <t>＜短期入所の場合＞　
　（ア）　30万円以下の場合は、「対象外」
　（イ）　30万円以上600万円以下の場合は、「その金額」
　（ウ）　600万円以上の場合は、「600万円」</t>
    <rPh sb="1" eb="3">
      <t>タンキ</t>
    </rPh>
    <rPh sb="3" eb="5">
      <t>ニュウショ</t>
    </rPh>
    <rPh sb="6" eb="8">
      <t>バアイ</t>
    </rPh>
    <rPh sb="18" eb="20">
      <t>マンエン</t>
    </rPh>
    <rPh sb="20" eb="22">
      <t>イカ</t>
    </rPh>
    <rPh sb="23" eb="25">
      <t>バアイ</t>
    </rPh>
    <rPh sb="28" eb="31">
      <t>タイショウガイ</t>
    </rPh>
    <rPh sb="40" eb="42">
      <t>マンエン</t>
    </rPh>
    <rPh sb="42" eb="44">
      <t>イジョウ</t>
    </rPh>
    <rPh sb="47" eb="49">
      <t>マンエン</t>
    </rPh>
    <rPh sb="49" eb="51">
      <t>イカ</t>
    </rPh>
    <rPh sb="52" eb="54">
      <t>バアイ</t>
    </rPh>
    <rPh sb="59" eb="61">
      <t>キンガク</t>
    </rPh>
    <rPh sb="71" eb="73">
      <t>マンエン</t>
    </rPh>
    <rPh sb="73" eb="75">
      <t>イジョウ</t>
    </rPh>
    <rPh sb="76" eb="78">
      <t>バアイ</t>
    </rPh>
    <rPh sb="84" eb="86">
      <t>マンエン</t>
    </rPh>
    <phoneticPr fontId="1"/>
  </si>
  <si>
    <t>＜グループホームの場合＞　
　（ア）　30万円以下の場合は、「対象外」
　（イ）　30万円以上1,000万円以下の場合は、「その金額」
　（ウ）　1,000万円以上の場合は、「1,000万円」</t>
    <rPh sb="9" eb="11">
      <t>バアイ</t>
    </rPh>
    <rPh sb="21" eb="23">
      <t>マンエン</t>
    </rPh>
    <rPh sb="23" eb="25">
      <t>イカ</t>
    </rPh>
    <rPh sb="26" eb="28">
      <t>バアイ</t>
    </rPh>
    <rPh sb="31" eb="34">
      <t>タイショウガイ</t>
    </rPh>
    <rPh sb="43" eb="45">
      <t>マンエン</t>
    </rPh>
    <rPh sb="45" eb="47">
      <t>イジョウ</t>
    </rPh>
    <rPh sb="52" eb="54">
      <t>マンエン</t>
    </rPh>
    <rPh sb="54" eb="56">
      <t>イカ</t>
    </rPh>
    <rPh sb="57" eb="59">
      <t>バアイ</t>
    </rPh>
    <rPh sb="64" eb="66">
      <t>キンガク</t>
    </rPh>
    <rPh sb="78" eb="80">
      <t>マンエン</t>
    </rPh>
    <rPh sb="80" eb="82">
      <t>イジョウ</t>
    </rPh>
    <rPh sb="83" eb="85">
      <t>バアイ</t>
    </rPh>
    <rPh sb="93" eb="95">
      <t>マンエン</t>
    </rPh>
    <phoneticPr fontId="1"/>
  </si>
  <si>
    <t>　その他工事費　（　　　　　　　　　　　　　　　　　　　　）</t>
    <rPh sb="3" eb="4">
      <t>タ</t>
    </rPh>
    <rPh sb="4" eb="6">
      <t>コウジ</t>
    </rPh>
    <rPh sb="6" eb="7">
      <t>ヒ</t>
    </rPh>
    <phoneticPr fontId="1"/>
  </si>
  <si>
    <t>　工事事務費（設計監理費）</t>
    <rPh sb="1" eb="3">
      <t>コウジ</t>
    </rPh>
    <rPh sb="3" eb="5">
      <t>ジム</t>
    </rPh>
    <rPh sb="5" eb="6">
      <t>ヒ</t>
    </rPh>
    <rPh sb="7" eb="9">
      <t>セッケイ</t>
    </rPh>
    <rPh sb="9" eb="11">
      <t>カンリ</t>
    </rPh>
    <rPh sb="11" eb="12">
      <t>ヒ</t>
    </rPh>
    <phoneticPr fontId="1"/>
  </si>
  <si>
    <t>　その他工事費　（　　　　　    　　　　　　　　　　　　　　　）</t>
    <rPh sb="3" eb="4">
      <t>タ</t>
    </rPh>
    <rPh sb="4" eb="6">
      <t>コウジ</t>
    </rPh>
    <rPh sb="6" eb="7">
      <t>ヒ</t>
    </rPh>
    <phoneticPr fontId="1"/>
  </si>
  <si>
    <t>（ｃ）　補助対象経費×３／４</t>
    <rPh sb="4" eb="6">
      <t>ホジョ</t>
    </rPh>
    <rPh sb="6" eb="8">
      <t>タイショウ</t>
    </rPh>
    <rPh sb="8" eb="10">
      <t>ケイヒ</t>
    </rPh>
    <phoneticPr fontId="1"/>
  </si>
  <si>
    <t>　パッケージ型の消火ポンプユニット等に要する費用</t>
    <rPh sb="19" eb="20">
      <t>ヨウ</t>
    </rPh>
    <rPh sb="22" eb="24">
      <t>ヒヨウ</t>
    </rPh>
    <phoneticPr fontId="1"/>
  </si>
  <si>
    <t>補助金申請額算定表　（蓄電設備の設置に係る改修整備）</t>
    <rPh sb="0" eb="2">
      <t>ホジョ</t>
    </rPh>
    <rPh sb="3" eb="5">
      <t>シンセイ</t>
    </rPh>
    <rPh sb="5" eb="6">
      <t>ガク</t>
    </rPh>
    <rPh sb="6" eb="8">
      <t>サ_x0000__x0000__x0002_</t>
    </rPh>
    <rPh sb="8" eb="9">
      <t>_x0003__x0003__x0002_</t>
    </rPh>
    <rPh sb="11" eb="13">
      <t xml:space="preserve">_x0007__x0005__x0001_	</t>
    </rPh>
    <rPh sb="13" eb="15">
      <t>_x0006__x0002__x000D_</t>
    </rPh>
    <rPh sb="16" eb="18">
      <t>_x0008__x0001__x0010_</t>
    </rPh>
    <rPh sb="19" eb="20">
      <t>_x000B__x0002_</t>
    </rPh>
    <rPh sb="21" eb="23">
      <t>_x0014__x000D__x0002__x0017__x0010_</t>
    </rPh>
    <rPh sb="23" eb="25">
      <t/>
    </rPh>
    <phoneticPr fontId="1"/>
  </si>
  <si>
    <t>　蓄電設備の設置に係る改修整備</t>
    <rPh sb="1" eb="3">
      <t>チクデン</t>
    </rPh>
    <rPh sb="3" eb="5">
      <t>セツビ</t>
    </rPh>
    <rPh sb="6" eb="8">
      <t>セッチ</t>
    </rPh>
    <rPh sb="9" eb="10">
      <t>カカ</t>
    </rPh>
    <rPh sb="11" eb="13">
      <t>カイシュウ</t>
    </rPh>
    <rPh sb="13" eb="15">
      <t>セイビ</t>
    </rPh>
    <phoneticPr fontId="1"/>
  </si>
  <si>
    <t>（ａ）（ｂ）と300万円を比較して、もっとも少ない方の額</t>
    <phoneticPr fontId="1"/>
  </si>
  <si>
    <t>30万円以上が対象</t>
    <rPh sb="2" eb="4">
      <t>マンエン</t>
    </rPh>
    <rPh sb="4" eb="6">
      <t>イジョウ</t>
    </rPh>
    <rPh sb="7" eb="9">
      <t>タイショウ</t>
    </rPh>
    <phoneticPr fontId="1"/>
  </si>
  <si>
    <t>国基準</t>
    <rPh sb="0" eb="1">
      <t>クニ</t>
    </rPh>
    <rPh sb="1" eb="3">
      <t>キジュン</t>
    </rPh>
    <phoneticPr fontId="1"/>
  </si>
  <si>
    <t>/㎡</t>
    <phoneticPr fontId="1"/>
  </si>
  <si>
    <t>ポンプユニット設置</t>
    <rPh sb="7" eb="9">
      <t>セッチ</t>
    </rPh>
    <phoneticPr fontId="1"/>
  </si>
  <si>
    <t>円</t>
    <rPh sb="0" eb="1">
      <t>エン</t>
    </rPh>
    <phoneticPr fontId="1"/>
  </si>
  <si>
    <t>　スプクンクラー設置面積　（㎡） ※小数点以下切り捨て</t>
    <rPh sb="8" eb="10">
      <t>セッチ</t>
    </rPh>
    <rPh sb="10" eb="12">
      <t>メンセキ</t>
    </rPh>
    <rPh sb="18" eb="23">
      <t>ショウスウテンイカ</t>
    </rPh>
    <rPh sb="23" eb="24">
      <t>キ</t>
    </rPh>
    <rPh sb="25" eb="26">
      <t>ス</t>
    </rPh>
    <phoneticPr fontId="1"/>
  </si>
  <si>
    <t>（ｂ）　補助基準単価×３／４</t>
    <rPh sb="4" eb="6">
      <t>ホジョ</t>
    </rPh>
    <rPh sb="6" eb="8">
      <t>キジュン</t>
    </rPh>
    <rPh sb="8" eb="10">
      <t>タンカ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</si>
</sst>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0_ "/>
    <numFmt numFmtId="177" formatCode="#,##0;&quot;△ &quot;#,##0"/>
    <numFmt numFmtId="178" formatCode="#,##0_ 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b/>
      <u/>
      <sz val="10"/>
      <color theme="1"/>
      <name val="ＭＳ Ｐゴシック"/>
      <family val="3"/>
      <charset val="128"/>
      <scheme val="minor"/>
    </font>
    <font>
      <b/>
      <sz val="11.5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0" fillId="3" borderId="0" xfId="0" applyFont="1" applyFill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3" fillId="0" borderId="4" xfId="0" applyFont="1" applyBorder="1" applyProtection="1">
      <alignment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Protection="1">
      <alignment vertical="center"/>
      <protection locked="0"/>
    </xf>
    <xf numFmtId="38" fontId="0" fillId="0" borderId="0" xfId="1" applyFont="1" applyProtection="1">
      <alignment vertical="center"/>
      <protection locked="0"/>
    </xf>
    <xf numFmtId="0" fontId="3" fillId="0" borderId="5" xfId="0" applyFont="1" applyBorder="1" applyProtection="1">
      <alignment vertical="center"/>
      <protection locked="0"/>
    </xf>
    <xf numFmtId="177" fontId="3" fillId="2" borderId="3" xfId="0" applyNumberFormat="1" applyFont="1" applyFill="1" applyBorder="1" applyProtection="1">
      <alignment vertical="center"/>
      <protection locked="0"/>
    </xf>
    <xf numFmtId="0" fontId="3" fillId="0" borderId="2" xfId="0" applyFont="1" applyBorder="1" applyProtection="1">
      <alignment vertical="center"/>
      <protection locked="0"/>
    </xf>
    <xf numFmtId="0" fontId="2" fillId="0" borderId="0" xfId="0" applyFont="1" applyBorder="1" applyProtection="1">
      <alignment vertical="center"/>
      <protection locked="0"/>
    </xf>
    <xf numFmtId="176" fontId="3" fillId="0" borderId="0" xfId="0" applyNumberFormat="1" applyFont="1" applyBorder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Protection="1">
      <alignment vertical="center"/>
      <protection locked="0"/>
    </xf>
    <xf numFmtId="178" fontId="3" fillId="2" borderId="1" xfId="0" applyNumberFormat="1" applyFont="1" applyFill="1" applyBorder="1" applyProtection="1">
      <alignment vertical="center"/>
      <protection locked="0"/>
    </xf>
    <xf numFmtId="0" fontId="3" fillId="0" borderId="1" xfId="0" applyFont="1" applyBorder="1" applyProtection="1">
      <alignment vertical="center"/>
      <protection locked="0"/>
    </xf>
    <xf numFmtId="177" fontId="3" fillId="2" borderId="1" xfId="0" applyNumberFormat="1" applyFont="1" applyFill="1" applyBorder="1" applyProtection="1">
      <alignment vertical="center"/>
      <protection locked="0"/>
    </xf>
    <xf numFmtId="0" fontId="3" fillId="2" borderId="1" xfId="0" applyFont="1" applyFill="1" applyBorder="1" applyProtection="1">
      <alignment vertical="center"/>
      <protection locked="0"/>
    </xf>
    <xf numFmtId="177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177" fontId="3" fillId="0" borderId="0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7" fillId="0" borderId="0" xfId="0" applyFont="1" applyProtection="1">
      <alignment vertical="center"/>
      <protection locked="0"/>
    </xf>
    <xf numFmtId="177" fontId="2" fillId="0" borderId="1" xfId="0" applyNumberFormat="1" applyFont="1" applyBorder="1" applyProtection="1">
      <alignment vertical="center"/>
    </xf>
    <xf numFmtId="177" fontId="3" fillId="0" borderId="1" xfId="0" applyNumberFormat="1" applyFont="1" applyBorder="1" applyProtection="1">
      <alignment vertical="center"/>
    </xf>
    <xf numFmtId="177" fontId="2" fillId="0" borderId="6" xfId="0" applyNumberFormat="1" applyFont="1" applyBorder="1" applyProtection="1">
      <alignment vertical="center"/>
    </xf>
    <xf numFmtId="0" fontId="3" fillId="0" borderId="8" xfId="0" applyFont="1" applyBorder="1" applyProtection="1">
      <alignment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Protection="1">
      <alignment vertical="center"/>
      <protection locked="0"/>
    </xf>
    <xf numFmtId="0" fontId="2" fillId="0" borderId="10" xfId="0" applyFont="1" applyBorder="1" applyProtection="1">
      <alignment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Protection="1">
      <alignment vertical="center"/>
      <protection locked="0"/>
    </xf>
    <xf numFmtId="0" fontId="7" fillId="0" borderId="0" xfId="0" applyFont="1" applyFill="1" applyProtection="1">
      <alignment vertical="center"/>
      <protection locked="0"/>
    </xf>
    <xf numFmtId="38" fontId="0" fillId="0" borderId="12" xfId="2" applyFont="1" applyBorder="1" applyProtection="1">
      <alignment vertical="center"/>
      <protection locked="0"/>
    </xf>
    <xf numFmtId="178" fontId="3" fillId="2" borderId="9" xfId="0" applyNumberFormat="1" applyFont="1" applyFill="1" applyBorder="1" applyProtection="1">
      <alignment vertical="center"/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177" fontId="2" fillId="0" borderId="6" xfId="0" applyNumberFormat="1" applyFont="1" applyFill="1" applyBorder="1" applyProtection="1">
      <alignment vertical="center"/>
    </xf>
    <xf numFmtId="0" fontId="6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2" fillId="0" borderId="0" xfId="0" applyFont="1" applyAlignment="1" applyProtection="1">
      <alignment vertical="center" wrapText="1"/>
      <protection locked="0"/>
    </xf>
    <xf numFmtId="0" fontId="9" fillId="0" borderId="8" xfId="0" applyFont="1" applyBorder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</cellXfs>
  <cellStyles count="3">
    <cellStyle name="桁区切り" xfId="2" builtinId="6"/>
    <cellStyle name="桁区切り 3" xfId="1" xr:uid="{00000000-0005-0000-0000-000001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542925</xdr:colOff>
      <xdr:row>13</xdr:row>
      <xdr:rowOff>57150</xdr:rowOff>
    </xdr:from>
    <xdr:to>
      <xdr:col>1</xdr:col>
      <xdr:colOff>904875</xdr:colOff>
      <xdr:row>13</xdr:row>
      <xdr:rowOff>238125</xdr:rowOff>
    </xdr:to>
    <xdr:sp macro="" textlink="">
      <xdr:nvSpPr>
        <xdr:cNvPr id="2" name="上矢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867150" y="3943350"/>
          <a:ext cx="361950" cy="18097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533400</xdr:colOff>
      <xdr:row>22</xdr:row>
      <xdr:rowOff>123825</xdr:rowOff>
    </xdr:from>
    <xdr:to>
      <xdr:col>1</xdr:col>
      <xdr:colOff>895350</xdr:colOff>
      <xdr:row>23</xdr:row>
      <xdr:rowOff>180975</xdr:rowOff>
    </xdr:to>
    <xdr:sp macro="" textlink="">
      <xdr:nvSpPr>
        <xdr:cNvPr id="2" name="上矢印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448050" y="7029450"/>
          <a:ext cx="361950" cy="30480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"/>
  <sheetViews>
    <sheetView tabSelected="1" view="pageBreakPreview" zoomScaleNormal="100" zoomScaleSheetLayoutView="100" workbookViewId="0"/>
  </sheetViews>
  <sheetFormatPr defaultRowHeight="13.5" x14ac:dyDescent="0.15"/>
  <cols>
    <col min="1" max="1" width="43.625" style="1" customWidth="1"/>
    <col min="2" max="3" width="20.625" style="1" customWidth="1"/>
    <col min="4" max="4" width="10.25" style="1" customWidth="1"/>
    <col min="5" max="10" width="15.625" style="1" customWidth="1"/>
    <col min="11" max="16384" width="9" style="1"/>
  </cols>
  <sheetData>
    <row r="1" spans="1:6" ht="20.100000000000001" customHeight="1" x14ac:dyDescent="0.15">
      <c r="A1" s="1" t="s">
        <v>8</v>
      </c>
    </row>
    <row r="2" spans="1:6" ht="20.100000000000001" customHeight="1" x14ac:dyDescent="0.15">
      <c r="A2" s="40" t="s">
        <v>29</v>
      </c>
      <c r="B2" s="41"/>
      <c r="C2" s="3" t="s">
        <v>6</v>
      </c>
    </row>
    <row r="3" spans="1:6" ht="20.100000000000001" customHeight="1" x14ac:dyDescent="0.15"/>
    <row r="4" spans="1:6" ht="24.95" customHeight="1" x14ac:dyDescent="0.15">
      <c r="A4" s="4" t="s">
        <v>3</v>
      </c>
      <c r="B4" s="4"/>
      <c r="C4" s="4"/>
    </row>
    <row r="5" spans="1:6" ht="24.95" customHeight="1" x14ac:dyDescent="0.15">
      <c r="A5" s="29" t="s">
        <v>5</v>
      </c>
      <c r="B5" s="30"/>
      <c r="C5" s="7" t="s">
        <v>7</v>
      </c>
      <c r="F5" s="8"/>
    </row>
    <row r="6" spans="1:6" ht="24.95" customHeight="1" x14ac:dyDescent="0.15">
      <c r="A6" s="9" t="s">
        <v>15</v>
      </c>
      <c r="B6" s="10"/>
      <c r="C6" s="11"/>
    </row>
    <row r="7" spans="1:6" ht="24.95" customHeight="1" x14ac:dyDescent="0.15">
      <c r="A7" s="12"/>
      <c r="B7" s="13"/>
      <c r="C7" s="4"/>
    </row>
    <row r="8" spans="1:6" ht="24.95" customHeight="1" x14ac:dyDescent="0.15">
      <c r="A8" s="12" t="s">
        <v>9</v>
      </c>
      <c r="B8" s="13"/>
      <c r="C8" s="4"/>
    </row>
    <row r="9" spans="1:6" ht="24.95" customHeight="1" x14ac:dyDescent="0.15">
      <c r="A9" s="14" t="s">
        <v>0</v>
      </c>
      <c r="B9" s="14" t="s">
        <v>14</v>
      </c>
      <c r="C9" s="14" t="s">
        <v>1</v>
      </c>
    </row>
    <row r="10" spans="1:6" ht="24.95" customHeight="1" x14ac:dyDescent="0.15">
      <c r="A10" s="15" t="s">
        <v>25</v>
      </c>
      <c r="B10" s="16"/>
      <c r="C10" s="26"/>
    </row>
    <row r="11" spans="1:6" ht="24.95" customHeight="1" x14ac:dyDescent="0.15">
      <c r="A11" s="17" t="s">
        <v>30</v>
      </c>
      <c r="B11" s="18"/>
      <c r="C11" s="27">
        <f>B11</f>
        <v>0</v>
      </c>
    </row>
    <row r="12" spans="1:6" ht="24.95" customHeight="1" x14ac:dyDescent="0.15">
      <c r="A12" s="19" t="s">
        <v>26</v>
      </c>
      <c r="B12" s="18"/>
      <c r="C12" s="20" t="s">
        <v>16</v>
      </c>
    </row>
    <row r="13" spans="1:6" ht="24.95" customHeight="1" x14ac:dyDescent="0.15">
      <c r="A13" s="14" t="s">
        <v>2</v>
      </c>
      <c r="B13" s="27">
        <f>SUM(B10:B12)</f>
        <v>0</v>
      </c>
      <c r="C13" s="27">
        <f>SUM(C10:C12)</f>
        <v>0</v>
      </c>
    </row>
    <row r="14" spans="1:6" ht="24.95" customHeight="1" x14ac:dyDescent="0.15">
      <c r="A14" s="21"/>
      <c r="B14" s="22"/>
      <c r="C14" s="22"/>
    </row>
    <row r="15" spans="1:6" ht="30" customHeight="1" x14ac:dyDescent="0.15">
      <c r="A15" s="21"/>
      <c r="B15" s="23" t="s">
        <v>32</v>
      </c>
      <c r="C15" s="24"/>
    </row>
    <row r="16" spans="1:6" ht="24.95" customHeight="1" x14ac:dyDescent="0.15">
      <c r="A16" s="21"/>
      <c r="B16" s="22"/>
      <c r="C16" s="22"/>
    </row>
    <row r="17" spans="1:3" ht="24.95" customHeight="1" thickBot="1" x14ac:dyDescent="0.2">
      <c r="A17" s="4" t="s">
        <v>4</v>
      </c>
      <c r="B17" s="38"/>
      <c r="C17" s="4"/>
    </row>
    <row r="18" spans="1:3" ht="24.95" customHeight="1" thickTop="1" thickBot="1" x14ac:dyDescent="0.2">
      <c r="A18" s="4" t="s">
        <v>31</v>
      </c>
      <c r="B18" s="39">
        <f>MIN(B20,B21,MIN(3000000,C13)*3/4)</f>
        <v>0</v>
      </c>
      <c r="C18" s="25" t="s">
        <v>12</v>
      </c>
    </row>
    <row r="19" spans="1:3" ht="15" customHeight="1" thickTop="1" x14ac:dyDescent="0.15">
      <c r="A19" s="4"/>
      <c r="B19" s="4"/>
      <c r="C19" s="4"/>
    </row>
    <row r="20" spans="1:3" ht="24.95" customHeight="1" x14ac:dyDescent="0.15">
      <c r="A20" s="4" t="s">
        <v>10</v>
      </c>
      <c r="B20" s="26">
        <f>ROUNDDOWN((B13-B6)*3/4,-3)</f>
        <v>0</v>
      </c>
      <c r="C20" s="12"/>
    </row>
    <row r="21" spans="1:3" ht="24.95" customHeight="1" x14ac:dyDescent="0.15">
      <c r="A21" s="4" t="s">
        <v>11</v>
      </c>
      <c r="B21" s="26">
        <f>ROUNDDOWN(C13*3/4,-3)</f>
        <v>0</v>
      </c>
      <c r="C21" s="4"/>
    </row>
    <row r="22" spans="1:3" ht="9.9499999999999993" customHeight="1" x14ac:dyDescent="0.15">
      <c r="A22" s="4"/>
      <c r="B22" s="4"/>
      <c r="C22" s="4"/>
    </row>
    <row r="23" spans="1:3" ht="20.100000000000001" customHeight="1" x14ac:dyDescent="0.15"/>
    <row r="24" spans="1:3" ht="20.100000000000001" customHeight="1" x14ac:dyDescent="0.15"/>
    <row r="25" spans="1:3" ht="20.100000000000001" customHeight="1" x14ac:dyDescent="0.15"/>
    <row r="26" spans="1:3" ht="20.100000000000001" customHeight="1" x14ac:dyDescent="0.15"/>
    <row r="27" spans="1:3" ht="20.100000000000001" customHeight="1" x14ac:dyDescent="0.15"/>
    <row r="28" spans="1:3" ht="20.100000000000001" customHeight="1" x14ac:dyDescent="0.15"/>
    <row r="29" spans="1:3" ht="20.100000000000001" customHeight="1" x14ac:dyDescent="0.15"/>
    <row r="30" spans="1:3" ht="20.100000000000001" customHeight="1" x14ac:dyDescent="0.15"/>
  </sheetData>
  <sheetProtection sheet="1" objects="1" scenarios="1"/>
  <dataConsolidate/>
  <mergeCells count="1">
    <mergeCell ref="A2:B2"/>
  </mergeCells>
  <phoneticPr fontId="1"/>
  <dataValidations count="1">
    <dataValidation type="list" allowBlank="1" showInputMessage="1" showErrorMessage="1" sqref="B5" xr:uid="{00000000-0002-0000-0000-000000000000}">
      <formula1>"有,無"</formula1>
    </dataValidation>
  </dataValidations>
  <pageMargins left="0.59055118110236227" right="0.39370078740157483" top="0.78740157480314965" bottom="0.78740157480314965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5"/>
  <sheetViews>
    <sheetView view="pageBreakPreview" zoomScaleNormal="100" zoomScaleSheetLayoutView="100" workbookViewId="0">
      <selection activeCell="B18" sqref="B18"/>
    </sheetView>
  </sheetViews>
  <sheetFormatPr defaultRowHeight="13.5" x14ac:dyDescent="0.15"/>
  <cols>
    <col min="1" max="1" width="43.125" style="1" customWidth="1"/>
    <col min="2" max="3" width="20.625" style="1" customWidth="1"/>
    <col min="4" max="4" width="10.25" style="1" customWidth="1"/>
    <col min="5" max="5" width="15.625" style="1" hidden="1" customWidth="1"/>
    <col min="6" max="6" width="4.375" style="1" hidden="1" customWidth="1"/>
    <col min="7" max="8" width="15.625" style="1" hidden="1" customWidth="1"/>
    <col min="9" max="10" width="15.625" style="1" customWidth="1"/>
    <col min="11" max="16384" width="9" style="1"/>
  </cols>
  <sheetData>
    <row r="1" spans="1:6" ht="20.100000000000001" customHeight="1" x14ac:dyDescent="0.15">
      <c r="A1" s="2" t="s">
        <v>17</v>
      </c>
      <c r="B1" s="3" t="s">
        <v>6</v>
      </c>
    </row>
    <row r="2" spans="1:6" ht="20.100000000000001" customHeight="1" x14ac:dyDescent="0.15"/>
    <row r="3" spans="1:6" ht="24.95" customHeight="1" x14ac:dyDescent="0.15">
      <c r="A3" s="4" t="s">
        <v>3</v>
      </c>
      <c r="B3" s="4"/>
      <c r="C3" s="4"/>
    </row>
    <row r="4" spans="1:6" ht="24.95" customHeight="1" x14ac:dyDescent="0.15">
      <c r="A4" s="5" t="s">
        <v>5</v>
      </c>
      <c r="B4" s="6"/>
      <c r="C4" s="7" t="s">
        <v>7</v>
      </c>
      <c r="F4" s="8"/>
    </row>
    <row r="5" spans="1:6" ht="24.95" customHeight="1" x14ac:dyDescent="0.15">
      <c r="A5" s="9" t="s">
        <v>13</v>
      </c>
      <c r="B5" s="10"/>
      <c r="C5" s="11"/>
    </row>
    <row r="6" spans="1:6" ht="24.95" customHeight="1" x14ac:dyDescent="0.15">
      <c r="A6" s="43" t="s">
        <v>37</v>
      </c>
      <c r="B6" s="37"/>
      <c r="C6" s="31"/>
    </row>
    <row r="7" spans="1:6" ht="24.95" customHeight="1" x14ac:dyDescent="0.15">
      <c r="A7" s="32" t="s">
        <v>18</v>
      </c>
      <c r="B7" s="33"/>
      <c r="C7" s="7" t="s">
        <v>7</v>
      </c>
    </row>
    <row r="8" spans="1:6" ht="24.95" customHeight="1" x14ac:dyDescent="0.15">
      <c r="A8" s="12"/>
      <c r="B8" s="13"/>
      <c r="C8" s="4"/>
    </row>
    <row r="9" spans="1:6" ht="24.95" customHeight="1" x14ac:dyDescent="0.15">
      <c r="A9" s="4" t="s">
        <v>19</v>
      </c>
      <c r="B9" s="4"/>
      <c r="C9" s="4"/>
    </row>
    <row r="10" spans="1:6" ht="24.95" customHeight="1" x14ac:dyDescent="0.15">
      <c r="A10" s="14" t="s">
        <v>0</v>
      </c>
      <c r="B10" s="14" t="s">
        <v>14</v>
      </c>
      <c r="C10" s="14" t="s">
        <v>1</v>
      </c>
    </row>
    <row r="11" spans="1:6" ht="24.95" customHeight="1" x14ac:dyDescent="0.15">
      <c r="A11" s="17" t="s">
        <v>20</v>
      </c>
      <c r="B11" s="18"/>
      <c r="C11" s="27">
        <f>B11</f>
        <v>0</v>
      </c>
    </row>
    <row r="12" spans="1:6" ht="24.95" customHeight="1" x14ac:dyDescent="0.15">
      <c r="A12" s="17" t="s">
        <v>28</v>
      </c>
      <c r="B12" s="18"/>
      <c r="C12" s="27">
        <f>B12</f>
        <v>0</v>
      </c>
      <c r="D12" s="4"/>
    </row>
    <row r="13" spans="1:6" ht="24.95" customHeight="1" x14ac:dyDescent="0.15">
      <c r="A13" s="19" t="s">
        <v>24</v>
      </c>
      <c r="B13" s="18"/>
      <c r="C13" s="20" t="s">
        <v>16</v>
      </c>
    </row>
    <row r="14" spans="1:6" ht="24.95" customHeight="1" x14ac:dyDescent="0.15">
      <c r="A14" s="19" t="s">
        <v>25</v>
      </c>
      <c r="B14" s="18"/>
      <c r="C14" s="20" t="s">
        <v>16</v>
      </c>
    </row>
    <row r="15" spans="1:6" ht="24.95" customHeight="1" x14ac:dyDescent="0.15">
      <c r="A15" s="14" t="s">
        <v>2</v>
      </c>
      <c r="B15" s="27">
        <f>SUM(B11:B14)</f>
        <v>0</v>
      </c>
      <c r="C15" s="27">
        <f>SUM(C11:C14)</f>
        <v>0</v>
      </c>
    </row>
    <row r="16" spans="1:6" ht="24.95" customHeight="1" x14ac:dyDescent="0.15">
      <c r="A16" s="21"/>
      <c r="B16" s="22"/>
      <c r="C16" s="22"/>
    </row>
    <row r="17" spans="1:8" ht="24.95" customHeight="1" x14ac:dyDescent="0.15">
      <c r="A17" s="4" t="s">
        <v>4</v>
      </c>
      <c r="B17" s="4"/>
      <c r="C17" s="4"/>
    </row>
    <row r="18" spans="1:8" ht="24.95" customHeight="1" thickBot="1" x14ac:dyDescent="0.2">
      <c r="A18" s="4" t="s">
        <v>21</v>
      </c>
      <c r="B18" s="26">
        <f>ROUNDDOWN((B15-B5)*3/4,-3)</f>
        <v>0</v>
      </c>
      <c r="C18" s="12"/>
      <c r="E18" s="1" t="s">
        <v>33</v>
      </c>
      <c r="G18" s="1" t="s">
        <v>35</v>
      </c>
    </row>
    <row r="19" spans="1:8" ht="24.95" customHeight="1" thickBot="1" x14ac:dyDescent="0.2">
      <c r="A19" s="44" t="s">
        <v>38</v>
      </c>
      <c r="B19" s="26">
        <f>ROUNDDOWN((B6*E19)*3/4,-3)+ROUNDDOWN(IF(B7="有",G19)*3/4,-3)</f>
        <v>0</v>
      </c>
      <c r="C19" s="34"/>
      <c r="E19" s="36">
        <v>25200</v>
      </c>
      <c r="F19" s="1" t="s">
        <v>34</v>
      </c>
      <c r="G19" s="36">
        <v>3090000</v>
      </c>
      <c r="H19" s="1" t="s">
        <v>36</v>
      </c>
    </row>
    <row r="20" spans="1:8" ht="24.95" customHeight="1" x14ac:dyDescent="0.15">
      <c r="A20" s="4" t="s">
        <v>27</v>
      </c>
      <c r="B20" s="26">
        <f>ROUNDDOWN(MIN(C15)*3/4,-3)</f>
        <v>0</v>
      </c>
      <c r="C20" s="4"/>
    </row>
    <row r="21" spans="1:8" ht="9.9499999999999993" customHeight="1" thickBot="1" x14ac:dyDescent="0.2">
      <c r="A21" s="4"/>
      <c r="B21" s="4"/>
      <c r="C21" s="4"/>
    </row>
    <row r="22" spans="1:8" ht="24.95" customHeight="1" thickTop="1" thickBot="1" x14ac:dyDescent="0.2">
      <c r="A22" s="4"/>
      <c r="B22" s="28">
        <f>MIN(B18,B19,B20)</f>
        <v>0</v>
      </c>
      <c r="C22" s="35" t="s">
        <v>12</v>
      </c>
    </row>
    <row r="23" spans="1:8" ht="20.100000000000001" customHeight="1" thickTop="1" x14ac:dyDescent="0.15">
      <c r="A23" s="4"/>
      <c r="B23" s="4"/>
      <c r="C23" s="4"/>
    </row>
    <row r="24" spans="1:8" ht="20.100000000000001" customHeight="1" x14ac:dyDescent="0.15">
      <c r="A24" s="4"/>
      <c r="B24" s="4"/>
      <c r="C24" s="4"/>
    </row>
    <row r="25" spans="1:8" ht="60" customHeight="1" x14ac:dyDescent="0.15">
      <c r="A25" s="4"/>
      <c r="B25" s="42" t="s">
        <v>22</v>
      </c>
      <c r="C25" s="42"/>
      <c r="D25" s="42"/>
    </row>
    <row r="26" spans="1:8" ht="60" customHeight="1" x14ac:dyDescent="0.15">
      <c r="A26" s="4"/>
      <c r="B26" s="42" t="s">
        <v>23</v>
      </c>
      <c r="C26" s="42"/>
      <c r="D26" s="42"/>
    </row>
    <row r="27" spans="1:8" ht="20.100000000000001" customHeight="1" x14ac:dyDescent="0.15">
      <c r="A27" s="4"/>
      <c r="B27" s="4"/>
      <c r="C27" s="4"/>
    </row>
    <row r="28" spans="1:8" ht="20.100000000000001" customHeight="1" x14ac:dyDescent="0.15"/>
    <row r="29" spans="1:8" ht="20.100000000000001" customHeight="1" x14ac:dyDescent="0.15"/>
    <row r="30" spans="1:8" ht="20.100000000000001" customHeight="1" x14ac:dyDescent="0.15"/>
    <row r="31" spans="1:8" ht="20.100000000000001" customHeight="1" x14ac:dyDescent="0.15"/>
    <row r="32" spans="1:8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</sheetData>
  <sheetProtection sheet="1" objects="1" scenarios="1"/>
  <dataConsolidate/>
  <mergeCells count="2">
    <mergeCell ref="B25:D25"/>
    <mergeCell ref="B26:D26"/>
  </mergeCells>
  <phoneticPr fontId="1"/>
  <dataValidations count="1">
    <dataValidation type="list" allowBlank="1" showInputMessage="1" showErrorMessage="1" sqref="B4 B7" xr:uid="{00000000-0002-0000-0100-000000000000}">
      <formula1>"有,無"</formula1>
    </dataValidation>
  </dataValidations>
  <pageMargins left="0.59055118110236227" right="0.39370078740157483" top="0.78740157480314965" bottom="0.78740157480314965" header="0.31496062992125984" footer="0.31496062992125984"/>
  <pageSetup paperSize="9" orientation="portrait" r:id="rId1"/>
  <headerFooter>
    <oddHeader>&amp;L【様式８】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蓄電設備の設置に係る改修整備</vt:lpstr>
      <vt:lpstr>スプリンクラー整備</vt:lpstr>
      <vt:lpstr>スプリンクラー整備!Print_Area</vt:lpstr>
      <vt:lpstr>蓄電設備の設置に係る改修整備!Print_Area</vt:lpstr>
    </vt:vector>
  </TitlesOfParts>
  <Company>堺市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堺市</dc:creator>
  <cp:lastModifiedBy>堺市</cp:lastModifiedBy>
  <cp:lastPrinted>2019-11-25T01:02:42Z</cp:lastPrinted>
  <dcterms:created xsi:type="dcterms:W3CDTF">2019-11-13T05:26:23Z</dcterms:created>
  <dcterms:modified xsi:type="dcterms:W3CDTF">2024-10-09T01:54:49Z</dcterms:modified>
</cp:coreProperties>
</file>