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障害者支援課\★生活基盤推進係\020施設整備\☆R4\02_R5準備\02_意向調査\【グループホーム整備】様式集\"/>
    </mc:Choice>
  </mc:AlternateContent>
  <bookViews>
    <workbookView xWindow="600" yWindow="75" windowWidth="13995" windowHeight="5565"/>
  </bookViews>
  <sheets>
    <sheet name="グループホーム整備（創設）" sheetId="2" r:id="rId1"/>
  </sheets>
  <definedNames>
    <definedName name="_xlnm.Print_Area" localSheetId="0">'グループホーム整備（創設）'!$A$1:$D$37</definedName>
  </definedNames>
  <calcPr calcId="162913"/>
</workbook>
</file>

<file path=xl/calcChain.xml><?xml version="1.0" encoding="utf-8"?>
<calcChain xmlns="http://schemas.openxmlformats.org/spreadsheetml/2006/main">
  <c r="C19" i="2" l="1"/>
  <c r="B25" i="2" l="1"/>
  <c r="C20" i="2"/>
  <c r="C21" i="2" l="1"/>
  <c r="B35" i="2" s="1"/>
  <c r="B32" i="2"/>
  <c r="C22" i="2" l="1"/>
  <c r="C25" i="2" s="1"/>
  <c r="B33" i="2" s="1"/>
  <c r="B31" i="2" l="1"/>
  <c r="B29" i="2" s="1"/>
  <c r="B37" i="2" s="1"/>
</calcChain>
</file>

<file path=xl/sharedStrings.xml><?xml version="1.0" encoding="utf-8"?>
<sst xmlns="http://schemas.openxmlformats.org/spreadsheetml/2006/main" count="51" uniqueCount="45">
  <si>
    <t>補助対象経費　（円）</t>
    <rPh sb="0" eb="2">
      <t>ホジョ</t>
    </rPh>
    <rPh sb="2" eb="4">
      <t>タイショウ</t>
    </rPh>
    <rPh sb="4" eb="6">
      <t>ケイヒ</t>
    </rPh>
    <rPh sb="8" eb="9">
      <t>エン</t>
    </rPh>
    <phoneticPr fontId="1"/>
  </si>
  <si>
    <t>合　　　計</t>
    <rPh sb="0" eb="1">
      <t>ゴウ</t>
    </rPh>
    <rPh sb="4" eb="5">
      <t>ケイ</t>
    </rPh>
    <phoneticPr fontId="1"/>
  </si>
  <si>
    <t>【基本情報】</t>
    <rPh sb="1" eb="3">
      <t>キホン</t>
    </rPh>
    <rPh sb="3" eb="5">
      <t>ジョウホウ</t>
    </rPh>
    <phoneticPr fontId="1"/>
  </si>
  <si>
    <t>＊該当項目を選択</t>
    <rPh sb="1" eb="3">
      <t>ガイトウ</t>
    </rPh>
    <rPh sb="3" eb="5">
      <t>コウモク</t>
    </rPh>
    <rPh sb="6" eb="8">
      <t>センタク</t>
    </rPh>
    <phoneticPr fontId="1"/>
  </si>
  <si>
    <t>【短期入所（任意）】　＊該当項目があれば「○」を選択肢から選んでください</t>
    <rPh sb="1" eb="3">
      <t>タンキ</t>
    </rPh>
    <rPh sb="3" eb="5">
      <t>ニュウショ</t>
    </rPh>
    <rPh sb="6" eb="8">
      <t>ニンイ</t>
    </rPh>
    <rPh sb="12" eb="14">
      <t>ガイトウ</t>
    </rPh>
    <rPh sb="14" eb="16">
      <t>コウモク</t>
    </rPh>
    <phoneticPr fontId="1"/>
  </si>
  <si>
    <t>【消防設備】　＊次のいずれかに「○」を選択肢から選んでください</t>
    <rPh sb="1" eb="3">
      <t>ショウボウ</t>
    </rPh>
    <rPh sb="3" eb="5">
      <t>セツビ</t>
    </rPh>
    <rPh sb="8" eb="9">
      <t>ツギ</t>
    </rPh>
    <rPh sb="19" eb="22">
      <t>センタクシ</t>
    </rPh>
    <rPh sb="24" eb="25">
      <t>エラ</t>
    </rPh>
    <phoneticPr fontId="1"/>
  </si>
  <si>
    <t>　エレベーター設置の有無</t>
    <phoneticPr fontId="1"/>
  </si>
  <si>
    <t>　「寄付金、その他の収入額」の有無</t>
    <phoneticPr fontId="1"/>
  </si>
  <si>
    <t>　　有の場合は、その金額　（円）</t>
    <phoneticPr fontId="1"/>
  </si>
  <si>
    <t>　スプリンクラー設備の設置</t>
    <phoneticPr fontId="1"/>
  </si>
  <si>
    <t>　短期入所の定員が2名以下</t>
    <phoneticPr fontId="1"/>
  </si>
  <si>
    <t>　短期入所の定員が3名以上</t>
    <phoneticPr fontId="1"/>
  </si>
  <si>
    <t>－</t>
    <phoneticPr fontId="1"/>
  </si>
  <si>
    <t>項　　　　目</t>
    <rPh sb="0" eb="1">
      <t>コウ</t>
    </rPh>
    <rPh sb="5" eb="6">
      <t>メ</t>
    </rPh>
    <phoneticPr fontId="1"/>
  </si>
  <si>
    <t>　（a）　　補助対象経費×３／４</t>
    <rPh sb="6" eb="8">
      <t>ホジョ</t>
    </rPh>
    <rPh sb="8" eb="10">
      <t>タイショウ</t>
    </rPh>
    <rPh sb="10" eb="12">
      <t>ケイヒ</t>
    </rPh>
    <phoneticPr fontId="1"/>
  </si>
  <si>
    <t>　（c）　　国庫補助基準額</t>
    <rPh sb="6" eb="8">
      <t>コッコ</t>
    </rPh>
    <rPh sb="8" eb="10">
      <t>ホジョ</t>
    </rPh>
    <rPh sb="10" eb="12">
      <t>キジュン</t>
    </rPh>
    <rPh sb="12" eb="13">
      <t>ガク</t>
    </rPh>
    <phoneticPr fontId="1"/>
  </si>
  <si>
    <t>　（b）　　（総事業費－寄付金、その他の収入額）×３／４</t>
    <rPh sb="7" eb="11">
      <t>ソウジギョウヒ</t>
    </rPh>
    <rPh sb="12" eb="15">
      <t>キフキン</t>
    </rPh>
    <rPh sb="18" eb="19">
      <t>タ</t>
    </rPh>
    <rPh sb="20" eb="22">
      <t>シュウニュウ</t>
    </rPh>
    <rPh sb="22" eb="23">
      <t>ガク</t>
    </rPh>
    <phoneticPr fontId="1"/>
  </si>
  <si>
    <t>（ａ）（ｂ）（ｃ）を比較して、もっとも少ない額</t>
    <rPh sb="10" eb="12">
      <t>ヒカク</t>
    </rPh>
    <rPh sb="19" eb="20">
      <t>スク</t>
    </rPh>
    <rPh sb="22" eb="23">
      <t>ガク</t>
    </rPh>
    <phoneticPr fontId="1"/>
  </si>
  <si>
    <t>水色のセルのみ入力</t>
    <phoneticPr fontId="1"/>
  </si>
  <si>
    <t>スプリンクラー等整備加算</t>
    <rPh sb="7" eb="8">
      <t>ナド</t>
    </rPh>
    <rPh sb="8" eb="10">
      <t>セイビ</t>
    </rPh>
    <rPh sb="10" eb="12">
      <t>カサン</t>
    </rPh>
    <phoneticPr fontId="1"/>
  </si>
  <si>
    <t>　①　国庫補助金</t>
    <rPh sb="3" eb="5">
      <t>コッコ</t>
    </rPh>
    <rPh sb="5" eb="8">
      <t>ホジョキン</t>
    </rPh>
    <phoneticPr fontId="1"/>
  </si>
  <si>
    <t>　②　堺市単独補助金</t>
    <rPh sb="3" eb="5">
      <t>サカイシ</t>
    </rPh>
    <rPh sb="5" eb="7">
      <t>タンドク</t>
    </rPh>
    <rPh sb="7" eb="10">
      <t>ホジョキン</t>
    </rPh>
    <phoneticPr fontId="1"/>
  </si>
  <si>
    <t>　スプリンクラー設備</t>
    <rPh sb="8" eb="10">
      <t>セツビ</t>
    </rPh>
    <phoneticPr fontId="1"/>
  </si>
  <si>
    <t>　その他の工事費　　　　（　　　　　　　　　　　　　　　　　　　　）</t>
    <rPh sb="3" eb="4">
      <t>タ</t>
    </rPh>
    <rPh sb="5" eb="7">
      <t>コウジ</t>
    </rPh>
    <rPh sb="7" eb="8">
      <t>ヒ</t>
    </rPh>
    <phoneticPr fontId="1"/>
  </si>
  <si>
    <t>　用地確保に係る経費　 （　　　　　 　　　　　 　　　　　　　　　）</t>
    <rPh sb="1" eb="3">
      <t>ヨウチ</t>
    </rPh>
    <rPh sb="3" eb="5">
      <t>カクホ</t>
    </rPh>
    <rPh sb="6" eb="7">
      <t>カカ</t>
    </rPh>
    <rPh sb="8" eb="10">
      <t>ケイヒ</t>
    </rPh>
    <phoneticPr fontId="1"/>
  </si>
  <si>
    <t>総事業費 （円）</t>
    <rPh sb="0" eb="4">
      <t>ソウジギョウヒ</t>
    </rPh>
    <rPh sb="6" eb="7">
      <t>エン</t>
    </rPh>
    <phoneticPr fontId="1"/>
  </si>
  <si>
    <t>　工事事務費（設計監理費）</t>
    <rPh sb="1" eb="3">
      <t>コウジ</t>
    </rPh>
    <rPh sb="3" eb="5">
      <t>ジム</t>
    </rPh>
    <rPh sb="5" eb="6">
      <t>ヒ</t>
    </rPh>
    <rPh sb="7" eb="9">
      <t>セッケイ</t>
    </rPh>
    <rPh sb="9" eb="11">
      <t>カンリ</t>
    </rPh>
    <rPh sb="11" eb="12">
      <t>ヒ</t>
    </rPh>
    <phoneticPr fontId="1"/>
  </si>
  <si>
    <t>【様式８】</t>
    <rPh sb="1" eb="3">
      <t>ヨウシキ</t>
    </rPh>
    <phoneticPr fontId="1"/>
  </si>
  <si>
    <t>【工事費など】  ＊補助対象経費と認められない費用は「その他の工事費」に記載してください</t>
    <rPh sb="1" eb="3">
      <t>コウジ</t>
    </rPh>
    <rPh sb="3" eb="4">
      <t>ヒ</t>
    </rPh>
    <phoneticPr fontId="1"/>
  </si>
  <si>
    <t>【補助金額の算定】</t>
    <rPh sb="1" eb="4">
      <t>ホジョキン</t>
    </rPh>
    <rPh sb="4" eb="5">
      <t>ガク</t>
    </rPh>
    <rPh sb="6" eb="8">
      <t>サンテイ</t>
    </rPh>
    <phoneticPr fontId="1"/>
  </si>
  <si>
    <t>①＋②</t>
    <phoneticPr fontId="1"/>
  </si>
  <si>
    <t>　補助金</t>
    <rPh sb="1" eb="4">
      <t>ホジョキン</t>
    </rPh>
    <phoneticPr fontId="1"/>
  </si>
  <si>
    <t>補助金申請額算定表　（グループホーム創設）</t>
    <rPh sb="3" eb="5">
      <t>シンセイ</t>
    </rPh>
    <phoneticPr fontId="1"/>
  </si>
  <si>
    <t>　建設工事費</t>
    <rPh sb="1" eb="3">
      <t>ケンセツ</t>
    </rPh>
    <rPh sb="3" eb="5">
      <t>コウジ</t>
    </rPh>
    <rPh sb="5" eb="6">
      <t>ヒ</t>
    </rPh>
    <phoneticPr fontId="1"/>
  </si>
  <si>
    <t>　スプリンクラー設備及び非常用自家発電設備の設備又は蓄電設備</t>
    <rPh sb="22" eb="24">
      <t>セツビ</t>
    </rPh>
    <rPh sb="24" eb="25">
      <t>マタ</t>
    </rPh>
    <rPh sb="26" eb="28">
      <t>チクデン</t>
    </rPh>
    <rPh sb="28" eb="30">
      <t>セツビ</t>
    </rPh>
    <phoneticPr fontId="1"/>
  </si>
  <si>
    <t>　スプリンクラー及び非常用自家発電設備又は蓄電設備</t>
    <rPh sb="8" eb="9">
      <t>オヨ</t>
    </rPh>
    <rPh sb="10" eb="13">
      <t>ヒジョウヨウ</t>
    </rPh>
    <rPh sb="13" eb="15">
      <t>ジカ</t>
    </rPh>
    <rPh sb="15" eb="17">
      <t>ハツデン</t>
    </rPh>
    <rPh sb="17" eb="19">
      <t>セツビ</t>
    </rPh>
    <rPh sb="19" eb="20">
      <t>マタ</t>
    </rPh>
    <rPh sb="21" eb="23">
      <t>チクデン</t>
    </rPh>
    <rPh sb="23" eb="25">
      <t>セツビ</t>
    </rPh>
    <phoneticPr fontId="1"/>
  </si>
  <si>
    <t>国庫補助基準額</t>
    <rPh sb="0" eb="2">
      <t>コッコ</t>
    </rPh>
    <rPh sb="2" eb="4">
      <t>ホジョ</t>
    </rPh>
    <rPh sb="4" eb="6">
      <t>キジュン</t>
    </rPh>
    <rPh sb="6" eb="7">
      <t>ガク</t>
    </rPh>
    <phoneticPr fontId="1"/>
  </si>
  <si>
    <t>創設</t>
    <rPh sb="0" eb="2">
      <t>ソウセツ</t>
    </rPh>
    <phoneticPr fontId="1"/>
  </si>
  <si>
    <t>EV</t>
    <phoneticPr fontId="1"/>
  </si>
  <si>
    <t>SS（3人以上）</t>
    <rPh sb="4" eb="5">
      <t>ニン</t>
    </rPh>
    <rPh sb="5" eb="7">
      <t>イジョウ</t>
    </rPh>
    <phoneticPr fontId="1"/>
  </si>
  <si>
    <t>SS（2人以下）</t>
    <rPh sb="4" eb="5">
      <t>ニン</t>
    </rPh>
    <rPh sb="5" eb="7">
      <t>イカ</t>
    </rPh>
    <phoneticPr fontId="1"/>
  </si>
  <si>
    <t>加算</t>
    <rPh sb="0" eb="2">
      <t>カサン</t>
    </rPh>
    <phoneticPr fontId="1"/>
  </si>
  <si>
    <t>SP</t>
    <phoneticPr fontId="1"/>
  </si>
  <si>
    <t>自家発</t>
    <rPh sb="0" eb="3">
      <t>ジカハツ</t>
    </rPh>
    <phoneticPr fontId="1"/>
  </si>
  <si>
    <t>※事業費は、すべて消費税込の金額を記入してください。</t>
    <rPh sb="1" eb="4">
      <t>ジギョウヒ</t>
    </rPh>
    <rPh sb="9" eb="12">
      <t>ショウヒゼイ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</si>
</sst>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;&quot;△ &quot;#,##0"/>
    <numFmt numFmtId="178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11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77" fontId="3" fillId="2" borderId="3" xfId="0" applyNumberFormat="1" applyFont="1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Protection="1">
      <alignment vertical="center"/>
      <protection locked="0"/>
    </xf>
    <xf numFmtId="178" fontId="2" fillId="0" borderId="0" xfId="0" applyNumberFormat="1" applyFont="1" applyBorder="1" applyProtection="1">
      <alignment vertical="center"/>
      <protection locked="0"/>
    </xf>
    <xf numFmtId="178" fontId="7" fillId="0" borderId="0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8" fontId="2" fillId="0" borderId="0" xfId="0" applyNumberFormat="1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1" fillId="0" borderId="0" xfId="0" applyFont="1" applyProtection="1">
      <alignment vertical="center"/>
      <protection locked="0"/>
    </xf>
    <xf numFmtId="177" fontId="2" fillId="0" borderId="1" xfId="0" applyNumberFormat="1" applyFont="1" applyBorder="1" applyProtection="1">
      <alignment vertical="center"/>
    </xf>
    <xf numFmtId="177" fontId="3" fillId="0" borderId="1" xfId="0" applyNumberFormat="1" applyFont="1" applyFill="1" applyBorder="1" applyProtection="1">
      <alignment vertical="center"/>
    </xf>
    <xf numFmtId="177" fontId="2" fillId="0" borderId="4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</xf>
    <xf numFmtId="177" fontId="9" fillId="0" borderId="4" xfId="0" applyNumberFormat="1" applyFont="1" applyBorder="1" applyProtection="1">
      <alignment vertical="center"/>
    </xf>
    <xf numFmtId="177" fontId="0" fillId="0" borderId="7" xfId="0" applyNumberFormat="1" applyFont="1" applyBorder="1" applyProtection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wrapText="1"/>
      <protection locked="0"/>
    </xf>
    <xf numFmtId="38" fontId="2" fillId="0" borderId="0" xfId="2" applyFo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3" fontId="0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</cellXfs>
  <cellStyles count="3">
    <cellStyle name="桁区切り" xfId="2" builtinId="6"/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45.625" style="1" customWidth="1"/>
    <col min="2" max="3" width="17.625" style="1" customWidth="1"/>
    <col min="4" max="4" width="10.25" style="1" customWidth="1"/>
    <col min="5" max="5" width="6.875" style="1" customWidth="1"/>
    <col min="6" max="6" width="8.75" style="1" hidden="1" customWidth="1"/>
    <col min="7" max="8" width="9.5" style="1" hidden="1" customWidth="1"/>
    <col min="9" max="10" width="9.25" style="1" hidden="1" customWidth="1"/>
    <col min="11" max="16384" width="9" style="1"/>
  </cols>
  <sheetData>
    <row r="1" spans="1:3" ht="20.100000000000001" customHeight="1" x14ac:dyDescent="0.15">
      <c r="A1" s="1" t="s">
        <v>27</v>
      </c>
    </row>
    <row r="2" spans="1:3" ht="24.95" customHeight="1" x14ac:dyDescent="0.15">
      <c r="A2" s="2" t="s">
        <v>32</v>
      </c>
      <c r="B2" s="3" t="s">
        <v>18</v>
      </c>
    </row>
    <row r="3" spans="1:3" ht="20.100000000000001" customHeight="1" x14ac:dyDescent="0.15">
      <c r="A3" s="50"/>
    </row>
    <row r="4" spans="1:3" ht="24.95" customHeight="1" x14ac:dyDescent="0.15">
      <c r="A4" s="4" t="s">
        <v>2</v>
      </c>
      <c r="B4" s="4"/>
      <c r="C4" s="4"/>
    </row>
    <row r="5" spans="1:3" ht="24.95" customHeight="1" x14ac:dyDescent="0.15">
      <c r="A5" s="5" t="s">
        <v>6</v>
      </c>
      <c r="B5" s="6"/>
      <c r="C5" s="7" t="s">
        <v>3</v>
      </c>
    </row>
    <row r="6" spans="1:3" ht="24.95" customHeight="1" x14ac:dyDescent="0.15">
      <c r="A6" s="8" t="s">
        <v>7</v>
      </c>
      <c r="B6" s="9"/>
      <c r="C6" s="7" t="s">
        <v>3</v>
      </c>
    </row>
    <row r="7" spans="1:3" ht="24.95" customHeight="1" x14ac:dyDescent="0.15">
      <c r="A7" s="10" t="s">
        <v>8</v>
      </c>
      <c r="B7" s="11"/>
      <c r="C7" s="12"/>
    </row>
    <row r="8" spans="1:3" ht="20.100000000000001" customHeight="1" x14ac:dyDescent="0.15">
      <c r="A8" s="13"/>
      <c r="B8" s="14"/>
      <c r="C8" s="4"/>
    </row>
    <row r="9" spans="1:3" ht="24.95" customHeight="1" x14ac:dyDescent="0.15">
      <c r="A9" s="4" t="s">
        <v>5</v>
      </c>
      <c r="B9" s="14"/>
      <c r="C9" s="4"/>
    </row>
    <row r="10" spans="1:3" ht="24.95" customHeight="1" x14ac:dyDescent="0.15">
      <c r="A10" s="15" t="s">
        <v>9</v>
      </c>
      <c r="B10" s="16"/>
      <c r="C10" s="7" t="s">
        <v>3</v>
      </c>
    </row>
    <row r="11" spans="1:3" ht="24.95" customHeight="1" x14ac:dyDescent="0.15">
      <c r="A11" s="42" t="s">
        <v>34</v>
      </c>
      <c r="B11" s="16"/>
      <c r="C11" s="7" t="s">
        <v>3</v>
      </c>
    </row>
    <row r="12" spans="1:3" ht="20.100000000000001" customHeight="1" x14ac:dyDescent="0.15">
      <c r="A12" s="13"/>
      <c r="B12" s="14"/>
      <c r="C12" s="4"/>
    </row>
    <row r="13" spans="1:3" ht="24.95" customHeight="1" x14ac:dyDescent="0.15">
      <c r="A13" s="4" t="s">
        <v>4</v>
      </c>
      <c r="B13" s="14"/>
      <c r="C13" s="4"/>
    </row>
    <row r="14" spans="1:3" ht="24.95" customHeight="1" x14ac:dyDescent="0.15">
      <c r="A14" s="15" t="s">
        <v>10</v>
      </c>
      <c r="B14" s="16"/>
      <c r="C14" s="7" t="s">
        <v>3</v>
      </c>
    </row>
    <row r="15" spans="1:3" ht="24.95" customHeight="1" x14ac:dyDescent="0.15">
      <c r="A15" s="15" t="s">
        <v>11</v>
      </c>
      <c r="B15" s="16"/>
      <c r="C15" s="7" t="s">
        <v>3</v>
      </c>
    </row>
    <row r="16" spans="1:3" ht="20.100000000000001" customHeight="1" x14ac:dyDescent="0.15">
      <c r="A16" s="13"/>
      <c r="B16" s="14"/>
      <c r="C16" s="4"/>
    </row>
    <row r="17" spans="1:10" ht="24.95" customHeight="1" x14ac:dyDescent="0.15">
      <c r="A17" s="13" t="s">
        <v>28</v>
      </c>
      <c r="B17" s="14"/>
      <c r="C17" s="4"/>
    </row>
    <row r="18" spans="1:10" ht="24.95" customHeight="1" x14ac:dyDescent="0.15">
      <c r="A18" s="17" t="s">
        <v>13</v>
      </c>
      <c r="B18" s="18" t="s">
        <v>25</v>
      </c>
      <c r="C18" s="18" t="s">
        <v>0</v>
      </c>
    </row>
    <row r="19" spans="1:10" ht="24.95" customHeight="1" x14ac:dyDescent="0.15">
      <c r="A19" s="5" t="s">
        <v>33</v>
      </c>
      <c r="B19" s="19"/>
      <c r="C19" s="36">
        <f>B19</f>
        <v>0</v>
      </c>
    </row>
    <row r="20" spans="1:10" ht="24.95" customHeight="1" x14ac:dyDescent="0.15">
      <c r="A20" s="20" t="s">
        <v>22</v>
      </c>
      <c r="B20" s="19"/>
      <c r="C20" s="36">
        <f>B20</f>
        <v>0</v>
      </c>
    </row>
    <row r="21" spans="1:10" ht="24.95" customHeight="1" x14ac:dyDescent="0.15">
      <c r="A21" s="20" t="s">
        <v>35</v>
      </c>
      <c r="B21" s="19"/>
      <c r="C21" s="36">
        <f>B21</f>
        <v>0</v>
      </c>
    </row>
    <row r="22" spans="1:10" ht="24.95" customHeight="1" x14ac:dyDescent="0.15">
      <c r="A22" s="15" t="s">
        <v>26</v>
      </c>
      <c r="B22" s="19"/>
      <c r="C22" s="36">
        <f>MIN(B22,(C19+C20+C21)*0.026)</f>
        <v>0</v>
      </c>
    </row>
    <row r="23" spans="1:10" ht="24.95" customHeight="1" x14ac:dyDescent="0.15">
      <c r="A23" s="21" t="s">
        <v>24</v>
      </c>
      <c r="B23" s="19"/>
      <c r="C23" s="22" t="s">
        <v>12</v>
      </c>
    </row>
    <row r="24" spans="1:10" ht="24.95" customHeight="1" x14ac:dyDescent="0.15">
      <c r="A24" s="21" t="s">
        <v>23</v>
      </c>
      <c r="B24" s="19"/>
      <c r="C24" s="22" t="s">
        <v>12</v>
      </c>
    </row>
    <row r="25" spans="1:10" ht="24.95" customHeight="1" x14ac:dyDescent="0.15">
      <c r="A25" s="23" t="s">
        <v>1</v>
      </c>
      <c r="B25" s="37">
        <f>SUM(B19:B24)</f>
        <v>0</v>
      </c>
      <c r="C25" s="36">
        <f>SUM(C19:C24)</f>
        <v>0</v>
      </c>
    </row>
    <row r="26" spans="1:10" ht="20.100000000000001" customHeight="1" x14ac:dyDescent="0.15">
      <c r="A26" s="51" t="s">
        <v>44</v>
      </c>
      <c r="B26" s="24"/>
      <c r="C26" s="25"/>
    </row>
    <row r="27" spans="1:10" ht="9.9499999999999993" customHeight="1" x14ac:dyDescent="0.15">
      <c r="A27" s="13"/>
      <c r="B27" s="24"/>
      <c r="C27" s="25"/>
    </row>
    <row r="28" spans="1:10" ht="24.95" customHeight="1" thickBot="1" x14ac:dyDescent="0.2">
      <c r="A28" s="13" t="s">
        <v>29</v>
      </c>
      <c r="B28" s="26"/>
      <c r="C28" s="27"/>
    </row>
    <row r="29" spans="1:10" ht="24.95" customHeight="1" thickBot="1" x14ac:dyDescent="0.2">
      <c r="A29" s="13" t="s">
        <v>17</v>
      </c>
      <c r="B29" s="38">
        <f>MIN(B31,B32,B33)</f>
        <v>0</v>
      </c>
      <c r="C29" s="28" t="s">
        <v>20</v>
      </c>
    </row>
    <row r="30" spans="1:10" ht="9.9499999999999993" customHeight="1" x14ac:dyDescent="0.15">
      <c r="A30" s="13"/>
      <c r="B30" s="29"/>
      <c r="C30" s="30"/>
    </row>
    <row r="31" spans="1:10" ht="24.95" customHeight="1" x14ac:dyDescent="0.15">
      <c r="A31" s="4" t="s">
        <v>14</v>
      </c>
      <c r="B31" s="36">
        <f>ROUNDDOWN(C25*3/4,-3)</f>
        <v>0</v>
      </c>
      <c r="C31" s="31"/>
      <c r="G31" s="46" t="s">
        <v>37</v>
      </c>
      <c r="H31" s="47" t="s">
        <v>38</v>
      </c>
      <c r="I31" s="45" t="s">
        <v>39</v>
      </c>
      <c r="J31" s="45" t="s">
        <v>40</v>
      </c>
    </row>
    <row r="32" spans="1:10" ht="24.95" customHeight="1" x14ac:dyDescent="0.15">
      <c r="A32" s="4" t="s">
        <v>16</v>
      </c>
      <c r="B32" s="36">
        <f>ROUNDDOWN((B25-B7)*3/4,-3)</f>
        <v>0</v>
      </c>
      <c r="C32" s="31"/>
      <c r="F32" s="43" t="s">
        <v>36</v>
      </c>
      <c r="G32" s="44">
        <v>26100000</v>
      </c>
      <c r="H32" s="44">
        <v>2070000</v>
      </c>
      <c r="I32" s="44">
        <v>11500000</v>
      </c>
      <c r="J32" s="48">
        <v>5750000</v>
      </c>
    </row>
    <row r="33" spans="1:8" ht="24.95" customHeight="1" x14ac:dyDescent="0.15">
      <c r="A33" s="4" t="s">
        <v>15</v>
      </c>
      <c r="B33" s="39">
        <f>MIN(C25,(G32+IF(B5="有",H32)+IF(B14="○",J32)+IF(B15="○",I32)))</f>
        <v>0</v>
      </c>
      <c r="C33" s="31"/>
      <c r="G33" s="46" t="s">
        <v>42</v>
      </c>
      <c r="H33" s="46" t="s">
        <v>43</v>
      </c>
    </row>
    <row r="34" spans="1:8" ht="15" customHeight="1" thickBot="1" x14ac:dyDescent="0.2">
      <c r="C34" s="31"/>
      <c r="F34" s="49" t="s">
        <v>41</v>
      </c>
      <c r="G34" s="44">
        <v>3500000</v>
      </c>
      <c r="H34" s="44">
        <v>10000000</v>
      </c>
    </row>
    <row r="35" spans="1:8" ht="24.95" customHeight="1" thickBot="1" x14ac:dyDescent="0.2">
      <c r="A35" s="32" t="s">
        <v>19</v>
      </c>
      <c r="B35" s="40">
        <f>MIN(IF(B10="○",MIN(C20,G34),IF(B11="○",MIN(C21,H34))))</f>
        <v>0</v>
      </c>
      <c r="C35" s="33" t="s">
        <v>21</v>
      </c>
    </row>
    <row r="36" spans="1:8" ht="15" customHeight="1" thickBot="1" x14ac:dyDescent="0.2"/>
    <row r="37" spans="1:8" ht="24.95" customHeight="1" thickTop="1" thickBot="1" x14ac:dyDescent="0.2">
      <c r="A37" s="34" t="s">
        <v>30</v>
      </c>
      <c r="B37" s="41">
        <f>B29+B35</f>
        <v>0</v>
      </c>
      <c r="C37" s="35" t="s">
        <v>31</v>
      </c>
    </row>
    <row r="38" spans="1:8" ht="14.25" thickTop="1" x14ac:dyDescent="0.15"/>
  </sheetData>
  <sheetProtection sheet="1" objects="1" scenarios="1"/>
  <dataConsolidate/>
  <phoneticPr fontId="1"/>
  <dataValidations count="2">
    <dataValidation type="list" allowBlank="1" showInputMessage="1" showErrorMessage="1" sqref="B10:B11 B14:B15">
      <formula1>"○"</formula1>
    </dataValidation>
    <dataValidation type="list" allowBlank="1" showInputMessage="1" showErrorMessage="1" sqref="B5:B6">
      <formula1>"有,無"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グループホーム整備（創設）</vt:lpstr>
      <vt:lpstr>'グループホーム整備（創設）'!Print_Area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2020-11-10T07:47:34Z</cp:lastPrinted>
  <dcterms:created xsi:type="dcterms:W3CDTF">2019-11-13T05:26:23Z</dcterms:created>
  <dcterms:modified xsi:type="dcterms:W3CDTF">2022-09-30T02:45:46Z</dcterms:modified>
</cp:coreProperties>
</file>