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575" tabRatio="754" activeTab="0"/>
  </bookViews>
  <sheets>
    <sheet name="借入金償還計画（月賦償還）" sheetId="1" r:id="rId1"/>
  </sheets>
  <definedNames>
    <definedName name="_xlnm.Print_Area" localSheetId="0">'借入金償還計画（月賦償還）'!$A$1:$M$259</definedName>
    <definedName name="_xlnm.Print_Titles" localSheetId="0">'借入金償還計画（月賦償還）'!$1:$11</definedName>
  </definedNames>
  <calcPr fullCalcOnLoad="1"/>
</workbook>
</file>

<file path=xl/sharedStrings.xml><?xml version="1.0" encoding="utf-8"?>
<sst xmlns="http://schemas.openxmlformats.org/spreadsheetml/2006/main" count="157" uniqueCount="80">
  <si>
    <t>償　　還　　額</t>
  </si>
  <si>
    <t>合計</t>
  </si>
  <si>
    <t>償還財源充当内訳</t>
  </si>
  <si>
    <t>元　金</t>
  </si>
  <si>
    <t>利　息</t>
  </si>
  <si>
    <t>(金額単位：千円)</t>
  </si>
  <si>
    <t>償還期間</t>
  </si>
  <si>
    <t>金利区分</t>
  </si>
  <si>
    <t>基礎数値</t>
  </si>
  <si>
    <t>←千円単位で入力</t>
  </si>
  <si>
    <t>償還
回次</t>
  </si>
  <si>
    <t>計</t>
  </si>
  <si>
    <t>月賦償還用</t>
  </si>
  <si>
    <t xml:space="preserve"> 元金</t>
  </si>
  <si>
    <t xml:space="preserve"> 利息</t>
  </si>
  <si>
    <t>各年次の
合計額</t>
  </si>
  <si>
    <t>１年次目
↓</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</si>
  <si>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</si>
  <si>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</si>
  <si>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</si>
  <si>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</si>
  <si>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</si>
  <si>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</si>
  <si>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</si>
  <si>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</si>
  <si>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</si>
  <si>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</si>
  <si>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</si>
  <si>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</si>
  <si>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</si>
  <si>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</si>
  <si>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</si>
  <si>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</si>
  <si>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</si>
  <si>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</si>
  <si>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</si>
  <si>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年</t>
  </si>
  <si>
    <t>試算金利</t>
  </si>
  <si>
    <t>元金据置期間</t>
  </si>
  <si>
    <t>完全固定金利</t>
  </si>
  <si>
    <t>千円</t>
  </si>
  <si>
    <t>月</t>
  </si>
  <si>
    <t>合　計</t>
  </si>
  <si>
    <t>←年単位で入力（20年以内）</t>
  </si>
  <si>
    <t>←月単位で入力（24ヶ月以内）</t>
  </si>
  <si>
    <t>計算領域</t>
  </si>
  <si>
    <t>初回元金</t>
  </si>
  <si>
    <t>均等元金</t>
  </si>
  <si>
    <t>借入申込額</t>
  </si>
  <si>
    <t>％</t>
  </si>
  <si>
    <t>元　金</t>
  </si>
  <si>
    <t>利　息</t>
  </si>
  <si>
    <t>千円未満は
四捨五入</t>
  </si>
  <si>
    <t>各年次の
償還財源
充当額</t>
  </si>
  <si>
    <r>
      <t>１年次目</t>
    </r>
    <r>
      <rPr>
        <sz val="8"/>
        <rFont val="ＭＳ 明朝"/>
        <family val="1"/>
      </rPr>
      <t xml:space="preserve">
↓</t>
    </r>
  </si>
  <si>
    <r>
      <t>２年次目</t>
    </r>
    <r>
      <rPr>
        <sz val="8"/>
        <rFont val="ＭＳ 明朝"/>
        <family val="1"/>
      </rPr>
      <t xml:space="preserve">
↓</t>
    </r>
  </si>
  <si>
    <r>
      <t>３年次目</t>
    </r>
    <r>
      <rPr>
        <sz val="8"/>
        <rFont val="ＭＳ 明朝"/>
        <family val="1"/>
      </rPr>
      <t xml:space="preserve">
↓</t>
    </r>
  </si>
  <si>
    <r>
      <t>４年次目</t>
    </r>
    <r>
      <rPr>
        <sz val="8"/>
        <rFont val="ＭＳ 明朝"/>
        <family val="1"/>
      </rPr>
      <t xml:space="preserve">
↓</t>
    </r>
  </si>
  <si>
    <r>
      <t>５年次目</t>
    </r>
    <r>
      <rPr>
        <sz val="8"/>
        <rFont val="ＭＳ 明朝"/>
        <family val="1"/>
      </rPr>
      <t xml:space="preserve">
↓</t>
    </r>
  </si>
  <si>
    <r>
      <t>６年次目</t>
    </r>
    <r>
      <rPr>
        <sz val="8"/>
        <rFont val="ＭＳ 明朝"/>
        <family val="1"/>
      </rPr>
      <t xml:space="preserve">
↓</t>
    </r>
  </si>
  <si>
    <r>
      <t>７年次目</t>
    </r>
    <r>
      <rPr>
        <sz val="8"/>
        <rFont val="ＭＳ 明朝"/>
        <family val="1"/>
      </rPr>
      <t xml:space="preserve">
↓</t>
    </r>
  </si>
  <si>
    <r>
      <t>８年次目</t>
    </r>
    <r>
      <rPr>
        <sz val="8"/>
        <rFont val="ＭＳ 明朝"/>
        <family val="1"/>
      </rPr>
      <t xml:space="preserve">
↓</t>
    </r>
  </si>
  <si>
    <r>
      <t>９年次目</t>
    </r>
    <r>
      <rPr>
        <sz val="8"/>
        <rFont val="ＭＳ 明朝"/>
        <family val="1"/>
      </rPr>
      <t xml:space="preserve">
↓</t>
    </r>
  </si>
  <si>
    <r>
      <t>１０年次目</t>
    </r>
    <r>
      <rPr>
        <sz val="8"/>
        <rFont val="ＭＳ 明朝"/>
        <family val="1"/>
      </rPr>
      <t xml:space="preserve">
↓</t>
    </r>
  </si>
  <si>
    <r>
      <t>１１年次目</t>
    </r>
    <r>
      <rPr>
        <sz val="8"/>
        <rFont val="ＭＳ 明朝"/>
        <family val="1"/>
      </rPr>
      <t xml:space="preserve">
↓</t>
    </r>
  </si>
  <si>
    <r>
      <t>１２年次目</t>
    </r>
    <r>
      <rPr>
        <sz val="8"/>
        <rFont val="ＭＳ 明朝"/>
        <family val="1"/>
      </rPr>
      <t xml:space="preserve">
↓</t>
    </r>
  </si>
  <si>
    <r>
      <t>１３年次目</t>
    </r>
    <r>
      <rPr>
        <sz val="8"/>
        <rFont val="ＭＳ 明朝"/>
        <family val="1"/>
      </rPr>
      <t xml:space="preserve">
↓</t>
    </r>
  </si>
  <si>
    <r>
      <t>１４年次目</t>
    </r>
    <r>
      <rPr>
        <sz val="8"/>
        <rFont val="ＭＳ 明朝"/>
        <family val="1"/>
      </rPr>
      <t xml:space="preserve">
↓</t>
    </r>
  </si>
  <si>
    <r>
      <t>１５年次目</t>
    </r>
    <r>
      <rPr>
        <sz val="8"/>
        <rFont val="ＭＳ 明朝"/>
        <family val="1"/>
      </rPr>
      <t xml:space="preserve">
↓</t>
    </r>
  </si>
  <si>
    <r>
      <t>１６年次目</t>
    </r>
    <r>
      <rPr>
        <sz val="8"/>
        <rFont val="ＭＳ 明朝"/>
        <family val="1"/>
      </rPr>
      <t xml:space="preserve">
↓</t>
    </r>
  </si>
  <si>
    <r>
      <t>１７年次目</t>
    </r>
    <r>
      <rPr>
        <sz val="8"/>
        <rFont val="ＭＳ 明朝"/>
        <family val="1"/>
      </rPr>
      <t xml:space="preserve">
↓</t>
    </r>
  </si>
  <si>
    <r>
      <t>１８年次目</t>
    </r>
    <r>
      <rPr>
        <sz val="8"/>
        <rFont val="ＭＳ 明朝"/>
        <family val="1"/>
      </rPr>
      <t xml:space="preserve">
↓</t>
    </r>
  </si>
  <si>
    <r>
      <t>１９年次目</t>
    </r>
    <r>
      <rPr>
        <sz val="8"/>
        <rFont val="ＭＳ 明朝"/>
        <family val="1"/>
      </rPr>
      <t xml:space="preserve">
↓</t>
    </r>
  </si>
  <si>
    <r>
      <t>２０年次目</t>
    </r>
    <r>
      <rPr>
        <sz val="8"/>
        <rFont val="ＭＳ 明朝"/>
        <family val="1"/>
      </rPr>
      <t xml:space="preserve">
↓</t>
    </r>
  </si>
  <si>
    <t>左に対する財源別充当額
（財源別・贈与者別に各年次の充当額を記入してください。）</t>
  </si>
  <si>
    <t>　借入金償還計画表</t>
  </si>
  <si>
    <t>※２　各年次の償還すべき借入額（元金及び利息）の合計額と充当すべき償還財源の各年次の合計額が一致していること。</t>
  </si>
  <si>
    <t>※１　借入申込額は、事業計画書（様式５）９．資金計画　借入金の額と一致すること。</t>
  </si>
  <si>
    <t>※３　償還金額が最大となる年次の金額を事業計画書（様式５）１２．資金計画のうち借入金についての償還財源に記載すること。</t>
  </si>
  <si>
    <t>←入力</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</si>
</sst>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Red]\-#,##0.00000"/>
    <numFmt numFmtId="183" formatCode="#,##0.000000;[Red]\-#,##0.000000"/>
    <numFmt numFmtId="184" formatCode="#,##0.0000000;[Red]\-#,##0.0000000"/>
    <numFmt numFmtId="185" formatCode="#,##0.00000000;[Red]\-#,##0.00000000"/>
    <numFmt numFmtId="186" formatCode="#,##0.000000000;[Red]\-#,##0.000000000"/>
    <numFmt numFmtId="187" formatCode="#,##0.0000000000;[Red]\-#,##0.0000000000"/>
    <numFmt numFmtId="188" formatCode="#,##0.00_ ;[Red]\-#,##0.00\ "/>
    <numFmt numFmtId="189" formatCode="0.00000"/>
    <numFmt numFmtId="190" formatCode="0.0000"/>
    <numFmt numFmtId="191" formatCode="0.000"/>
    <numFmt numFmtId="192" formatCode="0.0"/>
    <numFmt numFmtId="193" formatCode="0.000%"/>
    <numFmt numFmtId="194" formatCode="0.00_ "/>
    <numFmt numFmtId="195" formatCode="#,##0_ "/>
    <numFmt numFmtId="196" formatCode="#,##0_ ;[Red]\-#,##0\ "/>
  </numFmts>
  <fonts count="48">
    <font>
      <sz val="11"/>
      <name val="ＭＳ 明朝"/>
      <family val="1"/>
    </font>
    <font>
      <sz val="8"/>
      <name val="ＭＳ 明朝"/>
      <family val="1"/>
    </font>
    <font>
      <i/>
      <sz val="9"/>
      <name val="ＭＳ ゴシック"/>
      <family val="3"/>
    </font>
    <font>
      <sz val="10"/>
      <name val="ＭＳ 明朝"/>
      <family val="1"/>
    </font>
    <font>
      <sz val="6"/>
      <name val="ＭＳ 明朝"/>
      <family val="1"/>
    </font>
    <font>
      <sz val="9"/>
      <name val="ＭＳ ゴシック"/>
      <family val="3"/>
    </font>
    <font>
      <b/>
      <sz val="11"/>
      <name val="ＭＳ ゴシック"/>
      <family val="3"/>
    </font>
    <font>
      <b/>
      <sz val="11"/>
      <name val="ＭＳ 明朝"/>
      <family val="1"/>
    </font>
    <font>
      <u val="single"/>
      <sz val="11"/>
      <color indexed="12"/>
      <name val="ＭＳ 明朝"/>
      <family val="1"/>
    </font>
    <font>
      <u val="single"/>
      <sz val="11"/>
      <color indexed="36"/>
      <name val="ＭＳ 明朝"/>
      <family val="1"/>
    </font>
    <font>
      <b/>
      <sz val="12"/>
      <name val="ＭＳ ゴシック"/>
      <family val="3"/>
    </font>
    <font>
      <sz val="7"/>
      <name val="ＭＳ 明朝"/>
      <family val="1"/>
    </font>
    <font>
      <sz val="12"/>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ashed"/>
      <right style="dashed"/>
      <top style="thin"/>
      <bottom style="hair"/>
    </border>
    <border>
      <left style="thin"/>
      <right style="thin"/>
      <top style="thin"/>
      <bottom style="hair"/>
    </border>
    <border>
      <left style="dashed"/>
      <right style="dashed"/>
      <top style="hair"/>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double"/>
      <top>
        <color indexed="63"/>
      </top>
      <bottom style="thin"/>
    </border>
    <border>
      <left>
        <color indexed="63"/>
      </left>
      <right>
        <color indexed="63"/>
      </right>
      <top style="thin"/>
      <bottom style="thin"/>
    </border>
    <border>
      <left style="dashed"/>
      <right style="dashed"/>
      <top>
        <color indexed="63"/>
      </top>
      <bottom style="hair"/>
    </border>
    <border>
      <left>
        <color indexed="63"/>
      </left>
      <right style="double"/>
      <top>
        <color indexed="63"/>
      </top>
      <bottom>
        <color indexed="63"/>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double"/>
      <top style="thin"/>
      <bottom style="thin"/>
    </border>
    <border>
      <left>
        <color indexed="63"/>
      </left>
      <right style="double"/>
      <top style="thin"/>
      <bottom>
        <color indexed="63"/>
      </bottom>
    </border>
    <border>
      <left style="double"/>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color indexed="63"/>
      </top>
      <bottom>
        <color indexed="63"/>
      </bottom>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17">
    <xf numFmtId="0" fontId="0" fillId="0" borderId="0" xfId="0" applyAlignment="1">
      <alignment/>
    </xf>
    <xf numFmtId="38" fontId="5" fillId="0" borderId="10" xfId="49" applyFont="1" applyBorder="1" applyAlignment="1" applyProtection="1">
      <alignment horizontal="right" vertical="center" wrapText="1"/>
      <protection/>
    </xf>
    <xf numFmtId="38" fontId="5" fillId="0" borderId="11" xfId="49" applyFont="1" applyBorder="1" applyAlignment="1" applyProtection="1">
      <alignment horizontal="right" vertical="center" wrapText="1"/>
      <protection/>
    </xf>
    <xf numFmtId="38" fontId="1" fillId="0" borderId="12" xfId="49" applyFont="1" applyFill="1" applyBorder="1" applyAlignment="1" applyProtection="1">
      <alignment horizontal="right" vertical="center" wrapText="1"/>
      <protection/>
    </xf>
    <xf numFmtId="38" fontId="1" fillId="0" borderId="13" xfId="49" applyNumberFormat="1" applyFont="1" applyFill="1" applyBorder="1" applyAlignment="1" applyProtection="1">
      <alignment horizontal="right" vertical="center" wrapText="1"/>
      <protection/>
    </xf>
    <xf numFmtId="38" fontId="1" fillId="0" borderId="14" xfId="49" applyFont="1" applyFill="1" applyBorder="1" applyAlignment="1" applyProtection="1">
      <alignment horizontal="right" vertical="center" wrapText="1"/>
      <protection/>
    </xf>
    <xf numFmtId="38" fontId="1" fillId="0" borderId="15" xfId="49" applyNumberFormat="1" applyFont="1" applyFill="1" applyBorder="1" applyAlignment="1" applyProtection="1">
      <alignment horizontal="right" vertical="center" wrapText="1"/>
      <protection/>
    </xf>
    <xf numFmtId="38" fontId="1" fillId="0" borderId="16" xfId="49" applyNumberFormat="1" applyFont="1" applyFill="1" applyBorder="1" applyAlignment="1" applyProtection="1">
      <alignment horizontal="right" vertical="center" wrapText="1"/>
      <protection/>
    </xf>
    <xf numFmtId="38" fontId="1" fillId="0" borderId="17" xfId="49" applyNumberFormat="1" applyFont="1" applyFill="1" applyBorder="1" applyAlignment="1" applyProtection="1">
      <alignment horizontal="right" vertical="center" wrapText="1"/>
      <protection/>
    </xf>
    <xf numFmtId="38" fontId="1" fillId="0" borderId="18" xfId="49" applyFont="1" applyFill="1" applyBorder="1" applyAlignment="1" applyProtection="1">
      <alignment horizontal="right" vertical="center" wrapText="1"/>
      <protection/>
    </xf>
    <xf numFmtId="38" fontId="5" fillId="0" borderId="19" xfId="49" applyFont="1" applyFill="1" applyBorder="1" applyAlignment="1" applyProtection="1">
      <alignment horizontal="right" vertical="center" wrapText="1"/>
      <protection/>
    </xf>
    <xf numFmtId="38" fontId="1" fillId="0" borderId="10" xfId="49" applyFont="1" applyFill="1" applyBorder="1" applyAlignment="1" applyProtection="1">
      <alignment vertical="center"/>
      <protection/>
    </xf>
    <xf numFmtId="38" fontId="1" fillId="0" borderId="20" xfId="49" applyFont="1" applyFill="1" applyBorder="1" applyAlignment="1" applyProtection="1">
      <alignment horizontal="right" vertical="center" wrapText="1"/>
      <protection/>
    </xf>
    <xf numFmtId="38" fontId="1" fillId="0" borderId="16" xfId="49" applyFont="1" applyFill="1" applyBorder="1" applyAlignment="1" applyProtection="1">
      <alignment horizontal="right" vertical="center" wrapText="1"/>
      <protection/>
    </xf>
    <xf numFmtId="38" fontId="5" fillId="0" borderId="13" xfId="49" applyFont="1" applyFill="1" applyBorder="1" applyAlignment="1" applyProtection="1">
      <alignment horizontal="right" vertical="center" wrapText="1"/>
      <protection/>
    </xf>
    <xf numFmtId="38" fontId="5" fillId="0" borderId="15" xfId="49" applyFont="1" applyFill="1" applyBorder="1" applyAlignment="1" applyProtection="1">
      <alignment horizontal="right" vertical="center" wrapText="1"/>
      <protection/>
    </xf>
    <xf numFmtId="38" fontId="5" fillId="0" borderId="16" xfId="49" applyFont="1" applyFill="1" applyBorder="1" applyAlignment="1" applyProtection="1">
      <alignment horizontal="right" vertical="center" wrapText="1"/>
      <protection/>
    </xf>
    <xf numFmtId="38" fontId="5" fillId="0" borderId="17" xfId="49" applyFont="1" applyFill="1" applyBorder="1" applyAlignment="1" applyProtection="1">
      <alignment horizontal="right" vertical="center" wrapText="1"/>
      <protection/>
    </xf>
    <xf numFmtId="38" fontId="1" fillId="0" borderId="21" xfId="0" applyNumberFormat="1" applyFont="1" applyFill="1" applyBorder="1" applyAlignment="1" applyProtection="1">
      <alignment vertical="center" wrapText="1"/>
      <protection/>
    </xf>
    <xf numFmtId="38" fontId="5" fillId="0" borderId="21" xfId="0" applyNumberFormat="1" applyFont="1" applyFill="1" applyBorder="1" applyAlignment="1" applyProtection="1">
      <alignment horizontal="center" vertical="center" wrapText="1"/>
      <protection/>
    </xf>
    <xf numFmtId="0" fontId="10" fillId="0" borderId="0" xfId="0" applyFont="1" applyAlignment="1" applyProtection="1">
      <alignment vertical="center"/>
      <protection locked="0"/>
    </xf>
    <xf numFmtId="0" fontId="0" fillId="0" borderId="0" xfId="0" applyAlignment="1" applyProtection="1">
      <alignment/>
      <protection locked="0"/>
    </xf>
    <xf numFmtId="0" fontId="7" fillId="0" borderId="0" xfId="0" applyFont="1" applyBorder="1" applyAlignment="1" applyProtection="1">
      <alignment horizontal="center" vertical="center"/>
      <protection locked="0"/>
    </xf>
    <xf numFmtId="38" fontId="1" fillId="0" borderId="0" xfId="49" applyFont="1" applyAlignment="1" applyProtection="1">
      <alignment/>
      <protection locked="0"/>
    </xf>
    <xf numFmtId="0" fontId="1" fillId="0" borderId="0" xfId="0" applyFont="1" applyAlignment="1" applyProtection="1">
      <alignment/>
      <protection locked="0"/>
    </xf>
    <xf numFmtId="0" fontId="10" fillId="0" borderId="0" xfId="0" applyFont="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6" fillId="0" borderId="0" xfId="0" applyFont="1" applyAlignment="1" applyProtection="1">
      <alignment/>
      <protection locked="0"/>
    </xf>
    <xf numFmtId="0" fontId="3" fillId="0" borderId="0" xfId="0" applyFont="1" applyBorder="1" applyAlignment="1" applyProtection="1">
      <alignment horizontal="center" vertical="center" wrapText="1"/>
      <protection locked="0"/>
    </xf>
    <xf numFmtId="38" fontId="1" fillId="0" borderId="0" xfId="49" applyFont="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3" fillId="0" borderId="22" xfId="0" applyFont="1" applyBorder="1" applyAlignment="1" applyProtection="1">
      <alignment horizontal="center" wrapText="1"/>
      <protection locked="0"/>
    </xf>
    <xf numFmtId="0" fontId="11" fillId="0" borderId="2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38" fontId="5" fillId="0" borderId="0" xfId="49" applyFont="1" applyBorder="1" applyAlignment="1" applyProtection="1">
      <alignment horizontal="right" vertical="center" wrapText="1"/>
      <protection locked="0"/>
    </xf>
    <xf numFmtId="38" fontId="1" fillId="0" borderId="10" xfId="49"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wrapText="1"/>
      <protection locked="0"/>
    </xf>
    <xf numFmtId="38" fontId="1" fillId="0" borderId="10" xfId="49" applyFont="1" applyBorder="1" applyAlignment="1" applyProtection="1">
      <alignment horizontal="center" vertical="center"/>
      <protection locked="0"/>
    </xf>
    <xf numFmtId="38" fontId="1" fillId="0" borderId="24" xfId="49" applyFont="1" applyBorder="1" applyAlignment="1" applyProtection="1">
      <alignment vertical="center"/>
      <protection locked="0"/>
    </xf>
    <xf numFmtId="0" fontId="1" fillId="0" borderId="25" xfId="0" applyFont="1" applyBorder="1" applyAlignment="1" applyProtection="1">
      <alignment vertical="center"/>
      <protection locked="0"/>
    </xf>
    <xf numFmtId="190" fontId="1" fillId="0" borderId="0" xfId="49" applyNumberFormat="1" applyFont="1" applyAlignment="1" applyProtection="1">
      <alignment vertical="center"/>
      <protection locked="0"/>
    </xf>
    <xf numFmtId="38" fontId="5" fillId="0" borderId="26" xfId="49" applyFont="1" applyFill="1" applyBorder="1" applyAlignment="1" applyProtection="1">
      <alignment horizontal="center" vertical="center" wrapText="1"/>
      <protection locked="0"/>
    </xf>
    <xf numFmtId="38" fontId="1" fillId="0" borderId="26" xfId="49" applyFont="1" applyFill="1" applyBorder="1" applyAlignment="1" applyProtection="1">
      <alignment horizontal="right" vertical="center" shrinkToFit="1"/>
      <protection locked="0"/>
    </xf>
    <xf numFmtId="0" fontId="3" fillId="0" borderId="16" xfId="0" applyFont="1" applyBorder="1" applyAlignment="1" applyProtection="1">
      <alignment horizontal="center" vertical="center" wrapText="1"/>
      <protection locked="0"/>
    </xf>
    <xf numFmtId="38" fontId="1" fillId="0" borderId="27" xfId="49" applyFont="1" applyFill="1" applyBorder="1" applyAlignment="1" applyProtection="1">
      <alignment horizontal="right" vertical="center" shrinkToFit="1"/>
      <protection locked="0"/>
    </xf>
    <xf numFmtId="0" fontId="3" fillId="0" borderId="1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38" fontId="5" fillId="0" borderId="10" xfId="49" applyFont="1" applyBorder="1" applyAlignment="1" applyProtection="1">
      <alignment horizontal="right" vertical="center" wrapText="1"/>
      <protection locked="0"/>
    </xf>
    <xf numFmtId="38" fontId="5" fillId="0" borderId="0" xfId="49" applyFont="1" applyBorder="1" applyAlignment="1" applyProtection="1">
      <alignment vertical="center" wrapText="1"/>
      <protection locked="0"/>
    </xf>
    <xf numFmtId="0" fontId="13" fillId="0" borderId="0" xfId="0" applyFont="1" applyAlignment="1" applyProtection="1">
      <alignment/>
      <protection locked="0"/>
    </xf>
    <xf numFmtId="0" fontId="2" fillId="33" borderId="28"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18" xfId="0" applyBorder="1" applyAlignment="1" applyProtection="1">
      <alignment vertical="center" wrapText="1"/>
      <protection locked="0"/>
    </xf>
    <xf numFmtId="0" fontId="7" fillId="0" borderId="3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3" fillId="0" borderId="34"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wrapText="1"/>
      <protection locked="0"/>
    </xf>
    <xf numFmtId="38" fontId="1" fillId="0" borderId="24" xfId="49" applyFont="1" applyFill="1" applyBorder="1" applyAlignment="1" applyProtection="1">
      <alignment horizontal="center" wrapText="1"/>
      <protection locked="0"/>
    </xf>
    <xf numFmtId="0" fontId="0" fillId="0" borderId="33" xfId="0" applyBorder="1" applyAlignment="1" applyProtection="1">
      <alignment wrapText="1"/>
      <protection locked="0"/>
    </xf>
    <xf numFmtId="0" fontId="0" fillId="0" borderId="26" xfId="0" applyBorder="1" applyAlignment="1" applyProtection="1">
      <alignment wrapText="1"/>
      <protection locked="0"/>
    </xf>
    <xf numFmtId="0" fontId="0" fillId="0" borderId="21" xfId="0" applyBorder="1" applyAlignment="1" applyProtection="1">
      <alignment wrapText="1"/>
      <protection locked="0"/>
    </xf>
    <xf numFmtId="38" fontId="1" fillId="0" borderId="26" xfId="49" applyFont="1" applyFill="1" applyBorder="1" applyAlignment="1" applyProtection="1">
      <alignment horizontal="center" wrapText="1"/>
      <protection locked="0"/>
    </xf>
    <xf numFmtId="0" fontId="3" fillId="0" borderId="25"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38" fontId="5" fillId="0" borderId="31" xfId="49" applyFont="1" applyBorder="1" applyAlignment="1" applyProtection="1">
      <alignment horizontal="right" vertical="center" wrapText="1"/>
      <protection/>
    </xf>
    <xf numFmtId="0" fontId="0" fillId="0" borderId="32" xfId="0" applyBorder="1" applyAlignment="1" applyProtection="1">
      <alignment vertical="center" wrapText="1"/>
      <protection/>
    </xf>
    <xf numFmtId="38" fontId="1" fillId="34" borderId="31" xfId="49" applyFont="1" applyFill="1" applyBorder="1" applyAlignment="1" applyProtection="1">
      <alignment horizontal="center" vertical="center"/>
      <protection locked="0"/>
    </xf>
    <xf numFmtId="38" fontId="1" fillId="34" borderId="19" xfId="49" applyFont="1" applyFill="1" applyBorder="1" applyAlignment="1" applyProtection="1">
      <alignment horizontal="center" vertical="center"/>
      <protection locked="0"/>
    </xf>
    <xf numFmtId="38" fontId="1" fillId="34" borderId="11" xfId="49" applyFont="1" applyFill="1" applyBorder="1" applyAlignment="1" applyProtection="1">
      <alignment horizontal="center" vertical="center"/>
      <protection locked="0"/>
    </xf>
    <xf numFmtId="38" fontId="1" fillId="33" borderId="38" xfId="49" applyNumberFormat="1" applyFont="1" applyFill="1" applyBorder="1" applyAlignment="1" applyProtection="1">
      <alignment horizontal="center" vertical="center" wrapText="1"/>
      <protection locked="0"/>
    </xf>
    <xf numFmtId="38" fontId="1" fillId="33" borderId="39" xfId="49" applyNumberFormat="1" applyFont="1" applyFill="1" applyBorder="1" applyAlignment="1" applyProtection="1">
      <alignment horizontal="center" vertical="center" wrapText="1"/>
      <protection locked="0"/>
    </xf>
    <xf numFmtId="38" fontId="1" fillId="33" borderId="40" xfId="49" applyNumberFormat="1" applyFont="1" applyFill="1" applyBorder="1" applyAlignment="1" applyProtection="1">
      <alignment horizontal="center" vertical="center" wrapText="1"/>
      <protection locked="0"/>
    </xf>
    <xf numFmtId="38" fontId="1" fillId="33" borderId="28" xfId="49" applyNumberFormat="1" applyFont="1" applyFill="1" applyBorder="1" applyAlignment="1" applyProtection="1">
      <alignment horizontal="center" vertical="center" wrapText="1"/>
      <protection locked="0"/>
    </xf>
    <xf numFmtId="38" fontId="1" fillId="33" borderId="30" xfId="49" applyNumberFormat="1" applyFont="1" applyFill="1" applyBorder="1" applyAlignment="1" applyProtection="1">
      <alignment horizontal="center" vertical="center" wrapText="1"/>
      <protection locked="0"/>
    </xf>
    <xf numFmtId="38" fontId="1" fillId="33" borderId="29" xfId="49"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protection locked="0"/>
    </xf>
    <xf numFmtId="195" fontId="12" fillId="33" borderId="0" xfId="0" applyNumberFormat="1" applyFont="1" applyFill="1" applyAlignment="1" applyProtection="1">
      <alignment horizontal="right"/>
      <protection locked="0"/>
    </xf>
    <xf numFmtId="0" fontId="12" fillId="33" borderId="0" xfId="0" applyFont="1" applyFill="1" applyAlignment="1" applyProtection="1">
      <alignment horizontal="right"/>
      <protection locked="0"/>
    </xf>
    <xf numFmtId="38" fontId="1" fillId="0" borderId="35" xfId="49" applyFont="1" applyFill="1" applyBorder="1" applyAlignment="1" applyProtection="1">
      <alignment horizontal="center" wrapText="1"/>
      <protection locked="0"/>
    </xf>
    <xf numFmtId="38" fontId="1" fillId="0" borderId="41" xfId="49" applyFont="1" applyFill="1" applyBorder="1" applyAlignment="1" applyProtection="1">
      <alignment horizontal="center" wrapText="1"/>
      <protection locked="0"/>
    </xf>
    <xf numFmtId="38" fontId="1" fillId="0" borderId="26" xfId="49" applyFont="1" applyFill="1" applyBorder="1" applyAlignment="1" applyProtection="1">
      <alignment horizontal="center" vertical="center" shrinkToFit="1"/>
      <protection locked="0"/>
    </xf>
    <xf numFmtId="38" fontId="1" fillId="0" borderId="27" xfId="49" applyFont="1" applyFill="1" applyBorder="1" applyAlignment="1" applyProtection="1">
      <alignment horizontal="center" vertical="center" shrinkToFit="1"/>
      <protection locked="0"/>
    </xf>
    <xf numFmtId="38" fontId="1" fillId="0" borderId="41" xfId="0" applyNumberFormat="1" applyFont="1" applyFill="1" applyBorder="1" applyAlignment="1" applyProtection="1">
      <alignment horizontal="center" vertical="center" wrapText="1"/>
      <protection/>
    </xf>
    <xf numFmtId="38" fontId="1" fillId="0" borderId="36" xfId="0" applyNumberFormat="1" applyFont="1" applyFill="1" applyBorder="1" applyAlignment="1" applyProtection="1">
      <alignment horizontal="center" vertical="center" wrapText="1"/>
      <protection/>
    </xf>
    <xf numFmtId="38" fontId="1" fillId="35" borderId="42" xfId="49" applyFont="1" applyFill="1" applyBorder="1" applyAlignment="1" applyProtection="1">
      <alignment horizontal="center" vertical="center" wrapText="1"/>
      <protection locked="0"/>
    </xf>
    <xf numFmtId="38" fontId="1" fillId="35" borderId="43" xfId="49" applyFont="1" applyFill="1" applyBorder="1" applyAlignment="1" applyProtection="1">
      <alignment horizontal="center" vertical="center" wrapText="1"/>
      <protection locked="0"/>
    </xf>
    <xf numFmtId="38" fontId="1" fillId="35" borderId="44" xfId="49" applyFont="1" applyFill="1" applyBorder="1" applyAlignment="1" applyProtection="1">
      <alignment horizontal="center" vertical="center" wrapText="1"/>
      <protection locked="0"/>
    </xf>
    <xf numFmtId="38" fontId="1" fillId="35" borderId="45" xfId="49" applyFont="1" applyFill="1" applyBorder="1" applyAlignment="1" applyProtection="1">
      <alignment horizontal="center" vertical="center" wrapText="1"/>
      <protection locked="0"/>
    </xf>
    <xf numFmtId="38" fontId="1" fillId="35" borderId="46" xfId="49" applyFont="1" applyFill="1" applyBorder="1" applyAlignment="1" applyProtection="1">
      <alignment horizontal="center" vertical="center" wrapText="1"/>
      <protection locked="0"/>
    </xf>
    <xf numFmtId="38" fontId="1" fillId="35" borderId="47" xfId="49" applyFont="1" applyFill="1" applyBorder="1" applyAlignment="1" applyProtection="1">
      <alignment horizontal="center" vertical="center" wrapText="1"/>
      <protection locked="0"/>
    </xf>
    <xf numFmtId="38" fontId="5" fillId="0" borderId="31" xfId="49" applyFont="1" applyBorder="1" applyAlignment="1" applyProtection="1">
      <alignment horizontal="center" vertical="center" wrapText="1"/>
      <protection/>
    </xf>
    <xf numFmtId="38" fontId="5" fillId="0" borderId="11" xfId="49"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38" fontId="5" fillId="0" borderId="26" xfId="49" applyFont="1" applyFill="1" applyBorder="1" applyAlignment="1" applyProtection="1">
      <alignment horizontal="center" vertical="center" shrinkToFit="1"/>
      <protection locked="0"/>
    </xf>
    <xf numFmtId="38" fontId="5" fillId="0" borderId="27" xfId="49" applyFont="1" applyFill="1" applyBorder="1" applyAlignment="1" applyProtection="1">
      <alignment horizontal="center" vertical="center" shrinkToFit="1"/>
      <protection locked="0"/>
    </xf>
    <xf numFmtId="38" fontId="5" fillId="0" borderId="41" xfId="0" applyNumberFormat="1" applyFont="1" applyFill="1" applyBorder="1" applyAlignment="1" applyProtection="1">
      <alignment vertical="center" wrapText="1"/>
      <protection/>
    </xf>
    <xf numFmtId="38" fontId="5" fillId="0" borderId="36" xfId="0" applyNumberFormat="1"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59"/>
  <sheetViews>
    <sheetView showZeros="0" tabSelected="1" view="pageBreakPreview" zoomScaleSheetLayoutView="100" workbookViewId="0" topLeftCell="A1">
      <selection activeCell="P4" sqref="P4"/>
    </sheetView>
  </sheetViews>
  <sheetFormatPr defaultColWidth="8.796875" defaultRowHeight="14.25"/>
  <cols>
    <col min="1" max="1" width="5" style="21" customWidth="1"/>
    <col min="2" max="2" width="8.59765625" style="21" customWidth="1"/>
    <col min="3" max="3" width="8.09765625" style="21" customWidth="1"/>
    <col min="4" max="4" width="8.59765625" style="21" customWidth="1"/>
    <col min="5" max="5" width="3.59765625" style="21" customWidth="1"/>
    <col min="6" max="6" width="5.8984375" style="21" customWidth="1"/>
    <col min="7" max="11" width="8.59765625" style="21" customWidth="1"/>
    <col min="12" max="12" width="3.59765625" style="21" customWidth="1"/>
    <col min="13" max="13" width="5.8984375" style="21" customWidth="1"/>
    <col min="14" max="14" width="6.59765625" style="21" customWidth="1"/>
    <col min="15" max="15" width="8.09765625" style="23" customWidth="1"/>
    <col min="16" max="16" width="6.19921875" style="23" customWidth="1"/>
    <col min="17" max="17" width="7.8984375" style="23" customWidth="1"/>
    <col min="18" max="18" width="6.59765625" style="24" customWidth="1"/>
    <col min="19" max="19" width="9" style="21" customWidth="1"/>
    <col min="20" max="20" width="5.5" style="21" customWidth="1"/>
    <col min="21" max="16384" width="9" style="21" customWidth="1"/>
  </cols>
  <sheetData>
    <row r="1" spans="1:14" ht="16.5" customHeight="1">
      <c r="A1" s="20" t="s">
        <v>75</v>
      </c>
      <c r="K1" s="66" t="s">
        <v>12</v>
      </c>
      <c r="L1" s="67"/>
      <c r="M1" s="68"/>
      <c r="N1" s="22"/>
    </row>
    <row r="2" spans="1:14" ht="5.25" customHeight="1">
      <c r="A2" s="25"/>
      <c r="K2" s="22"/>
      <c r="L2" s="22"/>
      <c r="M2" s="22"/>
      <c r="N2" s="22"/>
    </row>
    <row r="3" spans="1:14" ht="15" customHeight="1">
      <c r="A3" s="25"/>
      <c r="B3" s="93" t="s">
        <v>48</v>
      </c>
      <c r="C3" s="93"/>
      <c r="D3" s="95"/>
      <c r="E3" s="95"/>
      <c r="F3" s="26" t="s">
        <v>40</v>
      </c>
      <c r="G3" s="21" t="s">
        <v>9</v>
      </c>
      <c r="K3" s="22"/>
      <c r="L3" s="22"/>
      <c r="M3" s="22"/>
      <c r="N3" s="22"/>
    </row>
    <row r="4" spans="1:14" ht="15" customHeight="1">
      <c r="A4" s="25"/>
      <c r="B4" s="93" t="s">
        <v>37</v>
      </c>
      <c r="C4" s="93"/>
      <c r="D4" s="95"/>
      <c r="E4" s="95"/>
      <c r="F4" s="27" t="s">
        <v>49</v>
      </c>
      <c r="G4" s="21" t="s">
        <v>79</v>
      </c>
      <c r="K4" s="22"/>
      <c r="L4" s="22"/>
      <c r="M4" s="22"/>
      <c r="N4" s="22"/>
    </row>
    <row r="5" spans="1:14" ht="15" customHeight="1">
      <c r="A5" s="25"/>
      <c r="B5" s="93" t="s">
        <v>6</v>
      </c>
      <c r="C5" s="93"/>
      <c r="D5" s="96"/>
      <c r="E5" s="96"/>
      <c r="F5" s="26" t="s">
        <v>36</v>
      </c>
      <c r="G5" s="21" t="s">
        <v>43</v>
      </c>
      <c r="K5" s="22"/>
      <c r="L5" s="22"/>
      <c r="M5" s="22"/>
      <c r="N5" s="22"/>
    </row>
    <row r="6" spans="1:14" ht="15" customHeight="1">
      <c r="A6" s="25"/>
      <c r="B6" s="93" t="s">
        <v>38</v>
      </c>
      <c r="C6" s="93"/>
      <c r="D6" s="96"/>
      <c r="E6" s="96"/>
      <c r="F6" s="26" t="s">
        <v>41</v>
      </c>
      <c r="G6" s="21" t="s">
        <v>44</v>
      </c>
      <c r="K6" s="22"/>
      <c r="L6" s="22"/>
      <c r="M6" s="22"/>
      <c r="N6" s="22"/>
    </row>
    <row r="7" spans="1:14" ht="15" customHeight="1">
      <c r="A7" s="25"/>
      <c r="B7" s="93" t="s">
        <v>7</v>
      </c>
      <c r="C7" s="93"/>
      <c r="D7" s="94" t="s">
        <v>39</v>
      </c>
      <c r="E7" s="94"/>
      <c r="F7" s="94"/>
      <c r="G7" s="94"/>
      <c r="K7" s="22"/>
      <c r="L7" s="22"/>
      <c r="M7" s="28" t="s">
        <v>5</v>
      </c>
      <c r="N7" s="28"/>
    </row>
    <row r="8" spans="1:14" ht="3.75" customHeight="1">
      <c r="A8" s="25"/>
      <c r="B8" s="29"/>
      <c r="K8" s="22"/>
      <c r="L8" s="22"/>
      <c r="M8" s="28"/>
      <c r="N8" s="28"/>
    </row>
    <row r="9" spans="1:18" s="33" customFormat="1" ht="27" customHeight="1">
      <c r="A9" s="55" t="s">
        <v>10</v>
      </c>
      <c r="B9" s="60" t="s">
        <v>0</v>
      </c>
      <c r="C9" s="61"/>
      <c r="D9" s="61"/>
      <c r="E9" s="61"/>
      <c r="F9" s="62"/>
      <c r="G9" s="69" t="s">
        <v>74</v>
      </c>
      <c r="H9" s="70"/>
      <c r="I9" s="70"/>
      <c r="J9" s="70"/>
      <c r="K9" s="70"/>
      <c r="L9" s="70"/>
      <c r="M9" s="71"/>
      <c r="N9" s="30"/>
      <c r="O9" s="31"/>
      <c r="P9" s="31"/>
      <c r="Q9" s="31"/>
      <c r="R9" s="32"/>
    </row>
    <row r="10" spans="1:14" ht="14.25" customHeight="1">
      <c r="A10" s="56"/>
      <c r="B10" s="55" t="s">
        <v>50</v>
      </c>
      <c r="C10" s="34" t="s">
        <v>51</v>
      </c>
      <c r="D10" s="58" t="s">
        <v>42</v>
      </c>
      <c r="E10" s="58" t="s">
        <v>15</v>
      </c>
      <c r="F10" s="63"/>
      <c r="G10" s="72"/>
      <c r="H10" s="53"/>
      <c r="I10" s="53"/>
      <c r="J10" s="53"/>
      <c r="K10" s="53"/>
      <c r="L10" s="58" t="s">
        <v>53</v>
      </c>
      <c r="M10" s="111"/>
      <c r="N10" s="30"/>
    </row>
    <row r="11" spans="1:18" ht="21.75" customHeight="1">
      <c r="A11" s="57"/>
      <c r="B11" s="57"/>
      <c r="C11" s="35" t="s">
        <v>52</v>
      </c>
      <c r="D11" s="59"/>
      <c r="E11" s="64"/>
      <c r="F11" s="65"/>
      <c r="G11" s="73"/>
      <c r="H11" s="54"/>
      <c r="I11" s="54"/>
      <c r="J11" s="54"/>
      <c r="K11" s="54"/>
      <c r="L11" s="59"/>
      <c r="M11" s="112"/>
      <c r="N11" s="30"/>
      <c r="O11" s="84" t="s">
        <v>45</v>
      </c>
      <c r="P11" s="85"/>
      <c r="Q11" s="85"/>
      <c r="R11" s="86"/>
    </row>
    <row r="12" spans="1:20" s="33" customFormat="1" ht="18" customHeight="1">
      <c r="A12" s="36">
        <v>1</v>
      </c>
      <c r="B12" s="3">
        <f>IF(D5&gt;0,IF(P13=0,P12,0),0)</f>
        <v>0</v>
      </c>
      <c r="C12" s="4">
        <f>ROUND(((D3-B12)*D4/100)/12,0)</f>
        <v>0</v>
      </c>
      <c r="D12" s="14">
        <f aca="true" t="shared" si="0" ref="D12:D75">B12+C12</f>
        <v>0</v>
      </c>
      <c r="E12" s="74" t="s">
        <v>16</v>
      </c>
      <c r="F12" s="75"/>
      <c r="G12" s="87"/>
      <c r="H12" s="90"/>
      <c r="I12" s="90"/>
      <c r="J12" s="90"/>
      <c r="K12" s="90"/>
      <c r="L12" s="74" t="s">
        <v>54</v>
      </c>
      <c r="M12" s="97"/>
      <c r="N12" s="37"/>
      <c r="O12" s="38" t="s">
        <v>46</v>
      </c>
      <c r="P12" s="11" t="e">
        <f>D3-R12*(D5*12-P13)+R12</f>
        <v>#DIV/0!</v>
      </c>
      <c r="Q12" s="38" t="s">
        <v>47</v>
      </c>
      <c r="R12" s="11" t="e">
        <f>ROUNDDOWN(D3/(D5*12-P13),0)</f>
        <v>#DIV/0!</v>
      </c>
      <c r="T12" s="32">
        <v>1</v>
      </c>
    </row>
    <row r="13" spans="1:20" s="33" customFormat="1" ht="18" customHeight="1">
      <c r="A13" s="39">
        <v>2</v>
      </c>
      <c r="B13" s="5">
        <f aca="true" t="shared" si="1" ref="B13:B76">IF($D$5&gt;0,IF($P$13&gt;A12,0,IF($P$13=A12,$P$12,IF($P$13&lt;A12,$R$12,0))),0)</f>
        <v>0</v>
      </c>
      <c r="C13" s="6">
        <f>ROUND((($D$3-SUM($B$12:B12))*$D$4/100)/12,0)</f>
        <v>0</v>
      </c>
      <c r="D13" s="15">
        <f t="shared" si="0"/>
        <v>0</v>
      </c>
      <c r="E13" s="76"/>
      <c r="F13" s="77"/>
      <c r="G13" s="88"/>
      <c r="H13" s="91"/>
      <c r="I13" s="91"/>
      <c r="J13" s="91"/>
      <c r="K13" s="91"/>
      <c r="L13" s="78"/>
      <c r="M13" s="98"/>
      <c r="N13" s="37"/>
      <c r="O13" s="40" t="s">
        <v>8</v>
      </c>
      <c r="P13" s="11">
        <f>IF(D6&gt;0,ROUNDUP((D6)-1,0),0)</f>
        <v>0</v>
      </c>
      <c r="Q13" s="41"/>
      <c r="R13" s="42"/>
      <c r="T13" s="32">
        <v>2</v>
      </c>
    </row>
    <row r="14" spans="1:20" s="33" customFormat="1" ht="18" customHeight="1">
      <c r="A14" s="39">
        <v>3</v>
      </c>
      <c r="B14" s="5">
        <f t="shared" si="1"/>
        <v>0</v>
      </c>
      <c r="C14" s="6">
        <f>ROUND((($D$3-SUM($B$12:B13))*$D$4/100)/12,0)</f>
        <v>0</v>
      </c>
      <c r="D14" s="15">
        <f t="shared" si="0"/>
        <v>0</v>
      </c>
      <c r="E14" s="76"/>
      <c r="F14" s="77"/>
      <c r="G14" s="88"/>
      <c r="H14" s="91"/>
      <c r="I14" s="91"/>
      <c r="J14" s="91"/>
      <c r="K14" s="91"/>
      <c r="L14" s="78"/>
      <c r="M14" s="98"/>
      <c r="N14" s="37"/>
      <c r="O14" s="31"/>
      <c r="P14" s="43"/>
      <c r="Q14" s="31"/>
      <c r="R14" s="32"/>
      <c r="T14" s="32">
        <v>3</v>
      </c>
    </row>
    <row r="15" spans="1:20" s="33" customFormat="1" ht="18" customHeight="1">
      <c r="A15" s="39">
        <v>4</v>
      </c>
      <c r="B15" s="5">
        <f t="shared" si="1"/>
        <v>0</v>
      </c>
      <c r="C15" s="6">
        <f>ROUND((($D$3-SUM($B$12:B14))*$D$4/100)/12,0)</f>
        <v>0</v>
      </c>
      <c r="D15" s="15">
        <f t="shared" si="0"/>
        <v>0</v>
      </c>
      <c r="E15" s="76"/>
      <c r="F15" s="77"/>
      <c r="G15" s="88"/>
      <c r="H15" s="91"/>
      <c r="I15" s="91"/>
      <c r="J15" s="91"/>
      <c r="K15" s="91"/>
      <c r="L15" s="78"/>
      <c r="M15" s="98"/>
      <c r="N15" s="37"/>
      <c r="O15" s="31"/>
      <c r="P15" s="31"/>
      <c r="Q15" s="31"/>
      <c r="R15" s="32"/>
      <c r="T15" s="32">
        <v>4</v>
      </c>
    </row>
    <row r="16" spans="1:20" s="33" customFormat="1" ht="18" customHeight="1">
      <c r="A16" s="39">
        <v>5</v>
      </c>
      <c r="B16" s="5">
        <f t="shared" si="1"/>
        <v>0</v>
      </c>
      <c r="C16" s="6">
        <f>ROUND((($D$3-SUM($B$12:B15))*$D$4/100)/12,0)</f>
        <v>0</v>
      </c>
      <c r="D16" s="15">
        <f t="shared" si="0"/>
        <v>0</v>
      </c>
      <c r="E16" s="76"/>
      <c r="F16" s="77"/>
      <c r="G16" s="88"/>
      <c r="H16" s="91"/>
      <c r="I16" s="91"/>
      <c r="J16" s="91"/>
      <c r="K16" s="91"/>
      <c r="L16" s="78"/>
      <c r="M16" s="98"/>
      <c r="N16" s="37"/>
      <c r="O16" s="31"/>
      <c r="P16" s="31"/>
      <c r="Q16" s="31"/>
      <c r="R16" s="32"/>
      <c r="T16" s="32">
        <v>5</v>
      </c>
    </row>
    <row r="17" spans="1:20" s="33" customFormat="1" ht="18" customHeight="1">
      <c r="A17" s="39">
        <v>6</v>
      </c>
      <c r="B17" s="5">
        <f t="shared" si="1"/>
        <v>0</v>
      </c>
      <c r="C17" s="6">
        <f>ROUND((($D$3-SUM($B$12:B16))*$D$4/100)/12,0)</f>
        <v>0</v>
      </c>
      <c r="D17" s="15">
        <f t="shared" si="0"/>
        <v>0</v>
      </c>
      <c r="E17" s="76"/>
      <c r="F17" s="77"/>
      <c r="G17" s="88"/>
      <c r="H17" s="91"/>
      <c r="I17" s="91"/>
      <c r="J17" s="91"/>
      <c r="K17" s="91"/>
      <c r="L17" s="78"/>
      <c r="M17" s="98"/>
      <c r="N17" s="37"/>
      <c r="O17" s="31"/>
      <c r="P17" s="31"/>
      <c r="Q17" s="31"/>
      <c r="R17" s="32"/>
      <c r="T17" s="32">
        <v>6</v>
      </c>
    </row>
    <row r="18" spans="1:20" s="33" customFormat="1" ht="18" customHeight="1">
      <c r="A18" s="39">
        <v>7</v>
      </c>
      <c r="B18" s="5">
        <f t="shared" si="1"/>
        <v>0</v>
      </c>
      <c r="C18" s="6">
        <f>ROUND((($D$3-SUM($B$12:B17))*$D$4/100)/12,0)</f>
        <v>0</v>
      </c>
      <c r="D18" s="15">
        <f t="shared" si="0"/>
        <v>0</v>
      </c>
      <c r="E18" s="76"/>
      <c r="F18" s="77"/>
      <c r="G18" s="88"/>
      <c r="H18" s="91"/>
      <c r="I18" s="91"/>
      <c r="J18" s="91"/>
      <c r="K18" s="91"/>
      <c r="L18" s="78"/>
      <c r="M18" s="98"/>
      <c r="N18" s="37"/>
      <c r="O18" s="31"/>
      <c r="P18" s="31"/>
      <c r="Q18" s="31"/>
      <c r="R18" s="32"/>
      <c r="T18" s="32">
        <v>7</v>
      </c>
    </row>
    <row r="19" spans="1:20" s="33" customFormat="1" ht="18" customHeight="1">
      <c r="A19" s="39">
        <v>8</v>
      </c>
      <c r="B19" s="5">
        <f t="shared" si="1"/>
        <v>0</v>
      </c>
      <c r="C19" s="6">
        <f>ROUND((($D$3-SUM($B$12:B18))*$D$4/100)/12,0)</f>
        <v>0</v>
      </c>
      <c r="D19" s="15">
        <f t="shared" si="0"/>
        <v>0</v>
      </c>
      <c r="E19" s="76"/>
      <c r="F19" s="77"/>
      <c r="G19" s="88"/>
      <c r="H19" s="91"/>
      <c r="I19" s="91"/>
      <c r="J19" s="91"/>
      <c r="K19" s="91"/>
      <c r="L19" s="78"/>
      <c r="M19" s="98"/>
      <c r="N19" s="37"/>
      <c r="O19" s="31"/>
      <c r="P19" s="31"/>
      <c r="Q19" s="31"/>
      <c r="R19" s="32"/>
      <c r="T19" s="32">
        <v>8</v>
      </c>
    </row>
    <row r="20" spans="1:20" s="33" customFormat="1" ht="18" customHeight="1">
      <c r="A20" s="39">
        <v>9</v>
      </c>
      <c r="B20" s="5">
        <f t="shared" si="1"/>
        <v>0</v>
      </c>
      <c r="C20" s="6">
        <f>ROUND((($D$3-SUM($B$12:B19))*$D$4/100)/12,0)</f>
        <v>0</v>
      </c>
      <c r="D20" s="15">
        <f t="shared" si="0"/>
        <v>0</v>
      </c>
      <c r="E20" s="76"/>
      <c r="F20" s="77"/>
      <c r="G20" s="88"/>
      <c r="H20" s="91"/>
      <c r="I20" s="91"/>
      <c r="J20" s="91"/>
      <c r="K20" s="91"/>
      <c r="L20" s="78"/>
      <c r="M20" s="98"/>
      <c r="N20" s="37"/>
      <c r="O20" s="31"/>
      <c r="P20" s="31"/>
      <c r="Q20" s="31"/>
      <c r="R20" s="32"/>
      <c r="T20" s="32">
        <v>9</v>
      </c>
    </row>
    <row r="21" spans="1:20" s="33" customFormat="1" ht="18" customHeight="1">
      <c r="A21" s="39">
        <v>10</v>
      </c>
      <c r="B21" s="5">
        <f t="shared" si="1"/>
        <v>0</v>
      </c>
      <c r="C21" s="6">
        <f>ROUND((($D$3-SUM($B$12:B20))*$D$4/100)/12,0)</f>
        <v>0</v>
      </c>
      <c r="D21" s="15">
        <f t="shared" si="0"/>
        <v>0</v>
      </c>
      <c r="E21" s="44" t="s">
        <v>11</v>
      </c>
      <c r="F21" s="19">
        <f>SUM(D12:D23)</f>
        <v>0</v>
      </c>
      <c r="G21" s="88"/>
      <c r="H21" s="91"/>
      <c r="I21" s="91"/>
      <c r="J21" s="91"/>
      <c r="K21" s="91"/>
      <c r="L21" s="78"/>
      <c r="M21" s="98"/>
      <c r="N21" s="37"/>
      <c r="O21" s="31"/>
      <c r="P21" s="31"/>
      <c r="Q21" s="31"/>
      <c r="R21" s="32"/>
      <c r="T21" s="32">
        <v>10</v>
      </c>
    </row>
    <row r="22" spans="1:20" s="33" customFormat="1" ht="18" customHeight="1">
      <c r="A22" s="39">
        <v>11</v>
      </c>
      <c r="B22" s="5">
        <f t="shared" si="1"/>
        <v>0</v>
      </c>
      <c r="C22" s="6">
        <f>ROUND((($D$3-SUM($B$12:B21))*$D$4/100)/12,0)</f>
        <v>0</v>
      </c>
      <c r="D22" s="15">
        <f t="shared" si="0"/>
        <v>0</v>
      </c>
      <c r="E22" s="45" t="s">
        <v>13</v>
      </c>
      <c r="F22" s="18">
        <f>SUM(B12:B23)</f>
        <v>0</v>
      </c>
      <c r="G22" s="88"/>
      <c r="H22" s="91"/>
      <c r="I22" s="91"/>
      <c r="J22" s="91"/>
      <c r="K22" s="91"/>
      <c r="L22" s="113" t="s">
        <v>11</v>
      </c>
      <c r="M22" s="115">
        <f>SUM(G12:K23)</f>
        <v>0</v>
      </c>
      <c r="N22" s="37"/>
      <c r="O22" s="31"/>
      <c r="P22" s="31"/>
      <c r="Q22" s="31"/>
      <c r="R22" s="32"/>
      <c r="T22" s="32">
        <v>11</v>
      </c>
    </row>
    <row r="23" spans="1:20" s="33" customFormat="1" ht="18" customHeight="1">
      <c r="A23" s="46">
        <v>12</v>
      </c>
      <c r="B23" s="13">
        <f t="shared" si="1"/>
        <v>0</v>
      </c>
      <c r="C23" s="7">
        <f>ROUND((($D$3-SUM($B$12:B22))*$D$4/100)/12,0)</f>
        <v>0</v>
      </c>
      <c r="D23" s="16">
        <f t="shared" si="0"/>
        <v>0</v>
      </c>
      <c r="E23" s="47" t="s">
        <v>14</v>
      </c>
      <c r="F23" s="9">
        <f>SUM(C12:C23)</f>
        <v>0</v>
      </c>
      <c r="G23" s="89"/>
      <c r="H23" s="92"/>
      <c r="I23" s="92"/>
      <c r="J23" s="92"/>
      <c r="K23" s="92"/>
      <c r="L23" s="114"/>
      <c r="M23" s="116"/>
      <c r="N23" s="37"/>
      <c r="O23" s="31"/>
      <c r="P23" s="31"/>
      <c r="Q23" s="31"/>
      <c r="R23" s="32"/>
      <c r="T23" s="32">
        <v>12</v>
      </c>
    </row>
    <row r="24" spans="1:20" s="33" customFormat="1" ht="18" customHeight="1">
      <c r="A24" s="48">
        <v>13</v>
      </c>
      <c r="B24" s="12">
        <f t="shared" si="1"/>
        <v>0</v>
      </c>
      <c r="C24" s="8">
        <f>ROUND((($D$3-SUM($B$12:B23))*$D$4/100)/12,0)</f>
        <v>0</v>
      </c>
      <c r="D24" s="17">
        <f t="shared" si="0"/>
        <v>0</v>
      </c>
      <c r="E24" s="74" t="s">
        <v>17</v>
      </c>
      <c r="F24" s="75"/>
      <c r="G24" s="87"/>
      <c r="H24" s="90"/>
      <c r="I24" s="90"/>
      <c r="J24" s="90"/>
      <c r="K24" s="90"/>
      <c r="L24" s="74" t="s">
        <v>55</v>
      </c>
      <c r="M24" s="97"/>
      <c r="N24" s="37"/>
      <c r="O24" s="31"/>
      <c r="P24" s="31"/>
      <c r="Q24" s="31"/>
      <c r="R24" s="32"/>
      <c r="T24" s="32">
        <v>13</v>
      </c>
    </row>
    <row r="25" spans="1:20" s="33" customFormat="1" ht="18" customHeight="1">
      <c r="A25" s="39">
        <v>14</v>
      </c>
      <c r="B25" s="5">
        <f t="shared" si="1"/>
        <v>0</v>
      </c>
      <c r="C25" s="6">
        <f>ROUND((($D$3-SUM($B$12:B24))*$D$4/100)/12,0)</f>
        <v>0</v>
      </c>
      <c r="D25" s="15">
        <f t="shared" si="0"/>
        <v>0</v>
      </c>
      <c r="E25" s="76"/>
      <c r="F25" s="77"/>
      <c r="G25" s="88"/>
      <c r="H25" s="91"/>
      <c r="I25" s="91"/>
      <c r="J25" s="91"/>
      <c r="K25" s="91"/>
      <c r="L25" s="78"/>
      <c r="M25" s="98"/>
      <c r="N25" s="37"/>
      <c r="O25" s="31"/>
      <c r="P25" s="31"/>
      <c r="Q25" s="31"/>
      <c r="R25" s="32"/>
      <c r="T25" s="32">
        <v>14</v>
      </c>
    </row>
    <row r="26" spans="1:20" s="33" customFormat="1" ht="18" customHeight="1">
      <c r="A26" s="39">
        <v>15</v>
      </c>
      <c r="B26" s="5">
        <f t="shared" si="1"/>
        <v>0</v>
      </c>
      <c r="C26" s="6">
        <f>ROUND((($D$3-SUM($B$12:B25))*$D$4/100)/12,0)</f>
        <v>0</v>
      </c>
      <c r="D26" s="15">
        <f t="shared" si="0"/>
        <v>0</v>
      </c>
      <c r="E26" s="76"/>
      <c r="F26" s="77"/>
      <c r="G26" s="88"/>
      <c r="H26" s="91"/>
      <c r="I26" s="91"/>
      <c r="J26" s="91"/>
      <c r="K26" s="91"/>
      <c r="L26" s="78"/>
      <c r="M26" s="98"/>
      <c r="N26" s="37"/>
      <c r="O26" s="31"/>
      <c r="P26" s="31"/>
      <c r="Q26" s="31"/>
      <c r="R26" s="32"/>
      <c r="T26" s="32">
        <v>15</v>
      </c>
    </row>
    <row r="27" spans="1:20" s="33" customFormat="1" ht="18" customHeight="1">
      <c r="A27" s="39">
        <v>16</v>
      </c>
      <c r="B27" s="5">
        <f t="shared" si="1"/>
        <v>0</v>
      </c>
      <c r="C27" s="6">
        <f>ROUND((($D$3-SUM($B$12:B26))*$D$4/100)/12,0)</f>
        <v>0</v>
      </c>
      <c r="D27" s="15">
        <f t="shared" si="0"/>
        <v>0</v>
      </c>
      <c r="E27" s="76"/>
      <c r="F27" s="77"/>
      <c r="G27" s="88"/>
      <c r="H27" s="91"/>
      <c r="I27" s="91"/>
      <c r="J27" s="91"/>
      <c r="K27" s="91"/>
      <c r="L27" s="78"/>
      <c r="M27" s="98"/>
      <c r="N27" s="37"/>
      <c r="O27" s="31"/>
      <c r="P27" s="31"/>
      <c r="Q27" s="31"/>
      <c r="R27" s="32"/>
      <c r="T27" s="32">
        <v>16</v>
      </c>
    </row>
    <row r="28" spans="1:20" s="33" customFormat="1" ht="18" customHeight="1">
      <c r="A28" s="39">
        <v>17</v>
      </c>
      <c r="B28" s="5">
        <f t="shared" si="1"/>
        <v>0</v>
      </c>
      <c r="C28" s="6">
        <f>ROUND((($D$3-SUM($B$12:B27))*$D$4/100)/12,0)</f>
        <v>0</v>
      </c>
      <c r="D28" s="15">
        <f t="shared" si="0"/>
        <v>0</v>
      </c>
      <c r="E28" s="76"/>
      <c r="F28" s="77"/>
      <c r="G28" s="88"/>
      <c r="H28" s="91"/>
      <c r="I28" s="91"/>
      <c r="J28" s="91"/>
      <c r="K28" s="91"/>
      <c r="L28" s="78"/>
      <c r="M28" s="98"/>
      <c r="N28" s="37"/>
      <c r="O28" s="31"/>
      <c r="P28" s="31"/>
      <c r="Q28" s="31"/>
      <c r="R28" s="32"/>
      <c r="T28" s="32">
        <v>17</v>
      </c>
    </row>
    <row r="29" spans="1:20" s="33" customFormat="1" ht="18" customHeight="1">
      <c r="A29" s="39">
        <v>18</v>
      </c>
      <c r="B29" s="5">
        <f t="shared" si="1"/>
        <v>0</v>
      </c>
      <c r="C29" s="6">
        <f>ROUND((($D$3-SUM($B$12:B28))*$D$4/100)/12,0)</f>
        <v>0</v>
      </c>
      <c r="D29" s="15">
        <f t="shared" si="0"/>
        <v>0</v>
      </c>
      <c r="E29" s="76"/>
      <c r="F29" s="77"/>
      <c r="G29" s="88"/>
      <c r="H29" s="91"/>
      <c r="I29" s="91"/>
      <c r="J29" s="91"/>
      <c r="K29" s="91"/>
      <c r="L29" s="78"/>
      <c r="M29" s="98"/>
      <c r="N29" s="37"/>
      <c r="O29" s="31"/>
      <c r="P29" s="31"/>
      <c r="Q29" s="31"/>
      <c r="R29" s="32"/>
      <c r="T29" s="32">
        <v>18</v>
      </c>
    </row>
    <row r="30" spans="1:20" s="33" customFormat="1" ht="18" customHeight="1">
      <c r="A30" s="39">
        <v>19</v>
      </c>
      <c r="B30" s="5">
        <f t="shared" si="1"/>
        <v>0</v>
      </c>
      <c r="C30" s="6">
        <f>ROUND((($D$3-SUM($B$12:B29))*$D$4/100)/12,0)</f>
        <v>0</v>
      </c>
      <c r="D30" s="15">
        <f t="shared" si="0"/>
        <v>0</v>
      </c>
      <c r="E30" s="76"/>
      <c r="F30" s="77"/>
      <c r="G30" s="88"/>
      <c r="H30" s="91"/>
      <c r="I30" s="91"/>
      <c r="J30" s="91"/>
      <c r="K30" s="91"/>
      <c r="L30" s="78"/>
      <c r="M30" s="98"/>
      <c r="N30" s="37"/>
      <c r="O30" s="31"/>
      <c r="P30" s="31"/>
      <c r="Q30" s="31"/>
      <c r="R30" s="32"/>
      <c r="T30" s="32">
        <v>19</v>
      </c>
    </row>
    <row r="31" spans="1:20" s="33" customFormat="1" ht="18" customHeight="1">
      <c r="A31" s="39">
        <v>20</v>
      </c>
      <c r="B31" s="5">
        <f t="shared" si="1"/>
        <v>0</v>
      </c>
      <c r="C31" s="6">
        <f>ROUND((($D$3-SUM($B$12:B30))*$D$4/100)/12,0)</f>
        <v>0</v>
      </c>
      <c r="D31" s="15">
        <f t="shared" si="0"/>
        <v>0</v>
      </c>
      <c r="E31" s="76"/>
      <c r="F31" s="77"/>
      <c r="G31" s="88"/>
      <c r="H31" s="91"/>
      <c r="I31" s="91"/>
      <c r="J31" s="91"/>
      <c r="K31" s="91"/>
      <c r="L31" s="78"/>
      <c r="M31" s="98"/>
      <c r="N31" s="37"/>
      <c r="O31" s="31"/>
      <c r="P31" s="31"/>
      <c r="Q31" s="31"/>
      <c r="R31" s="32"/>
      <c r="T31" s="32">
        <v>20</v>
      </c>
    </row>
    <row r="32" spans="1:20" s="33" customFormat="1" ht="18" customHeight="1">
      <c r="A32" s="39">
        <v>21</v>
      </c>
      <c r="B32" s="5">
        <f t="shared" si="1"/>
        <v>0</v>
      </c>
      <c r="C32" s="6">
        <f>ROUND((($D$3-SUM($B$12:B31))*$D$4/100)/12,0)</f>
        <v>0</v>
      </c>
      <c r="D32" s="15">
        <f t="shared" si="0"/>
        <v>0</v>
      </c>
      <c r="E32" s="76"/>
      <c r="F32" s="77"/>
      <c r="G32" s="88"/>
      <c r="H32" s="91"/>
      <c r="I32" s="91"/>
      <c r="J32" s="91"/>
      <c r="K32" s="91"/>
      <c r="L32" s="78"/>
      <c r="M32" s="98"/>
      <c r="N32" s="37"/>
      <c r="O32" s="31"/>
      <c r="P32" s="31"/>
      <c r="Q32" s="31"/>
      <c r="R32" s="32"/>
      <c r="T32" s="32">
        <v>21</v>
      </c>
    </row>
    <row r="33" spans="1:20" s="33" customFormat="1" ht="18" customHeight="1">
      <c r="A33" s="39">
        <v>22</v>
      </c>
      <c r="B33" s="5">
        <f t="shared" si="1"/>
        <v>0</v>
      </c>
      <c r="C33" s="6">
        <f>ROUND((($D$3-SUM($B$12:B32))*$D$4/100)/12,0)</f>
        <v>0</v>
      </c>
      <c r="D33" s="15">
        <f t="shared" si="0"/>
        <v>0</v>
      </c>
      <c r="E33" s="44" t="s">
        <v>11</v>
      </c>
      <c r="F33" s="19">
        <f>SUM(D24:D35)</f>
        <v>0</v>
      </c>
      <c r="G33" s="88"/>
      <c r="H33" s="91"/>
      <c r="I33" s="91"/>
      <c r="J33" s="91"/>
      <c r="K33" s="91"/>
      <c r="L33" s="78"/>
      <c r="M33" s="98"/>
      <c r="N33" s="37"/>
      <c r="O33" s="31"/>
      <c r="P33" s="31"/>
      <c r="Q33" s="31"/>
      <c r="R33" s="32"/>
      <c r="T33" s="32">
        <v>22</v>
      </c>
    </row>
    <row r="34" spans="1:20" s="33" customFormat="1" ht="18" customHeight="1">
      <c r="A34" s="39">
        <v>23</v>
      </c>
      <c r="B34" s="5">
        <f t="shared" si="1"/>
        <v>0</v>
      </c>
      <c r="C34" s="6">
        <f>ROUND((($D$3-SUM($B$12:B33))*$D$4/100)/12,0)</f>
        <v>0</v>
      </c>
      <c r="D34" s="15">
        <f t="shared" si="0"/>
        <v>0</v>
      </c>
      <c r="E34" s="45" t="s">
        <v>13</v>
      </c>
      <c r="F34" s="18">
        <f>SUM(B24:B35)</f>
        <v>0</v>
      </c>
      <c r="G34" s="88"/>
      <c r="H34" s="91"/>
      <c r="I34" s="91"/>
      <c r="J34" s="91"/>
      <c r="K34" s="91"/>
      <c r="L34" s="99" t="s">
        <v>11</v>
      </c>
      <c r="M34" s="101">
        <f>SUM(G24:K35)</f>
        <v>0</v>
      </c>
      <c r="N34" s="37"/>
      <c r="O34" s="31"/>
      <c r="P34" s="31"/>
      <c r="Q34" s="31"/>
      <c r="R34" s="32"/>
      <c r="T34" s="32">
        <v>23</v>
      </c>
    </row>
    <row r="35" spans="1:20" s="33" customFormat="1" ht="18" customHeight="1">
      <c r="A35" s="46">
        <v>24</v>
      </c>
      <c r="B35" s="13">
        <f t="shared" si="1"/>
        <v>0</v>
      </c>
      <c r="C35" s="7">
        <f>ROUND((($D$3-SUM($B$12:B34))*$D$4/100)/12,0)</f>
        <v>0</v>
      </c>
      <c r="D35" s="16">
        <f t="shared" si="0"/>
        <v>0</v>
      </c>
      <c r="E35" s="47" t="s">
        <v>14</v>
      </c>
      <c r="F35" s="9">
        <f>SUM(C24:C35)</f>
        <v>0</v>
      </c>
      <c r="G35" s="89"/>
      <c r="H35" s="92"/>
      <c r="I35" s="92"/>
      <c r="J35" s="92"/>
      <c r="K35" s="92"/>
      <c r="L35" s="100"/>
      <c r="M35" s="102"/>
      <c r="N35" s="37"/>
      <c r="O35" s="31"/>
      <c r="P35" s="31"/>
      <c r="Q35" s="31"/>
      <c r="R35" s="32"/>
      <c r="T35" s="32">
        <v>24</v>
      </c>
    </row>
    <row r="36" spans="1:20" s="33" customFormat="1" ht="18" customHeight="1">
      <c r="A36" s="48">
        <v>25</v>
      </c>
      <c r="B36" s="12">
        <f t="shared" si="1"/>
        <v>0</v>
      </c>
      <c r="C36" s="8">
        <f>ROUND((($D$3-SUM($B$12:B35))*$D$4/100)/12,0)</f>
        <v>0</v>
      </c>
      <c r="D36" s="17">
        <f t="shared" si="0"/>
        <v>0</v>
      </c>
      <c r="E36" s="74" t="s">
        <v>18</v>
      </c>
      <c r="F36" s="75"/>
      <c r="G36" s="87"/>
      <c r="H36" s="90"/>
      <c r="I36" s="90"/>
      <c r="J36" s="90"/>
      <c r="K36" s="90"/>
      <c r="L36" s="74" t="s">
        <v>56</v>
      </c>
      <c r="M36" s="97"/>
      <c r="N36" s="37"/>
      <c r="O36" s="31"/>
      <c r="P36" s="31"/>
      <c r="Q36" s="31"/>
      <c r="R36" s="32"/>
      <c r="T36" s="32">
        <v>25</v>
      </c>
    </row>
    <row r="37" spans="1:20" s="33" customFormat="1" ht="18" customHeight="1">
      <c r="A37" s="39">
        <v>26</v>
      </c>
      <c r="B37" s="5">
        <f t="shared" si="1"/>
        <v>0</v>
      </c>
      <c r="C37" s="6">
        <f>ROUND((($D$3-SUM($B$12:B36))*$D$4/100)/12,0)</f>
        <v>0</v>
      </c>
      <c r="D37" s="15">
        <f t="shared" si="0"/>
        <v>0</v>
      </c>
      <c r="E37" s="76"/>
      <c r="F37" s="77"/>
      <c r="G37" s="88"/>
      <c r="H37" s="91"/>
      <c r="I37" s="91"/>
      <c r="J37" s="91"/>
      <c r="K37" s="91"/>
      <c r="L37" s="78"/>
      <c r="M37" s="98"/>
      <c r="N37" s="37"/>
      <c r="O37" s="31"/>
      <c r="P37" s="31"/>
      <c r="Q37" s="31"/>
      <c r="R37" s="32"/>
      <c r="T37" s="32">
        <v>26</v>
      </c>
    </row>
    <row r="38" spans="1:20" s="33" customFormat="1" ht="18" customHeight="1">
      <c r="A38" s="39">
        <v>27</v>
      </c>
      <c r="B38" s="5">
        <f t="shared" si="1"/>
        <v>0</v>
      </c>
      <c r="C38" s="6">
        <f>ROUND((($D$3-SUM($B$12:B37))*$D$4/100)/12,0)</f>
        <v>0</v>
      </c>
      <c r="D38" s="15">
        <f t="shared" si="0"/>
        <v>0</v>
      </c>
      <c r="E38" s="76"/>
      <c r="F38" s="77"/>
      <c r="G38" s="88"/>
      <c r="H38" s="91"/>
      <c r="I38" s="91"/>
      <c r="J38" s="91"/>
      <c r="K38" s="91"/>
      <c r="L38" s="78"/>
      <c r="M38" s="98"/>
      <c r="N38" s="37"/>
      <c r="O38" s="31"/>
      <c r="P38" s="31"/>
      <c r="Q38" s="31"/>
      <c r="R38" s="32"/>
      <c r="T38" s="32">
        <v>27</v>
      </c>
    </row>
    <row r="39" spans="1:20" s="33" customFormat="1" ht="18" customHeight="1">
      <c r="A39" s="39">
        <v>28</v>
      </c>
      <c r="B39" s="5">
        <f t="shared" si="1"/>
        <v>0</v>
      </c>
      <c r="C39" s="6">
        <f>ROUND((($D$3-SUM($B$12:B38))*$D$4/100)/12,0)</f>
        <v>0</v>
      </c>
      <c r="D39" s="15">
        <f t="shared" si="0"/>
        <v>0</v>
      </c>
      <c r="E39" s="76"/>
      <c r="F39" s="77"/>
      <c r="G39" s="88"/>
      <c r="H39" s="91"/>
      <c r="I39" s="91"/>
      <c r="J39" s="91"/>
      <c r="K39" s="91"/>
      <c r="L39" s="78"/>
      <c r="M39" s="98"/>
      <c r="N39" s="37"/>
      <c r="O39" s="31"/>
      <c r="P39" s="31"/>
      <c r="Q39" s="31"/>
      <c r="R39" s="32"/>
      <c r="T39" s="32">
        <v>28</v>
      </c>
    </row>
    <row r="40" spans="1:20" s="33" customFormat="1" ht="18" customHeight="1">
      <c r="A40" s="39">
        <v>29</v>
      </c>
      <c r="B40" s="5">
        <f t="shared" si="1"/>
        <v>0</v>
      </c>
      <c r="C40" s="6">
        <f>ROUND((($D$3-SUM($B$12:B39))*$D$4/100)/12,0)</f>
        <v>0</v>
      </c>
      <c r="D40" s="15">
        <f t="shared" si="0"/>
        <v>0</v>
      </c>
      <c r="E40" s="76"/>
      <c r="F40" s="77"/>
      <c r="G40" s="88"/>
      <c r="H40" s="91"/>
      <c r="I40" s="91"/>
      <c r="J40" s="91"/>
      <c r="K40" s="91"/>
      <c r="L40" s="78"/>
      <c r="M40" s="98"/>
      <c r="N40" s="37"/>
      <c r="O40" s="31"/>
      <c r="P40" s="31"/>
      <c r="Q40" s="31"/>
      <c r="R40" s="32"/>
      <c r="T40" s="32">
        <v>29</v>
      </c>
    </row>
    <row r="41" spans="1:20" s="33" customFormat="1" ht="18" customHeight="1">
      <c r="A41" s="39">
        <v>30</v>
      </c>
      <c r="B41" s="5">
        <f t="shared" si="1"/>
        <v>0</v>
      </c>
      <c r="C41" s="6">
        <f>ROUND((($D$3-SUM($B$12:B40))*$D$4/100)/12,0)</f>
        <v>0</v>
      </c>
      <c r="D41" s="15">
        <f t="shared" si="0"/>
        <v>0</v>
      </c>
      <c r="E41" s="76"/>
      <c r="F41" s="77"/>
      <c r="G41" s="88"/>
      <c r="H41" s="91"/>
      <c r="I41" s="91"/>
      <c r="J41" s="91"/>
      <c r="K41" s="91"/>
      <c r="L41" s="78"/>
      <c r="M41" s="98"/>
      <c r="N41" s="37"/>
      <c r="O41" s="31"/>
      <c r="P41" s="31"/>
      <c r="Q41" s="31"/>
      <c r="R41" s="32"/>
      <c r="T41" s="32">
        <v>30</v>
      </c>
    </row>
    <row r="42" spans="1:20" s="33" customFormat="1" ht="18" customHeight="1">
      <c r="A42" s="39">
        <v>31</v>
      </c>
      <c r="B42" s="5">
        <f t="shared" si="1"/>
        <v>0</v>
      </c>
      <c r="C42" s="6">
        <f>ROUND((($D$3-SUM($B$12:B41))*$D$4/100)/12,0)</f>
        <v>0</v>
      </c>
      <c r="D42" s="15">
        <f t="shared" si="0"/>
        <v>0</v>
      </c>
      <c r="E42" s="76"/>
      <c r="F42" s="77"/>
      <c r="G42" s="88"/>
      <c r="H42" s="91"/>
      <c r="I42" s="91"/>
      <c r="J42" s="91"/>
      <c r="K42" s="91"/>
      <c r="L42" s="78"/>
      <c r="M42" s="98"/>
      <c r="N42" s="37"/>
      <c r="O42" s="31"/>
      <c r="P42" s="31"/>
      <c r="Q42" s="31"/>
      <c r="R42" s="32"/>
      <c r="T42" s="32">
        <v>31</v>
      </c>
    </row>
    <row r="43" spans="1:20" s="33" customFormat="1" ht="18" customHeight="1">
      <c r="A43" s="39">
        <v>32</v>
      </c>
      <c r="B43" s="5">
        <f t="shared" si="1"/>
        <v>0</v>
      </c>
      <c r="C43" s="6">
        <f>ROUND((($D$3-SUM($B$12:B42))*$D$4/100)/12,0)</f>
        <v>0</v>
      </c>
      <c r="D43" s="15">
        <f t="shared" si="0"/>
        <v>0</v>
      </c>
      <c r="E43" s="76"/>
      <c r="F43" s="77"/>
      <c r="G43" s="88"/>
      <c r="H43" s="91"/>
      <c r="I43" s="91"/>
      <c r="J43" s="91"/>
      <c r="K43" s="91"/>
      <c r="L43" s="78"/>
      <c r="M43" s="98"/>
      <c r="N43" s="37"/>
      <c r="O43" s="31"/>
      <c r="P43" s="31"/>
      <c r="Q43" s="31"/>
      <c r="R43" s="32"/>
      <c r="T43" s="32">
        <v>32</v>
      </c>
    </row>
    <row r="44" spans="1:20" s="33" customFormat="1" ht="18" customHeight="1">
      <c r="A44" s="39">
        <v>33</v>
      </c>
      <c r="B44" s="5">
        <f t="shared" si="1"/>
        <v>0</v>
      </c>
      <c r="C44" s="6">
        <f>ROUND((($D$3-SUM($B$12:B43))*$D$4/100)/12,0)</f>
        <v>0</v>
      </c>
      <c r="D44" s="15">
        <f t="shared" si="0"/>
        <v>0</v>
      </c>
      <c r="E44" s="76"/>
      <c r="F44" s="77"/>
      <c r="G44" s="88"/>
      <c r="H44" s="91"/>
      <c r="I44" s="91"/>
      <c r="J44" s="91"/>
      <c r="K44" s="91"/>
      <c r="L44" s="78"/>
      <c r="M44" s="98"/>
      <c r="N44" s="37"/>
      <c r="O44" s="31"/>
      <c r="P44" s="31"/>
      <c r="Q44" s="31"/>
      <c r="R44" s="32"/>
      <c r="T44" s="32">
        <v>33</v>
      </c>
    </row>
    <row r="45" spans="1:20" s="33" customFormat="1" ht="18" customHeight="1">
      <c r="A45" s="39">
        <v>34</v>
      </c>
      <c r="B45" s="5">
        <f t="shared" si="1"/>
        <v>0</v>
      </c>
      <c r="C45" s="6">
        <f>ROUND((($D$3-SUM($B$12:B44))*$D$4/100)/12,0)</f>
        <v>0</v>
      </c>
      <c r="D45" s="15">
        <f t="shared" si="0"/>
        <v>0</v>
      </c>
      <c r="E45" s="44" t="s">
        <v>11</v>
      </c>
      <c r="F45" s="19">
        <f>SUM(D36:D47)</f>
        <v>0</v>
      </c>
      <c r="G45" s="88"/>
      <c r="H45" s="91"/>
      <c r="I45" s="91"/>
      <c r="J45" s="91"/>
      <c r="K45" s="91"/>
      <c r="L45" s="78"/>
      <c r="M45" s="98"/>
      <c r="N45" s="37"/>
      <c r="O45" s="31"/>
      <c r="P45" s="31"/>
      <c r="Q45" s="31"/>
      <c r="R45" s="32"/>
      <c r="T45" s="32">
        <v>34</v>
      </c>
    </row>
    <row r="46" spans="1:20" s="33" customFormat="1" ht="18" customHeight="1">
      <c r="A46" s="39">
        <v>35</v>
      </c>
      <c r="B46" s="5">
        <f t="shared" si="1"/>
        <v>0</v>
      </c>
      <c r="C46" s="6">
        <f>ROUND((($D$3-SUM($B$12:B45))*$D$4/100)/12,0)</f>
        <v>0</v>
      </c>
      <c r="D46" s="15">
        <f t="shared" si="0"/>
        <v>0</v>
      </c>
      <c r="E46" s="45" t="s">
        <v>13</v>
      </c>
      <c r="F46" s="18">
        <f>SUM(B36:B47)</f>
        <v>0</v>
      </c>
      <c r="G46" s="88"/>
      <c r="H46" s="91"/>
      <c r="I46" s="91"/>
      <c r="J46" s="91"/>
      <c r="K46" s="91"/>
      <c r="L46" s="99" t="s">
        <v>11</v>
      </c>
      <c r="M46" s="101">
        <f>SUM(G36:K47)</f>
        <v>0</v>
      </c>
      <c r="N46" s="37"/>
      <c r="O46" s="31"/>
      <c r="P46" s="31"/>
      <c r="Q46" s="31"/>
      <c r="R46" s="32"/>
      <c r="T46" s="32">
        <v>35</v>
      </c>
    </row>
    <row r="47" spans="1:18" s="33" customFormat="1" ht="18" customHeight="1">
      <c r="A47" s="46">
        <v>36</v>
      </c>
      <c r="B47" s="13">
        <f t="shared" si="1"/>
        <v>0</v>
      </c>
      <c r="C47" s="7">
        <f>ROUND((($D$3-SUM($B$12:B46))*$D$4/100)/12,0)</f>
        <v>0</v>
      </c>
      <c r="D47" s="16">
        <f t="shared" si="0"/>
        <v>0</v>
      </c>
      <c r="E47" s="47" t="s">
        <v>14</v>
      </c>
      <c r="F47" s="9">
        <f>SUM(C36:C47)</f>
        <v>0</v>
      </c>
      <c r="G47" s="89"/>
      <c r="H47" s="92"/>
      <c r="I47" s="92"/>
      <c r="J47" s="92"/>
      <c r="K47" s="92"/>
      <c r="L47" s="100"/>
      <c r="M47" s="102"/>
      <c r="N47" s="37"/>
      <c r="O47" s="31"/>
      <c r="P47" s="31"/>
      <c r="Q47" s="31"/>
      <c r="R47" s="32"/>
    </row>
    <row r="48" spans="1:18" s="33" customFormat="1" ht="18" customHeight="1">
      <c r="A48" s="48">
        <v>37</v>
      </c>
      <c r="B48" s="12">
        <f t="shared" si="1"/>
        <v>0</v>
      </c>
      <c r="C48" s="8">
        <f>ROUND((($D$3-SUM($B$12:B47))*$D$4/100)/12,0)</f>
        <v>0</v>
      </c>
      <c r="D48" s="17">
        <f t="shared" si="0"/>
        <v>0</v>
      </c>
      <c r="E48" s="74" t="s">
        <v>19</v>
      </c>
      <c r="F48" s="75"/>
      <c r="G48" s="87"/>
      <c r="H48" s="90"/>
      <c r="I48" s="90"/>
      <c r="J48" s="90"/>
      <c r="K48" s="90"/>
      <c r="L48" s="74" t="s">
        <v>57</v>
      </c>
      <c r="M48" s="97"/>
      <c r="N48" s="37"/>
      <c r="O48" s="31"/>
      <c r="P48" s="31"/>
      <c r="Q48" s="31"/>
      <c r="R48" s="32"/>
    </row>
    <row r="49" spans="1:18" s="33" customFormat="1" ht="18" customHeight="1">
      <c r="A49" s="39">
        <v>38</v>
      </c>
      <c r="B49" s="5">
        <f t="shared" si="1"/>
        <v>0</v>
      </c>
      <c r="C49" s="6">
        <f>ROUND((($D$3-SUM($B$12:B48))*$D$4/100)/12,0)</f>
        <v>0</v>
      </c>
      <c r="D49" s="15">
        <f t="shared" si="0"/>
        <v>0</v>
      </c>
      <c r="E49" s="76"/>
      <c r="F49" s="77"/>
      <c r="G49" s="88"/>
      <c r="H49" s="91"/>
      <c r="I49" s="91"/>
      <c r="J49" s="91"/>
      <c r="K49" s="91"/>
      <c r="L49" s="78"/>
      <c r="M49" s="98"/>
      <c r="N49" s="37"/>
      <c r="O49" s="31"/>
      <c r="P49" s="31"/>
      <c r="Q49" s="31"/>
      <c r="R49" s="32"/>
    </row>
    <row r="50" spans="1:18" s="33" customFormat="1" ht="18" customHeight="1">
      <c r="A50" s="39">
        <v>39</v>
      </c>
      <c r="B50" s="5">
        <f t="shared" si="1"/>
        <v>0</v>
      </c>
      <c r="C50" s="6">
        <f>ROUND((($D$3-SUM($B$12:B49))*$D$4/100)/12,0)</f>
        <v>0</v>
      </c>
      <c r="D50" s="15">
        <f t="shared" si="0"/>
        <v>0</v>
      </c>
      <c r="E50" s="76"/>
      <c r="F50" s="77"/>
      <c r="G50" s="88"/>
      <c r="H50" s="91"/>
      <c r="I50" s="91"/>
      <c r="J50" s="91"/>
      <c r="K50" s="91"/>
      <c r="L50" s="78"/>
      <c r="M50" s="98"/>
      <c r="N50" s="37"/>
      <c r="O50" s="31"/>
      <c r="P50" s="31"/>
      <c r="Q50" s="31"/>
      <c r="R50" s="32"/>
    </row>
    <row r="51" spans="1:18" s="33" customFormat="1" ht="18" customHeight="1">
      <c r="A51" s="39">
        <v>40</v>
      </c>
      <c r="B51" s="5">
        <f t="shared" si="1"/>
        <v>0</v>
      </c>
      <c r="C51" s="6">
        <f>ROUND((($D$3-SUM($B$12:B50))*$D$4/100)/12,0)</f>
        <v>0</v>
      </c>
      <c r="D51" s="15">
        <f t="shared" si="0"/>
        <v>0</v>
      </c>
      <c r="E51" s="76"/>
      <c r="F51" s="77"/>
      <c r="G51" s="88"/>
      <c r="H51" s="91"/>
      <c r="I51" s="91"/>
      <c r="J51" s="91"/>
      <c r="K51" s="91"/>
      <c r="L51" s="78"/>
      <c r="M51" s="98"/>
      <c r="N51" s="37"/>
      <c r="O51" s="31"/>
      <c r="P51" s="31"/>
      <c r="Q51" s="31"/>
      <c r="R51" s="32"/>
    </row>
    <row r="52" spans="1:18" s="33" customFormat="1" ht="18" customHeight="1">
      <c r="A52" s="39">
        <v>41</v>
      </c>
      <c r="B52" s="5">
        <f t="shared" si="1"/>
        <v>0</v>
      </c>
      <c r="C52" s="6">
        <f>ROUND((($D$3-SUM($B$12:B51))*$D$4/100)/12,0)</f>
        <v>0</v>
      </c>
      <c r="D52" s="15">
        <f t="shared" si="0"/>
        <v>0</v>
      </c>
      <c r="E52" s="76"/>
      <c r="F52" s="77"/>
      <c r="G52" s="88"/>
      <c r="H52" s="91"/>
      <c r="I52" s="91"/>
      <c r="J52" s="91"/>
      <c r="K52" s="91"/>
      <c r="L52" s="78"/>
      <c r="M52" s="98"/>
      <c r="N52" s="37"/>
      <c r="O52" s="31"/>
      <c r="P52" s="31"/>
      <c r="Q52" s="31"/>
      <c r="R52" s="32"/>
    </row>
    <row r="53" spans="1:18" s="33" customFormat="1" ht="18" customHeight="1">
      <c r="A53" s="39">
        <v>42</v>
      </c>
      <c r="B53" s="5">
        <f t="shared" si="1"/>
        <v>0</v>
      </c>
      <c r="C53" s="6">
        <f>ROUND((($D$3-SUM($B$12:B52))*$D$4/100)/12,0)</f>
        <v>0</v>
      </c>
      <c r="D53" s="15">
        <f t="shared" si="0"/>
        <v>0</v>
      </c>
      <c r="E53" s="76"/>
      <c r="F53" s="77"/>
      <c r="G53" s="88"/>
      <c r="H53" s="91"/>
      <c r="I53" s="91"/>
      <c r="J53" s="91"/>
      <c r="K53" s="91"/>
      <c r="L53" s="78"/>
      <c r="M53" s="98"/>
      <c r="N53" s="37"/>
      <c r="O53" s="31"/>
      <c r="P53" s="31"/>
      <c r="Q53" s="31"/>
      <c r="R53" s="32"/>
    </row>
    <row r="54" spans="1:18" s="33" customFormat="1" ht="18" customHeight="1">
      <c r="A54" s="39">
        <v>43</v>
      </c>
      <c r="B54" s="5">
        <f t="shared" si="1"/>
        <v>0</v>
      </c>
      <c r="C54" s="6">
        <f>ROUND((($D$3-SUM($B$12:B53))*$D$4/100)/12,0)</f>
        <v>0</v>
      </c>
      <c r="D54" s="15">
        <f t="shared" si="0"/>
        <v>0</v>
      </c>
      <c r="E54" s="76"/>
      <c r="F54" s="77"/>
      <c r="G54" s="88"/>
      <c r="H54" s="91"/>
      <c r="I54" s="91"/>
      <c r="J54" s="91"/>
      <c r="K54" s="91"/>
      <c r="L54" s="78"/>
      <c r="M54" s="98"/>
      <c r="N54" s="37"/>
      <c r="O54" s="31"/>
      <c r="P54" s="31"/>
      <c r="Q54" s="31"/>
      <c r="R54" s="32"/>
    </row>
    <row r="55" spans="1:18" s="33" customFormat="1" ht="18" customHeight="1">
      <c r="A55" s="39">
        <v>44</v>
      </c>
      <c r="B55" s="5">
        <f t="shared" si="1"/>
        <v>0</v>
      </c>
      <c r="C55" s="6">
        <f>ROUND((($D$3-SUM($B$12:B54))*$D$4/100)/12,0)</f>
        <v>0</v>
      </c>
      <c r="D55" s="15">
        <f t="shared" si="0"/>
        <v>0</v>
      </c>
      <c r="E55" s="76"/>
      <c r="F55" s="77"/>
      <c r="G55" s="88"/>
      <c r="H55" s="91"/>
      <c r="I55" s="91"/>
      <c r="J55" s="91"/>
      <c r="K55" s="91"/>
      <c r="L55" s="78"/>
      <c r="M55" s="98"/>
      <c r="N55" s="37"/>
      <c r="O55" s="31"/>
      <c r="P55" s="31"/>
      <c r="Q55" s="31"/>
      <c r="R55" s="32"/>
    </row>
    <row r="56" spans="1:18" s="33" customFormat="1" ht="18" customHeight="1">
      <c r="A56" s="39">
        <v>45</v>
      </c>
      <c r="B56" s="5">
        <f t="shared" si="1"/>
        <v>0</v>
      </c>
      <c r="C56" s="6">
        <f>ROUND((($D$3-SUM($B$12:B55))*$D$4/100)/12,0)</f>
        <v>0</v>
      </c>
      <c r="D56" s="15">
        <f t="shared" si="0"/>
        <v>0</v>
      </c>
      <c r="E56" s="76"/>
      <c r="F56" s="77"/>
      <c r="G56" s="88"/>
      <c r="H56" s="91"/>
      <c r="I56" s="91"/>
      <c r="J56" s="91"/>
      <c r="K56" s="91"/>
      <c r="L56" s="78"/>
      <c r="M56" s="98"/>
      <c r="N56" s="37"/>
      <c r="O56" s="31"/>
      <c r="P56" s="31"/>
      <c r="Q56" s="31"/>
      <c r="R56" s="32"/>
    </row>
    <row r="57" spans="1:18" s="33" customFormat="1" ht="18" customHeight="1">
      <c r="A57" s="39">
        <v>46</v>
      </c>
      <c r="B57" s="5">
        <f t="shared" si="1"/>
        <v>0</v>
      </c>
      <c r="C57" s="6">
        <f>ROUND((($D$3-SUM($B$12:B56))*$D$4/100)/12,0)</f>
        <v>0</v>
      </c>
      <c r="D57" s="15">
        <f t="shared" si="0"/>
        <v>0</v>
      </c>
      <c r="E57" s="44" t="s">
        <v>11</v>
      </c>
      <c r="F57" s="19">
        <f>SUM(D48:D59)</f>
        <v>0</v>
      </c>
      <c r="G57" s="88"/>
      <c r="H57" s="91"/>
      <c r="I57" s="91"/>
      <c r="J57" s="91"/>
      <c r="K57" s="91"/>
      <c r="L57" s="78"/>
      <c r="M57" s="98"/>
      <c r="N57" s="37"/>
      <c r="O57" s="31"/>
      <c r="P57" s="31"/>
      <c r="Q57" s="31"/>
      <c r="R57" s="32"/>
    </row>
    <row r="58" spans="1:18" s="33" customFormat="1" ht="18" customHeight="1">
      <c r="A58" s="39">
        <v>47</v>
      </c>
      <c r="B58" s="5">
        <f t="shared" si="1"/>
        <v>0</v>
      </c>
      <c r="C58" s="6">
        <f>ROUND((($D$3-SUM($B$12:B57))*$D$4/100)/12,0)</f>
        <v>0</v>
      </c>
      <c r="D58" s="15">
        <f t="shared" si="0"/>
        <v>0</v>
      </c>
      <c r="E58" s="45" t="s">
        <v>13</v>
      </c>
      <c r="F58" s="18">
        <f>SUM(B48:B59)</f>
        <v>0</v>
      </c>
      <c r="G58" s="88"/>
      <c r="H58" s="91"/>
      <c r="I58" s="91"/>
      <c r="J58" s="91"/>
      <c r="K58" s="91"/>
      <c r="L58" s="99" t="s">
        <v>11</v>
      </c>
      <c r="M58" s="101">
        <f>SUM(G48:K59)</f>
        <v>0</v>
      </c>
      <c r="N58" s="37"/>
      <c r="O58" s="31"/>
      <c r="P58" s="31"/>
      <c r="Q58" s="31"/>
      <c r="R58" s="32"/>
    </row>
    <row r="59" spans="1:18" s="33" customFormat="1" ht="18" customHeight="1">
      <c r="A59" s="46">
        <v>48</v>
      </c>
      <c r="B59" s="13">
        <f t="shared" si="1"/>
        <v>0</v>
      </c>
      <c r="C59" s="7">
        <f>ROUND((($D$3-SUM($B$12:B58))*$D$4/100)/12,0)</f>
        <v>0</v>
      </c>
      <c r="D59" s="16">
        <f t="shared" si="0"/>
        <v>0</v>
      </c>
      <c r="E59" s="47" t="s">
        <v>14</v>
      </c>
      <c r="F59" s="9">
        <f>SUM(C48:C59)</f>
        <v>0</v>
      </c>
      <c r="G59" s="89"/>
      <c r="H59" s="92"/>
      <c r="I59" s="92"/>
      <c r="J59" s="92"/>
      <c r="K59" s="92"/>
      <c r="L59" s="100"/>
      <c r="M59" s="102"/>
      <c r="N59" s="37"/>
      <c r="O59" s="31"/>
      <c r="P59" s="31"/>
      <c r="Q59" s="31"/>
      <c r="R59" s="32"/>
    </row>
    <row r="60" spans="1:18" s="33" customFormat="1" ht="18" customHeight="1">
      <c r="A60" s="48">
        <v>49</v>
      </c>
      <c r="B60" s="12">
        <f t="shared" si="1"/>
        <v>0</v>
      </c>
      <c r="C60" s="8">
        <f>ROUND((($D$3-SUM($B$12:B59))*$D$4/100)/12,0)</f>
        <v>0</v>
      </c>
      <c r="D60" s="17">
        <f t="shared" si="0"/>
        <v>0</v>
      </c>
      <c r="E60" s="74" t="s">
        <v>20</v>
      </c>
      <c r="F60" s="75"/>
      <c r="G60" s="87"/>
      <c r="H60" s="90"/>
      <c r="I60" s="90"/>
      <c r="J60" s="90"/>
      <c r="K60" s="90"/>
      <c r="L60" s="74" t="s">
        <v>58</v>
      </c>
      <c r="M60" s="97"/>
      <c r="N60" s="37"/>
      <c r="O60" s="31"/>
      <c r="P60" s="31"/>
      <c r="Q60" s="31"/>
      <c r="R60" s="32"/>
    </row>
    <row r="61" spans="1:18" s="33" customFormat="1" ht="18" customHeight="1">
      <c r="A61" s="39">
        <v>50</v>
      </c>
      <c r="B61" s="5">
        <f t="shared" si="1"/>
        <v>0</v>
      </c>
      <c r="C61" s="6">
        <f>ROUND((($D$3-SUM($B$12:B60))*$D$4/100)/12,0)</f>
        <v>0</v>
      </c>
      <c r="D61" s="15">
        <f t="shared" si="0"/>
        <v>0</v>
      </c>
      <c r="E61" s="76"/>
      <c r="F61" s="77"/>
      <c r="G61" s="88"/>
      <c r="H61" s="91"/>
      <c r="I61" s="91"/>
      <c r="J61" s="91"/>
      <c r="K61" s="91"/>
      <c r="L61" s="78"/>
      <c r="M61" s="98"/>
      <c r="N61" s="37"/>
      <c r="O61" s="31"/>
      <c r="P61" s="31"/>
      <c r="Q61" s="31"/>
      <c r="R61" s="32"/>
    </row>
    <row r="62" spans="1:18" s="33" customFormat="1" ht="18" customHeight="1">
      <c r="A62" s="39">
        <v>51</v>
      </c>
      <c r="B62" s="5">
        <f t="shared" si="1"/>
        <v>0</v>
      </c>
      <c r="C62" s="6">
        <f>ROUND((($D$3-SUM($B$12:B61))*$D$4/100)/12,0)</f>
        <v>0</v>
      </c>
      <c r="D62" s="15">
        <f t="shared" si="0"/>
        <v>0</v>
      </c>
      <c r="E62" s="76"/>
      <c r="F62" s="77"/>
      <c r="G62" s="88"/>
      <c r="H62" s="91"/>
      <c r="I62" s="91"/>
      <c r="J62" s="91"/>
      <c r="K62" s="91"/>
      <c r="L62" s="78"/>
      <c r="M62" s="98"/>
      <c r="N62" s="37"/>
      <c r="O62" s="31"/>
      <c r="P62" s="31"/>
      <c r="Q62" s="31"/>
      <c r="R62" s="32"/>
    </row>
    <row r="63" spans="1:18" s="33" customFormat="1" ht="18" customHeight="1">
      <c r="A63" s="39">
        <v>52</v>
      </c>
      <c r="B63" s="5">
        <f t="shared" si="1"/>
        <v>0</v>
      </c>
      <c r="C63" s="6">
        <f>ROUND((($D$3-SUM($B$12:B62))*$D$4/100)/12,0)</f>
        <v>0</v>
      </c>
      <c r="D63" s="15">
        <f t="shared" si="0"/>
        <v>0</v>
      </c>
      <c r="E63" s="76"/>
      <c r="F63" s="77"/>
      <c r="G63" s="88"/>
      <c r="H63" s="91"/>
      <c r="I63" s="91"/>
      <c r="J63" s="91"/>
      <c r="K63" s="91"/>
      <c r="L63" s="78"/>
      <c r="M63" s="98"/>
      <c r="N63" s="37"/>
      <c r="O63" s="31"/>
      <c r="P63" s="31"/>
      <c r="Q63" s="31"/>
      <c r="R63" s="32"/>
    </row>
    <row r="64" spans="1:18" s="33" customFormat="1" ht="18" customHeight="1">
      <c r="A64" s="39">
        <v>53</v>
      </c>
      <c r="B64" s="5">
        <f t="shared" si="1"/>
        <v>0</v>
      </c>
      <c r="C64" s="6">
        <f>ROUND((($D$3-SUM($B$12:B63))*$D$4/100)/12,0)</f>
        <v>0</v>
      </c>
      <c r="D64" s="15">
        <f t="shared" si="0"/>
        <v>0</v>
      </c>
      <c r="E64" s="76"/>
      <c r="F64" s="77"/>
      <c r="G64" s="88"/>
      <c r="H64" s="91"/>
      <c r="I64" s="91"/>
      <c r="J64" s="91"/>
      <c r="K64" s="91"/>
      <c r="L64" s="78"/>
      <c r="M64" s="98"/>
      <c r="N64" s="37"/>
      <c r="O64" s="31"/>
      <c r="P64" s="31"/>
      <c r="Q64" s="31"/>
      <c r="R64" s="32"/>
    </row>
    <row r="65" spans="1:18" s="33" customFormat="1" ht="18" customHeight="1">
      <c r="A65" s="39">
        <v>54</v>
      </c>
      <c r="B65" s="5">
        <f t="shared" si="1"/>
        <v>0</v>
      </c>
      <c r="C65" s="6">
        <f>ROUND((($D$3-SUM($B$12:B64))*$D$4/100)/12,0)</f>
        <v>0</v>
      </c>
      <c r="D65" s="15">
        <f t="shared" si="0"/>
        <v>0</v>
      </c>
      <c r="E65" s="76"/>
      <c r="F65" s="77"/>
      <c r="G65" s="88"/>
      <c r="H65" s="91"/>
      <c r="I65" s="91"/>
      <c r="J65" s="91"/>
      <c r="K65" s="91"/>
      <c r="L65" s="78"/>
      <c r="M65" s="98"/>
      <c r="N65" s="37"/>
      <c r="O65" s="31"/>
      <c r="P65" s="31"/>
      <c r="Q65" s="31"/>
      <c r="R65" s="32"/>
    </row>
    <row r="66" spans="1:18" s="33" customFormat="1" ht="18" customHeight="1">
      <c r="A66" s="39">
        <v>55</v>
      </c>
      <c r="B66" s="5">
        <f t="shared" si="1"/>
        <v>0</v>
      </c>
      <c r="C66" s="6">
        <f>ROUND((($D$3-SUM($B$12:B65))*$D$4/100)/12,0)</f>
        <v>0</v>
      </c>
      <c r="D66" s="15">
        <f t="shared" si="0"/>
        <v>0</v>
      </c>
      <c r="E66" s="76"/>
      <c r="F66" s="77"/>
      <c r="G66" s="88"/>
      <c r="H66" s="91"/>
      <c r="I66" s="91"/>
      <c r="J66" s="91"/>
      <c r="K66" s="91"/>
      <c r="L66" s="78"/>
      <c r="M66" s="98"/>
      <c r="N66" s="37"/>
      <c r="O66" s="31"/>
      <c r="P66" s="31"/>
      <c r="Q66" s="31"/>
      <c r="R66" s="32"/>
    </row>
    <row r="67" spans="1:18" s="33" customFormat="1" ht="18" customHeight="1">
      <c r="A67" s="39">
        <v>56</v>
      </c>
      <c r="B67" s="5">
        <f t="shared" si="1"/>
        <v>0</v>
      </c>
      <c r="C67" s="6">
        <f>ROUND((($D$3-SUM($B$12:B66))*$D$4/100)/12,0)</f>
        <v>0</v>
      </c>
      <c r="D67" s="15">
        <f t="shared" si="0"/>
        <v>0</v>
      </c>
      <c r="E67" s="76"/>
      <c r="F67" s="77"/>
      <c r="G67" s="88"/>
      <c r="H67" s="91"/>
      <c r="I67" s="91"/>
      <c r="J67" s="91"/>
      <c r="K67" s="91"/>
      <c r="L67" s="78"/>
      <c r="M67" s="98"/>
      <c r="N67" s="37"/>
      <c r="O67" s="31"/>
      <c r="P67" s="31"/>
      <c r="Q67" s="31"/>
      <c r="R67" s="32"/>
    </row>
    <row r="68" spans="1:18" s="33" customFormat="1" ht="18" customHeight="1">
      <c r="A68" s="39">
        <v>57</v>
      </c>
      <c r="B68" s="5">
        <f t="shared" si="1"/>
        <v>0</v>
      </c>
      <c r="C68" s="6">
        <f>ROUND((($D$3-SUM($B$12:B67))*$D$4/100)/12,0)</f>
        <v>0</v>
      </c>
      <c r="D68" s="15">
        <f t="shared" si="0"/>
        <v>0</v>
      </c>
      <c r="E68" s="76"/>
      <c r="F68" s="77"/>
      <c r="G68" s="88"/>
      <c r="H68" s="91"/>
      <c r="I68" s="91"/>
      <c r="J68" s="91"/>
      <c r="K68" s="91"/>
      <c r="L68" s="78"/>
      <c r="M68" s="98"/>
      <c r="N68" s="37"/>
      <c r="O68" s="31"/>
      <c r="P68" s="31"/>
      <c r="Q68" s="31"/>
      <c r="R68" s="32"/>
    </row>
    <row r="69" spans="1:18" s="33" customFormat="1" ht="18" customHeight="1">
      <c r="A69" s="39">
        <v>58</v>
      </c>
      <c r="B69" s="5">
        <f t="shared" si="1"/>
        <v>0</v>
      </c>
      <c r="C69" s="6">
        <f>ROUND((($D$3-SUM($B$12:B68))*$D$4/100)/12,0)</f>
        <v>0</v>
      </c>
      <c r="D69" s="15">
        <f t="shared" si="0"/>
        <v>0</v>
      </c>
      <c r="E69" s="44" t="s">
        <v>11</v>
      </c>
      <c r="F69" s="19">
        <f>SUM(D60:D71)</f>
        <v>0</v>
      </c>
      <c r="G69" s="88"/>
      <c r="H69" s="91"/>
      <c r="I69" s="91"/>
      <c r="J69" s="91"/>
      <c r="K69" s="91"/>
      <c r="L69" s="78"/>
      <c r="M69" s="98"/>
      <c r="N69" s="37"/>
      <c r="O69" s="31"/>
      <c r="P69" s="31"/>
      <c r="Q69" s="31"/>
      <c r="R69" s="32"/>
    </row>
    <row r="70" spans="1:18" s="33" customFormat="1" ht="18" customHeight="1">
      <c r="A70" s="39">
        <v>59</v>
      </c>
      <c r="B70" s="5">
        <f t="shared" si="1"/>
        <v>0</v>
      </c>
      <c r="C70" s="6">
        <f>ROUND((($D$3-SUM($B$12:B69))*$D$4/100)/12,0)</f>
        <v>0</v>
      </c>
      <c r="D70" s="15">
        <f t="shared" si="0"/>
        <v>0</v>
      </c>
      <c r="E70" s="45" t="s">
        <v>13</v>
      </c>
      <c r="F70" s="18">
        <f>SUM(B60:B71)</f>
        <v>0</v>
      </c>
      <c r="G70" s="88"/>
      <c r="H70" s="91"/>
      <c r="I70" s="91"/>
      <c r="J70" s="91"/>
      <c r="K70" s="91"/>
      <c r="L70" s="99" t="s">
        <v>11</v>
      </c>
      <c r="M70" s="101">
        <f>SUM(G60:K71)</f>
        <v>0</v>
      </c>
      <c r="N70" s="37"/>
      <c r="O70" s="31"/>
      <c r="P70" s="31"/>
      <c r="Q70" s="31"/>
      <c r="R70" s="32"/>
    </row>
    <row r="71" spans="1:18" s="33" customFormat="1" ht="18" customHeight="1">
      <c r="A71" s="46">
        <v>60</v>
      </c>
      <c r="B71" s="13">
        <f t="shared" si="1"/>
        <v>0</v>
      </c>
      <c r="C71" s="7">
        <f>ROUND((($D$3-SUM($B$12:B70))*$D$4/100)/12,0)</f>
        <v>0</v>
      </c>
      <c r="D71" s="16">
        <f t="shared" si="0"/>
        <v>0</v>
      </c>
      <c r="E71" s="47" t="s">
        <v>14</v>
      </c>
      <c r="F71" s="9">
        <f>SUM(C60:C71)</f>
        <v>0</v>
      </c>
      <c r="G71" s="89"/>
      <c r="H71" s="92"/>
      <c r="I71" s="92"/>
      <c r="J71" s="92"/>
      <c r="K71" s="92"/>
      <c r="L71" s="100"/>
      <c r="M71" s="102"/>
      <c r="N71" s="37"/>
      <c r="O71" s="31"/>
      <c r="P71" s="31"/>
      <c r="Q71" s="31"/>
      <c r="R71" s="32"/>
    </row>
    <row r="72" spans="1:18" s="33" customFormat="1" ht="18" customHeight="1">
      <c r="A72" s="48">
        <v>61</v>
      </c>
      <c r="B72" s="12">
        <f t="shared" si="1"/>
        <v>0</v>
      </c>
      <c r="C72" s="8">
        <f>ROUND((($D$3-SUM($B$12:B71))*$D$4/100)/12,0)</f>
        <v>0</v>
      </c>
      <c r="D72" s="17">
        <f t="shared" si="0"/>
        <v>0</v>
      </c>
      <c r="E72" s="74" t="s">
        <v>21</v>
      </c>
      <c r="F72" s="75"/>
      <c r="G72" s="87"/>
      <c r="H72" s="90"/>
      <c r="I72" s="90"/>
      <c r="J72" s="90"/>
      <c r="K72" s="90"/>
      <c r="L72" s="74" t="s">
        <v>59</v>
      </c>
      <c r="M72" s="97"/>
      <c r="N72" s="37"/>
      <c r="O72" s="31"/>
      <c r="P72" s="31"/>
      <c r="Q72" s="31"/>
      <c r="R72" s="32"/>
    </row>
    <row r="73" spans="1:18" s="33" customFormat="1" ht="18" customHeight="1">
      <c r="A73" s="39">
        <v>62</v>
      </c>
      <c r="B73" s="5">
        <f t="shared" si="1"/>
        <v>0</v>
      </c>
      <c r="C73" s="6">
        <f>ROUND((($D$3-SUM($B$12:B72))*$D$4/100)/12,0)</f>
        <v>0</v>
      </c>
      <c r="D73" s="15">
        <f t="shared" si="0"/>
        <v>0</v>
      </c>
      <c r="E73" s="76"/>
      <c r="F73" s="77"/>
      <c r="G73" s="88"/>
      <c r="H73" s="91"/>
      <c r="I73" s="91"/>
      <c r="J73" s="91"/>
      <c r="K73" s="91"/>
      <c r="L73" s="78"/>
      <c r="M73" s="98"/>
      <c r="N73" s="37"/>
      <c r="O73" s="31"/>
      <c r="P73" s="31"/>
      <c r="Q73" s="31"/>
      <c r="R73" s="32"/>
    </row>
    <row r="74" spans="1:18" s="33" customFormat="1" ht="18" customHeight="1">
      <c r="A74" s="39">
        <v>63</v>
      </c>
      <c r="B74" s="5">
        <f t="shared" si="1"/>
        <v>0</v>
      </c>
      <c r="C74" s="6">
        <f>ROUND((($D$3-SUM($B$12:B73))*$D$4/100)/12,0)</f>
        <v>0</v>
      </c>
      <c r="D74" s="15">
        <f t="shared" si="0"/>
        <v>0</v>
      </c>
      <c r="E74" s="76"/>
      <c r="F74" s="77"/>
      <c r="G74" s="88"/>
      <c r="H74" s="91"/>
      <c r="I74" s="91"/>
      <c r="J74" s="91"/>
      <c r="K74" s="91"/>
      <c r="L74" s="78"/>
      <c r="M74" s="98"/>
      <c r="N74" s="37"/>
      <c r="O74" s="31"/>
      <c r="P74" s="31"/>
      <c r="Q74" s="31"/>
      <c r="R74" s="32"/>
    </row>
    <row r="75" spans="1:18" s="33" customFormat="1" ht="18" customHeight="1">
      <c r="A75" s="39">
        <v>64</v>
      </c>
      <c r="B75" s="5">
        <f t="shared" si="1"/>
        <v>0</v>
      </c>
      <c r="C75" s="6">
        <f>ROUND((($D$3-SUM($B$12:B74))*$D$4/100)/12,0)</f>
        <v>0</v>
      </c>
      <c r="D75" s="15">
        <f t="shared" si="0"/>
        <v>0</v>
      </c>
      <c r="E75" s="76"/>
      <c r="F75" s="77"/>
      <c r="G75" s="88"/>
      <c r="H75" s="91"/>
      <c r="I75" s="91"/>
      <c r="J75" s="91"/>
      <c r="K75" s="91"/>
      <c r="L75" s="78"/>
      <c r="M75" s="98"/>
      <c r="N75" s="37"/>
      <c r="O75" s="31"/>
      <c r="P75" s="31"/>
      <c r="Q75" s="31"/>
      <c r="R75" s="32"/>
    </row>
    <row r="76" spans="1:18" s="33" customFormat="1" ht="18" customHeight="1">
      <c r="A76" s="39">
        <v>65</v>
      </c>
      <c r="B76" s="5">
        <f t="shared" si="1"/>
        <v>0</v>
      </c>
      <c r="C76" s="6">
        <f>ROUND((($D$3-SUM($B$12:B75))*$D$4/100)/12,0)</f>
        <v>0</v>
      </c>
      <c r="D76" s="15">
        <f aca="true" t="shared" si="2" ref="D76:D139">B76+C76</f>
        <v>0</v>
      </c>
      <c r="E76" s="76"/>
      <c r="F76" s="77"/>
      <c r="G76" s="88"/>
      <c r="H76" s="91"/>
      <c r="I76" s="91"/>
      <c r="J76" s="91"/>
      <c r="K76" s="91"/>
      <c r="L76" s="78"/>
      <c r="M76" s="98"/>
      <c r="N76" s="37"/>
      <c r="O76" s="31"/>
      <c r="P76" s="31"/>
      <c r="Q76" s="31"/>
      <c r="R76" s="32"/>
    </row>
    <row r="77" spans="1:18" s="33" customFormat="1" ht="18" customHeight="1">
      <c r="A77" s="39">
        <v>66</v>
      </c>
      <c r="B77" s="5">
        <f aca="true" t="shared" si="3" ref="B77:B140">IF($D$5&gt;0,IF($P$13&gt;A76,0,IF($P$13=A76,$P$12,IF($P$13&lt;A76,$R$12,0))),0)</f>
        <v>0</v>
      </c>
      <c r="C77" s="6">
        <f>ROUND((($D$3-SUM($B$12:B76))*$D$4/100)/12,0)</f>
        <v>0</v>
      </c>
      <c r="D77" s="15">
        <f t="shared" si="2"/>
        <v>0</v>
      </c>
      <c r="E77" s="76"/>
      <c r="F77" s="77"/>
      <c r="G77" s="88"/>
      <c r="H77" s="91"/>
      <c r="I77" s="91"/>
      <c r="J77" s="91"/>
      <c r="K77" s="91"/>
      <c r="L77" s="78"/>
      <c r="M77" s="98"/>
      <c r="N77" s="37"/>
      <c r="O77" s="31"/>
      <c r="P77" s="31"/>
      <c r="Q77" s="31"/>
      <c r="R77" s="32"/>
    </row>
    <row r="78" spans="1:18" s="33" customFormat="1" ht="18" customHeight="1">
      <c r="A78" s="39">
        <v>67</v>
      </c>
      <c r="B78" s="5">
        <f t="shared" si="3"/>
        <v>0</v>
      </c>
      <c r="C78" s="6">
        <f>ROUND((($D$3-SUM($B$12:B77))*$D$4/100)/12,0)</f>
        <v>0</v>
      </c>
      <c r="D78" s="15">
        <f t="shared" si="2"/>
        <v>0</v>
      </c>
      <c r="E78" s="76"/>
      <c r="F78" s="77"/>
      <c r="G78" s="88"/>
      <c r="H78" s="91"/>
      <c r="I78" s="91"/>
      <c r="J78" s="91"/>
      <c r="K78" s="91"/>
      <c r="L78" s="78"/>
      <c r="M78" s="98"/>
      <c r="N78" s="37"/>
      <c r="O78" s="31"/>
      <c r="P78" s="31"/>
      <c r="Q78" s="31"/>
      <c r="R78" s="32"/>
    </row>
    <row r="79" spans="1:18" s="33" customFormat="1" ht="18" customHeight="1">
      <c r="A79" s="39">
        <v>68</v>
      </c>
      <c r="B79" s="5">
        <f t="shared" si="3"/>
        <v>0</v>
      </c>
      <c r="C79" s="6">
        <f>ROUND((($D$3-SUM($B$12:B78))*$D$4/100)/12,0)</f>
        <v>0</v>
      </c>
      <c r="D79" s="15">
        <f t="shared" si="2"/>
        <v>0</v>
      </c>
      <c r="E79" s="76"/>
      <c r="F79" s="77"/>
      <c r="G79" s="88"/>
      <c r="H79" s="91"/>
      <c r="I79" s="91"/>
      <c r="J79" s="91"/>
      <c r="K79" s="91"/>
      <c r="L79" s="78"/>
      <c r="M79" s="98"/>
      <c r="N79" s="37"/>
      <c r="O79" s="31"/>
      <c r="P79" s="31"/>
      <c r="Q79" s="31"/>
      <c r="R79" s="32"/>
    </row>
    <row r="80" spans="1:18" s="33" customFormat="1" ht="18" customHeight="1">
      <c r="A80" s="39">
        <v>69</v>
      </c>
      <c r="B80" s="5">
        <f t="shared" si="3"/>
        <v>0</v>
      </c>
      <c r="C80" s="6">
        <f>ROUND((($D$3-SUM($B$12:B79))*$D$4/100)/12,0)</f>
        <v>0</v>
      </c>
      <c r="D80" s="15">
        <f t="shared" si="2"/>
        <v>0</v>
      </c>
      <c r="E80" s="76"/>
      <c r="F80" s="77"/>
      <c r="G80" s="88"/>
      <c r="H80" s="91"/>
      <c r="I80" s="91"/>
      <c r="J80" s="91"/>
      <c r="K80" s="91"/>
      <c r="L80" s="78"/>
      <c r="M80" s="98"/>
      <c r="N80" s="37"/>
      <c r="O80" s="31"/>
      <c r="P80" s="31"/>
      <c r="Q80" s="31"/>
      <c r="R80" s="32"/>
    </row>
    <row r="81" spans="1:18" s="33" customFormat="1" ht="18" customHeight="1">
      <c r="A81" s="39">
        <v>70</v>
      </c>
      <c r="B81" s="5">
        <f t="shared" si="3"/>
        <v>0</v>
      </c>
      <c r="C81" s="6">
        <f>ROUND((($D$3-SUM($B$12:B80))*$D$4/100)/12,0)</f>
        <v>0</v>
      </c>
      <c r="D81" s="15">
        <f t="shared" si="2"/>
        <v>0</v>
      </c>
      <c r="E81" s="44" t="s">
        <v>11</v>
      </c>
      <c r="F81" s="19">
        <f>SUM(D72:D83)</f>
        <v>0</v>
      </c>
      <c r="G81" s="88"/>
      <c r="H81" s="91"/>
      <c r="I81" s="91"/>
      <c r="J81" s="91"/>
      <c r="K81" s="91"/>
      <c r="L81" s="78"/>
      <c r="M81" s="98"/>
      <c r="N81" s="37"/>
      <c r="O81" s="31"/>
      <c r="P81" s="31"/>
      <c r="Q81" s="31"/>
      <c r="R81" s="32"/>
    </row>
    <row r="82" spans="1:18" s="33" customFormat="1" ht="18" customHeight="1">
      <c r="A82" s="39">
        <v>71</v>
      </c>
      <c r="B82" s="5">
        <f t="shared" si="3"/>
        <v>0</v>
      </c>
      <c r="C82" s="6">
        <f>ROUND((($D$3-SUM($B$12:B81))*$D$4/100)/12,0)</f>
        <v>0</v>
      </c>
      <c r="D82" s="15">
        <f t="shared" si="2"/>
        <v>0</v>
      </c>
      <c r="E82" s="45" t="s">
        <v>13</v>
      </c>
      <c r="F82" s="18">
        <f>SUM(B72:B83)</f>
        <v>0</v>
      </c>
      <c r="G82" s="88"/>
      <c r="H82" s="91"/>
      <c r="I82" s="91"/>
      <c r="J82" s="91"/>
      <c r="K82" s="91"/>
      <c r="L82" s="99" t="s">
        <v>11</v>
      </c>
      <c r="M82" s="101">
        <f>SUM(G72:K83)</f>
        <v>0</v>
      </c>
      <c r="N82" s="37"/>
      <c r="O82" s="31"/>
      <c r="P82" s="31"/>
      <c r="Q82" s="31"/>
      <c r="R82" s="32"/>
    </row>
    <row r="83" spans="1:18" s="33" customFormat="1" ht="18" customHeight="1">
      <c r="A83" s="46">
        <v>72</v>
      </c>
      <c r="B83" s="13">
        <f t="shared" si="3"/>
        <v>0</v>
      </c>
      <c r="C83" s="7">
        <f>ROUND((($D$3-SUM($B$12:B82))*$D$4/100)/12,0)</f>
        <v>0</v>
      </c>
      <c r="D83" s="16">
        <f t="shared" si="2"/>
        <v>0</v>
      </c>
      <c r="E83" s="47" t="s">
        <v>14</v>
      </c>
      <c r="F83" s="9">
        <f>SUM(C72:C83)</f>
        <v>0</v>
      </c>
      <c r="G83" s="89"/>
      <c r="H83" s="92"/>
      <c r="I83" s="92"/>
      <c r="J83" s="92"/>
      <c r="K83" s="92"/>
      <c r="L83" s="100"/>
      <c r="M83" s="102"/>
      <c r="N83" s="37"/>
      <c r="O83" s="31"/>
      <c r="P83" s="31"/>
      <c r="Q83" s="31"/>
      <c r="R83" s="32"/>
    </row>
    <row r="84" spans="1:18" s="33" customFormat="1" ht="18" customHeight="1">
      <c r="A84" s="48">
        <v>73</v>
      </c>
      <c r="B84" s="12">
        <f t="shared" si="3"/>
        <v>0</v>
      </c>
      <c r="C84" s="8">
        <f>ROUND((($D$3-SUM($B$12:B83))*$D$4/100)/12,0)</f>
        <v>0</v>
      </c>
      <c r="D84" s="17">
        <f t="shared" si="2"/>
        <v>0</v>
      </c>
      <c r="E84" s="78" t="s">
        <v>22</v>
      </c>
      <c r="F84" s="75"/>
      <c r="G84" s="87"/>
      <c r="H84" s="90"/>
      <c r="I84" s="90"/>
      <c r="J84" s="90"/>
      <c r="K84" s="90"/>
      <c r="L84" s="74" t="s">
        <v>60</v>
      </c>
      <c r="M84" s="97"/>
      <c r="N84" s="37"/>
      <c r="O84" s="31"/>
      <c r="P84" s="31"/>
      <c r="Q84" s="31"/>
      <c r="R84" s="32"/>
    </row>
    <row r="85" spans="1:18" s="33" customFormat="1" ht="18" customHeight="1">
      <c r="A85" s="39">
        <v>74</v>
      </c>
      <c r="B85" s="5">
        <f t="shared" si="3"/>
        <v>0</v>
      </c>
      <c r="C85" s="6">
        <f>ROUND((($D$3-SUM($B$12:B84))*$D$4/100)/12,0)</f>
        <v>0</v>
      </c>
      <c r="D85" s="15">
        <f t="shared" si="2"/>
        <v>0</v>
      </c>
      <c r="E85" s="76"/>
      <c r="F85" s="77"/>
      <c r="G85" s="88"/>
      <c r="H85" s="91"/>
      <c r="I85" s="91"/>
      <c r="J85" s="91"/>
      <c r="K85" s="91"/>
      <c r="L85" s="78"/>
      <c r="M85" s="98"/>
      <c r="N85" s="37"/>
      <c r="O85" s="31"/>
      <c r="P85" s="31"/>
      <c r="Q85" s="31"/>
      <c r="R85" s="32"/>
    </row>
    <row r="86" spans="1:18" s="33" customFormat="1" ht="18" customHeight="1">
      <c r="A86" s="39">
        <v>75</v>
      </c>
      <c r="B86" s="5">
        <f t="shared" si="3"/>
        <v>0</v>
      </c>
      <c r="C86" s="6">
        <f>ROUND((($D$3-SUM($B$12:B85))*$D$4/100)/12,0)</f>
        <v>0</v>
      </c>
      <c r="D86" s="15">
        <f t="shared" si="2"/>
        <v>0</v>
      </c>
      <c r="E86" s="76"/>
      <c r="F86" s="77"/>
      <c r="G86" s="88"/>
      <c r="H86" s="91"/>
      <c r="I86" s="91"/>
      <c r="J86" s="91"/>
      <c r="K86" s="91"/>
      <c r="L86" s="78"/>
      <c r="M86" s="98"/>
      <c r="N86" s="37"/>
      <c r="O86" s="31"/>
      <c r="P86" s="31"/>
      <c r="Q86" s="31"/>
      <c r="R86" s="32"/>
    </row>
    <row r="87" spans="1:18" s="33" customFormat="1" ht="18" customHeight="1">
      <c r="A87" s="39">
        <v>76</v>
      </c>
      <c r="B87" s="5">
        <f t="shared" si="3"/>
        <v>0</v>
      </c>
      <c r="C87" s="6">
        <f>ROUND((($D$3-SUM($B$12:B86))*$D$4/100)/12,0)</f>
        <v>0</v>
      </c>
      <c r="D87" s="15">
        <f t="shared" si="2"/>
        <v>0</v>
      </c>
      <c r="E87" s="76"/>
      <c r="F87" s="77"/>
      <c r="G87" s="88"/>
      <c r="H87" s="91"/>
      <c r="I87" s="91"/>
      <c r="J87" s="91"/>
      <c r="K87" s="91"/>
      <c r="L87" s="78"/>
      <c r="M87" s="98"/>
      <c r="N87" s="37"/>
      <c r="O87" s="31"/>
      <c r="P87" s="31"/>
      <c r="Q87" s="31"/>
      <c r="R87" s="32"/>
    </row>
    <row r="88" spans="1:18" s="33" customFormat="1" ht="18" customHeight="1">
      <c r="A88" s="39">
        <v>77</v>
      </c>
      <c r="B88" s="5">
        <f t="shared" si="3"/>
        <v>0</v>
      </c>
      <c r="C88" s="6">
        <f>ROUND((($D$3-SUM($B$12:B87))*$D$4/100)/12,0)</f>
        <v>0</v>
      </c>
      <c r="D88" s="15">
        <f t="shared" si="2"/>
        <v>0</v>
      </c>
      <c r="E88" s="76"/>
      <c r="F88" s="77"/>
      <c r="G88" s="88"/>
      <c r="H88" s="91"/>
      <c r="I88" s="91"/>
      <c r="J88" s="91"/>
      <c r="K88" s="91"/>
      <c r="L88" s="78"/>
      <c r="M88" s="98"/>
      <c r="N88" s="37"/>
      <c r="O88" s="31"/>
      <c r="P88" s="31"/>
      <c r="Q88" s="31"/>
      <c r="R88" s="32"/>
    </row>
    <row r="89" spans="1:18" s="33" customFormat="1" ht="18" customHeight="1">
      <c r="A89" s="39">
        <v>78</v>
      </c>
      <c r="B89" s="5">
        <f t="shared" si="3"/>
        <v>0</v>
      </c>
      <c r="C89" s="6">
        <f>ROUND((($D$3-SUM($B$12:B88))*$D$4/100)/12,0)</f>
        <v>0</v>
      </c>
      <c r="D89" s="15">
        <f t="shared" si="2"/>
        <v>0</v>
      </c>
      <c r="E89" s="76"/>
      <c r="F89" s="77"/>
      <c r="G89" s="88"/>
      <c r="H89" s="91"/>
      <c r="I89" s="91"/>
      <c r="J89" s="91"/>
      <c r="K89" s="91"/>
      <c r="L89" s="78"/>
      <c r="M89" s="98"/>
      <c r="N89" s="37"/>
      <c r="O89" s="31"/>
      <c r="P89" s="31"/>
      <c r="Q89" s="31"/>
      <c r="R89" s="32"/>
    </row>
    <row r="90" spans="1:18" s="33" customFormat="1" ht="18" customHeight="1">
      <c r="A90" s="39">
        <v>79</v>
      </c>
      <c r="B90" s="5">
        <f t="shared" si="3"/>
        <v>0</v>
      </c>
      <c r="C90" s="6">
        <f>ROUND((($D$3-SUM($B$12:B89))*$D$4/100)/12,0)</f>
        <v>0</v>
      </c>
      <c r="D90" s="15">
        <f t="shared" si="2"/>
        <v>0</v>
      </c>
      <c r="E90" s="76"/>
      <c r="F90" s="77"/>
      <c r="G90" s="88"/>
      <c r="H90" s="91"/>
      <c r="I90" s="91"/>
      <c r="J90" s="91"/>
      <c r="K90" s="91"/>
      <c r="L90" s="78"/>
      <c r="M90" s="98"/>
      <c r="N90" s="37"/>
      <c r="O90" s="31"/>
      <c r="P90" s="31"/>
      <c r="Q90" s="31"/>
      <c r="R90" s="32"/>
    </row>
    <row r="91" spans="1:18" s="33" customFormat="1" ht="18" customHeight="1">
      <c r="A91" s="39">
        <v>80</v>
      </c>
      <c r="B91" s="5">
        <f t="shared" si="3"/>
        <v>0</v>
      </c>
      <c r="C91" s="6">
        <f>ROUND((($D$3-SUM($B$12:B90))*$D$4/100)/12,0)</f>
        <v>0</v>
      </c>
      <c r="D91" s="15">
        <f t="shared" si="2"/>
        <v>0</v>
      </c>
      <c r="E91" s="76"/>
      <c r="F91" s="77"/>
      <c r="G91" s="88"/>
      <c r="H91" s="91"/>
      <c r="I91" s="91"/>
      <c r="J91" s="91"/>
      <c r="K91" s="91"/>
      <c r="L91" s="78"/>
      <c r="M91" s="98"/>
      <c r="N91" s="37"/>
      <c r="O91" s="31"/>
      <c r="P91" s="31"/>
      <c r="Q91" s="31"/>
      <c r="R91" s="32"/>
    </row>
    <row r="92" spans="1:18" s="33" customFormat="1" ht="18" customHeight="1">
      <c r="A92" s="39">
        <v>81</v>
      </c>
      <c r="B92" s="5">
        <f t="shared" si="3"/>
        <v>0</v>
      </c>
      <c r="C92" s="6">
        <f>ROUND((($D$3-SUM($B$12:B91))*$D$4/100)/12,0)</f>
        <v>0</v>
      </c>
      <c r="D92" s="15">
        <f t="shared" si="2"/>
        <v>0</v>
      </c>
      <c r="E92" s="76"/>
      <c r="F92" s="77"/>
      <c r="G92" s="88"/>
      <c r="H92" s="91"/>
      <c r="I92" s="91"/>
      <c r="J92" s="91"/>
      <c r="K92" s="91"/>
      <c r="L92" s="78"/>
      <c r="M92" s="98"/>
      <c r="N92" s="37"/>
      <c r="O92" s="31"/>
      <c r="P92" s="31"/>
      <c r="Q92" s="31"/>
      <c r="R92" s="32"/>
    </row>
    <row r="93" spans="1:18" s="33" customFormat="1" ht="18" customHeight="1">
      <c r="A93" s="39">
        <v>82</v>
      </c>
      <c r="B93" s="5">
        <f t="shared" si="3"/>
        <v>0</v>
      </c>
      <c r="C93" s="6">
        <f>ROUND((($D$3-SUM($B$12:B92))*$D$4/100)/12,0)</f>
        <v>0</v>
      </c>
      <c r="D93" s="15">
        <f t="shared" si="2"/>
        <v>0</v>
      </c>
      <c r="E93" s="44" t="s">
        <v>11</v>
      </c>
      <c r="F93" s="19">
        <f>SUM(D84:D95)</f>
        <v>0</v>
      </c>
      <c r="G93" s="88"/>
      <c r="H93" s="91"/>
      <c r="I93" s="91"/>
      <c r="J93" s="91"/>
      <c r="K93" s="91"/>
      <c r="L93" s="78"/>
      <c r="M93" s="98"/>
      <c r="N93" s="37"/>
      <c r="O93" s="31"/>
      <c r="P93" s="31"/>
      <c r="Q93" s="31"/>
      <c r="R93" s="32"/>
    </row>
    <row r="94" spans="1:18" s="33" customFormat="1" ht="18" customHeight="1">
      <c r="A94" s="39">
        <v>83</v>
      </c>
      <c r="B94" s="5">
        <f t="shared" si="3"/>
        <v>0</v>
      </c>
      <c r="C94" s="6">
        <f>ROUND((($D$3-SUM($B$12:B93))*$D$4/100)/12,0)</f>
        <v>0</v>
      </c>
      <c r="D94" s="15">
        <f t="shared" si="2"/>
        <v>0</v>
      </c>
      <c r="E94" s="45" t="s">
        <v>13</v>
      </c>
      <c r="F94" s="18">
        <f>SUM(B84:B95)</f>
        <v>0</v>
      </c>
      <c r="G94" s="88"/>
      <c r="H94" s="91"/>
      <c r="I94" s="91"/>
      <c r="J94" s="91"/>
      <c r="K94" s="91"/>
      <c r="L94" s="99" t="s">
        <v>11</v>
      </c>
      <c r="M94" s="101">
        <f>SUM(G84:K95)</f>
        <v>0</v>
      </c>
      <c r="N94" s="37"/>
      <c r="O94" s="31"/>
      <c r="P94" s="31"/>
      <c r="Q94" s="31"/>
      <c r="R94" s="32"/>
    </row>
    <row r="95" spans="1:18" s="33" customFormat="1" ht="18" customHeight="1">
      <c r="A95" s="46">
        <v>84</v>
      </c>
      <c r="B95" s="13">
        <f t="shared" si="3"/>
        <v>0</v>
      </c>
      <c r="C95" s="7">
        <f>ROUND((($D$3-SUM($B$12:B94))*$D$4/100)/12,0)</f>
        <v>0</v>
      </c>
      <c r="D95" s="16">
        <f t="shared" si="2"/>
        <v>0</v>
      </c>
      <c r="E95" s="47" t="s">
        <v>14</v>
      </c>
      <c r="F95" s="9">
        <f>SUM(C84:C95)</f>
        <v>0</v>
      </c>
      <c r="G95" s="89"/>
      <c r="H95" s="92"/>
      <c r="I95" s="92"/>
      <c r="J95" s="92"/>
      <c r="K95" s="92"/>
      <c r="L95" s="100"/>
      <c r="M95" s="102"/>
      <c r="N95" s="37"/>
      <c r="O95" s="31"/>
      <c r="P95" s="31"/>
      <c r="Q95" s="31"/>
      <c r="R95" s="32"/>
    </row>
    <row r="96" spans="1:18" s="33" customFormat="1" ht="18" customHeight="1">
      <c r="A96" s="48">
        <v>85</v>
      </c>
      <c r="B96" s="12">
        <f t="shared" si="3"/>
        <v>0</v>
      </c>
      <c r="C96" s="8">
        <f>ROUND((($D$3-SUM($B$12:B95))*$D$4/100)/12,0)</f>
        <v>0</v>
      </c>
      <c r="D96" s="17">
        <f t="shared" si="2"/>
        <v>0</v>
      </c>
      <c r="E96" s="74" t="s">
        <v>23</v>
      </c>
      <c r="F96" s="75"/>
      <c r="G96" s="87"/>
      <c r="H96" s="90"/>
      <c r="I96" s="90"/>
      <c r="J96" s="90"/>
      <c r="K96" s="90"/>
      <c r="L96" s="74" t="s">
        <v>61</v>
      </c>
      <c r="M96" s="97"/>
      <c r="N96" s="37"/>
      <c r="O96" s="31"/>
      <c r="P96" s="31"/>
      <c r="Q96" s="31"/>
      <c r="R96" s="32"/>
    </row>
    <row r="97" spans="1:18" s="33" customFormat="1" ht="18" customHeight="1">
      <c r="A97" s="39">
        <v>86</v>
      </c>
      <c r="B97" s="5">
        <f t="shared" si="3"/>
        <v>0</v>
      </c>
      <c r="C97" s="6">
        <f>ROUND((($D$3-SUM($B$12:B96))*$D$4/100)/12,0)</f>
        <v>0</v>
      </c>
      <c r="D97" s="15">
        <f t="shared" si="2"/>
        <v>0</v>
      </c>
      <c r="E97" s="76"/>
      <c r="F97" s="77"/>
      <c r="G97" s="88"/>
      <c r="H97" s="91"/>
      <c r="I97" s="91"/>
      <c r="J97" s="91"/>
      <c r="K97" s="91"/>
      <c r="L97" s="78"/>
      <c r="M97" s="98"/>
      <c r="N97" s="37"/>
      <c r="O97" s="31"/>
      <c r="P97" s="31"/>
      <c r="Q97" s="31"/>
      <c r="R97" s="32"/>
    </row>
    <row r="98" spans="1:18" s="33" customFormat="1" ht="18" customHeight="1">
      <c r="A98" s="39">
        <v>87</v>
      </c>
      <c r="B98" s="5">
        <f t="shared" si="3"/>
        <v>0</v>
      </c>
      <c r="C98" s="6">
        <f>ROUND((($D$3-SUM($B$12:B97))*$D$4/100)/12,0)</f>
        <v>0</v>
      </c>
      <c r="D98" s="15">
        <f t="shared" si="2"/>
        <v>0</v>
      </c>
      <c r="E98" s="76"/>
      <c r="F98" s="77"/>
      <c r="G98" s="88"/>
      <c r="H98" s="91"/>
      <c r="I98" s="91"/>
      <c r="J98" s="91"/>
      <c r="K98" s="91"/>
      <c r="L98" s="78"/>
      <c r="M98" s="98"/>
      <c r="N98" s="37"/>
      <c r="O98" s="31"/>
      <c r="P98" s="31"/>
      <c r="Q98" s="31"/>
      <c r="R98" s="32"/>
    </row>
    <row r="99" spans="1:18" s="33" customFormat="1" ht="18" customHeight="1">
      <c r="A99" s="39">
        <v>88</v>
      </c>
      <c r="B99" s="5">
        <f t="shared" si="3"/>
        <v>0</v>
      </c>
      <c r="C99" s="6">
        <f>ROUND((($D$3-SUM($B$12:B98))*$D$4/100)/12,0)</f>
        <v>0</v>
      </c>
      <c r="D99" s="15">
        <f t="shared" si="2"/>
        <v>0</v>
      </c>
      <c r="E99" s="76"/>
      <c r="F99" s="77"/>
      <c r="G99" s="88"/>
      <c r="H99" s="91"/>
      <c r="I99" s="91"/>
      <c r="J99" s="91"/>
      <c r="K99" s="91"/>
      <c r="L99" s="78"/>
      <c r="M99" s="98"/>
      <c r="N99" s="37"/>
      <c r="O99" s="31"/>
      <c r="P99" s="31"/>
      <c r="Q99" s="31"/>
      <c r="R99" s="32"/>
    </row>
    <row r="100" spans="1:18" s="33" customFormat="1" ht="18" customHeight="1">
      <c r="A100" s="39">
        <v>89</v>
      </c>
      <c r="B100" s="5">
        <f t="shared" si="3"/>
        <v>0</v>
      </c>
      <c r="C100" s="6">
        <f>ROUND((($D$3-SUM($B$12:B99))*$D$4/100)/12,0)</f>
        <v>0</v>
      </c>
      <c r="D100" s="15">
        <f t="shared" si="2"/>
        <v>0</v>
      </c>
      <c r="E100" s="76"/>
      <c r="F100" s="77"/>
      <c r="G100" s="88"/>
      <c r="H100" s="91"/>
      <c r="I100" s="91"/>
      <c r="J100" s="91"/>
      <c r="K100" s="91"/>
      <c r="L100" s="78"/>
      <c r="M100" s="98"/>
      <c r="N100" s="37"/>
      <c r="O100" s="31"/>
      <c r="P100" s="31"/>
      <c r="Q100" s="31"/>
      <c r="R100" s="32"/>
    </row>
    <row r="101" spans="1:18" s="33" customFormat="1" ht="18" customHeight="1">
      <c r="A101" s="39">
        <v>90</v>
      </c>
      <c r="B101" s="5">
        <f t="shared" si="3"/>
        <v>0</v>
      </c>
      <c r="C101" s="6">
        <f>ROUND((($D$3-SUM($B$12:B100))*$D$4/100)/12,0)</f>
        <v>0</v>
      </c>
      <c r="D101" s="15">
        <f t="shared" si="2"/>
        <v>0</v>
      </c>
      <c r="E101" s="76"/>
      <c r="F101" s="77"/>
      <c r="G101" s="88"/>
      <c r="H101" s="91"/>
      <c r="I101" s="91"/>
      <c r="J101" s="91"/>
      <c r="K101" s="91"/>
      <c r="L101" s="78"/>
      <c r="M101" s="98"/>
      <c r="N101" s="37"/>
      <c r="O101" s="31"/>
      <c r="P101" s="31"/>
      <c r="Q101" s="31"/>
      <c r="R101" s="32"/>
    </row>
    <row r="102" spans="1:18" s="33" customFormat="1" ht="18" customHeight="1">
      <c r="A102" s="39">
        <v>91</v>
      </c>
      <c r="B102" s="5">
        <f t="shared" si="3"/>
        <v>0</v>
      </c>
      <c r="C102" s="6">
        <f>ROUND((($D$3-SUM($B$12:B101))*$D$4/100)/12,0)</f>
        <v>0</v>
      </c>
      <c r="D102" s="15">
        <f t="shared" si="2"/>
        <v>0</v>
      </c>
      <c r="E102" s="76"/>
      <c r="F102" s="77"/>
      <c r="G102" s="88"/>
      <c r="H102" s="91"/>
      <c r="I102" s="91"/>
      <c r="J102" s="91"/>
      <c r="K102" s="91"/>
      <c r="L102" s="78"/>
      <c r="M102" s="98"/>
      <c r="N102" s="37"/>
      <c r="O102" s="31"/>
      <c r="P102" s="31"/>
      <c r="Q102" s="31"/>
      <c r="R102" s="32"/>
    </row>
    <row r="103" spans="1:18" s="33" customFormat="1" ht="18" customHeight="1">
      <c r="A103" s="39">
        <v>92</v>
      </c>
      <c r="B103" s="5">
        <f t="shared" si="3"/>
        <v>0</v>
      </c>
      <c r="C103" s="6">
        <f>ROUND((($D$3-SUM($B$12:B102))*$D$4/100)/12,0)</f>
        <v>0</v>
      </c>
      <c r="D103" s="15">
        <f t="shared" si="2"/>
        <v>0</v>
      </c>
      <c r="E103" s="76"/>
      <c r="F103" s="77"/>
      <c r="G103" s="88"/>
      <c r="H103" s="91"/>
      <c r="I103" s="91"/>
      <c r="J103" s="91"/>
      <c r="K103" s="91"/>
      <c r="L103" s="78"/>
      <c r="M103" s="98"/>
      <c r="N103" s="37"/>
      <c r="O103" s="31"/>
      <c r="P103" s="31"/>
      <c r="Q103" s="31"/>
      <c r="R103" s="32"/>
    </row>
    <row r="104" spans="1:18" s="33" customFormat="1" ht="18" customHeight="1">
      <c r="A104" s="39">
        <v>93</v>
      </c>
      <c r="B104" s="5">
        <f t="shared" si="3"/>
        <v>0</v>
      </c>
      <c r="C104" s="6">
        <f>ROUND((($D$3-SUM($B$12:B103))*$D$4/100)/12,0)</f>
        <v>0</v>
      </c>
      <c r="D104" s="15">
        <f t="shared" si="2"/>
        <v>0</v>
      </c>
      <c r="E104" s="76"/>
      <c r="F104" s="77"/>
      <c r="G104" s="88"/>
      <c r="H104" s="91"/>
      <c r="I104" s="91"/>
      <c r="J104" s="91"/>
      <c r="K104" s="91"/>
      <c r="L104" s="78"/>
      <c r="M104" s="98"/>
      <c r="N104" s="37"/>
      <c r="O104" s="31"/>
      <c r="P104" s="31"/>
      <c r="Q104" s="31"/>
      <c r="R104" s="32"/>
    </row>
    <row r="105" spans="1:18" s="33" customFormat="1" ht="18" customHeight="1">
      <c r="A105" s="39">
        <v>94</v>
      </c>
      <c r="B105" s="5">
        <f t="shared" si="3"/>
        <v>0</v>
      </c>
      <c r="C105" s="6">
        <f>ROUND((($D$3-SUM($B$12:B104))*$D$4/100)/12,0)</f>
        <v>0</v>
      </c>
      <c r="D105" s="15">
        <f t="shared" si="2"/>
        <v>0</v>
      </c>
      <c r="E105" s="44" t="s">
        <v>11</v>
      </c>
      <c r="F105" s="19">
        <f>SUM(D96:D107)</f>
        <v>0</v>
      </c>
      <c r="G105" s="88"/>
      <c r="H105" s="91"/>
      <c r="I105" s="91"/>
      <c r="J105" s="91"/>
      <c r="K105" s="91"/>
      <c r="L105" s="78"/>
      <c r="M105" s="98"/>
      <c r="N105" s="37"/>
      <c r="O105" s="31"/>
      <c r="P105" s="31"/>
      <c r="Q105" s="31"/>
      <c r="R105" s="32"/>
    </row>
    <row r="106" spans="1:18" s="33" customFormat="1" ht="18" customHeight="1">
      <c r="A106" s="39">
        <v>95</v>
      </c>
      <c r="B106" s="5">
        <f t="shared" si="3"/>
        <v>0</v>
      </c>
      <c r="C106" s="6">
        <f>ROUND((($D$3-SUM($B$12:B105))*$D$4/100)/12,0)</f>
        <v>0</v>
      </c>
      <c r="D106" s="15">
        <f t="shared" si="2"/>
        <v>0</v>
      </c>
      <c r="E106" s="45" t="s">
        <v>13</v>
      </c>
      <c r="F106" s="18">
        <f>SUM(B96:B107)</f>
        <v>0</v>
      </c>
      <c r="G106" s="88"/>
      <c r="H106" s="91"/>
      <c r="I106" s="91"/>
      <c r="J106" s="91"/>
      <c r="K106" s="91"/>
      <c r="L106" s="99" t="s">
        <v>11</v>
      </c>
      <c r="M106" s="101">
        <f>SUM(G96:K107)</f>
        <v>0</v>
      </c>
      <c r="N106" s="37"/>
      <c r="O106" s="31"/>
      <c r="P106" s="31"/>
      <c r="Q106" s="31"/>
      <c r="R106" s="32"/>
    </row>
    <row r="107" spans="1:18" s="33" customFormat="1" ht="18" customHeight="1">
      <c r="A107" s="46">
        <v>96</v>
      </c>
      <c r="B107" s="13">
        <f t="shared" si="3"/>
        <v>0</v>
      </c>
      <c r="C107" s="7">
        <f>ROUND((($D$3-SUM($B$12:B106))*$D$4/100)/12,0)</f>
        <v>0</v>
      </c>
      <c r="D107" s="16">
        <f t="shared" si="2"/>
        <v>0</v>
      </c>
      <c r="E107" s="47" t="s">
        <v>14</v>
      </c>
      <c r="F107" s="9">
        <f>SUM(C96:C107)</f>
        <v>0</v>
      </c>
      <c r="G107" s="89"/>
      <c r="H107" s="92"/>
      <c r="I107" s="92"/>
      <c r="J107" s="92"/>
      <c r="K107" s="92"/>
      <c r="L107" s="100"/>
      <c r="M107" s="102"/>
      <c r="N107" s="37"/>
      <c r="O107" s="31"/>
      <c r="P107" s="31"/>
      <c r="Q107" s="31"/>
      <c r="R107" s="32"/>
    </row>
    <row r="108" spans="1:18" s="33" customFormat="1" ht="18" customHeight="1">
      <c r="A108" s="48">
        <v>97</v>
      </c>
      <c r="B108" s="12">
        <f t="shared" si="3"/>
        <v>0</v>
      </c>
      <c r="C108" s="8">
        <f>ROUND((($D$3-SUM($B$12:B107))*$D$4/100)/12,0)</f>
        <v>0</v>
      </c>
      <c r="D108" s="17">
        <f t="shared" si="2"/>
        <v>0</v>
      </c>
      <c r="E108" s="78" t="s">
        <v>24</v>
      </c>
      <c r="F108" s="77"/>
      <c r="G108" s="87"/>
      <c r="H108" s="90"/>
      <c r="I108" s="90"/>
      <c r="J108" s="90"/>
      <c r="K108" s="90"/>
      <c r="L108" s="74" t="s">
        <v>62</v>
      </c>
      <c r="M108" s="97"/>
      <c r="N108" s="37"/>
      <c r="O108" s="31"/>
      <c r="P108" s="31"/>
      <c r="Q108" s="31"/>
      <c r="R108" s="32"/>
    </row>
    <row r="109" spans="1:18" s="33" customFormat="1" ht="18" customHeight="1">
      <c r="A109" s="39">
        <v>98</v>
      </c>
      <c r="B109" s="5">
        <f t="shared" si="3"/>
        <v>0</v>
      </c>
      <c r="C109" s="6">
        <f>ROUND((($D$3-SUM($B$12:B108))*$D$4/100)/12,0)</f>
        <v>0</v>
      </c>
      <c r="D109" s="15">
        <f t="shared" si="2"/>
        <v>0</v>
      </c>
      <c r="E109" s="76"/>
      <c r="F109" s="77"/>
      <c r="G109" s="88"/>
      <c r="H109" s="91"/>
      <c r="I109" s="91"/>
      <c r="J109" s="91"/>
      <c r="K109" s="91"/>
      <c r="L109" s="78"/>
      <c r="M109" s="98"/>
      <c r="N109" s="37"/>
      <c r="O109" s="31"/>
      <c r="P109" s="31"/>
      <c r="Q109" s="31"/>
      <c r="R109" s="32"/>
    </row>
    <row r="110" spans="1:18" s="33" customFormat="1" ht="18" customHeight="1">
      <c r="A110" s="39">
        <v>99</v>
      </c>
      <c r="B110" s="5">
        <f t="shared" si="3"/>
        <v>0</v>
      </c>
      <c r="C110" s="6">
        <f>ROUND((($D$3-SUM($B$12:B109))*$D$4/100)/12,0)</f>
        <v>0</v>
      </c>
      <c r="D110" s="15">
        <f t="shared" si="2"/>
        <v>0</v>
      </c>
      <c r="E110" s="76"/>
      <c r="F110" s="77"/>
      <c r="G110" s="88"/>
      <c r="H110" s="91"/>
      <c r="I110" s="91"/>
      <c r="J110" s="91"/>
      <c r="K110" s="91"/>
      <c r="L110" s="78"/>
      <c r="M110" s="98"/>
      <c r="N110" s="37"/>
      <c r="O110" s="31"/>
      <c r="P110" s="31"/>
      <c r="Q110" s="31"/>
      <c r="R110" s="32"/>
    </row>
    <row r="111" spans="1:18" s="33" customFormat="1" ht="18" customHeight="1">
      <c r="A111" s="39">
        <v>100</v>
      </c>
      <c r="B111" s="5">
        <f t="shared" si="3"/>
        <v>0</v>
      </c>
      <c r="C111" s="6">
        <f>ROUND((($D$3-SUM($B$12:B110))*$D$4/100)/12,0)</f>
        <v>0</v>
      </c>
      <c r="D111" s="15">
        <f t="shared" si="2"/>
        <v>0</v>
      </c>
      <c r="E111" s="76"/>
      <c r="F111" s="77"/>
      <c r="G111" s="88"/>
      <c r="H111" s="91"/>
      <c r="I111" s="91"/>
      <c r="J111" s="91"/>
      <c r="K111" s="91"/>
      <c r="L111" s="78"/>
      <c r="M111" s="98"/>
      <c r="N111" s="37"/>
      <c r="O111" s="31"/>
      <c r="P111" s="31"/>
      <c r="Q111" s="31"/>
      <c r="R111" s="32"/>
    </row>
    <row r="112" spans="1:18" s="33" customFormat="1" ht="18" customHeight="1">
      <c r="A112" s="39">
        <v>101</v>
      </c>
      <c r="B112" s="5">
        <f t="shared" si="3"/>
        <v>0</v>
      </c>
      <c r="C112" s="6">
        <f>ROUND((($D$3-SUM($B$12:B111))*$D$4/100)/12,0)</f>
        <v>0</v>
      </c>
      <c r="D112" s="15">
        <f t="shared" si="2"/>
        <v>0</v>
      </c>
      <c r="E112" s="76"/>
      <c r="F112" s="77"/>
      <c r="G112" s="88"/>
      <c r="H112" s="91"/>
      <c r="I112" s="91"/>
      <c r="J112" s="91"/>
      <c r="K112" s="91"/>
      <c r="L112" s="78"/>
      <c r="M112" s="98"/>
      <c r="N112" s="37"/>
      <c r="O112" s="31"/>
      <c r="P112" s="31"/>
      <c r="Q112" s="31"/>
      <c r="R112" s="32"/>
    </row>
    <row r="113" spans="1:18" s="33" customFormat="1" ht="18" customHeight="1">
      <c r="A113" s="39">
        <v>102</v>
      </c>
      <c r="B113" s="5">
        <f t="shared" si="3"/>
        <v>0</v>
      </c>
      <c r="C113" s="6">
        <f>ROUND((($D$3-SUM($B$12:B112))*$D$4/100)/12,0)</f>
        <v>0</v>
      </c>
      <c r="D113" s="15">
        <f t="shared" si="2"/>
        <v>0</v>
      </c>
      <c r="E113" s="76"/>
      <c r="F113" s="77"/>
      <c r="G113" s="88"/>
      <c r="H113" s="91"/>
      <c r="I113" s="91"/>
      <c r="J113" s="91"/>
      <c r="K113" s="91"/>
      <c r="L113" s="78"/>
      <c r="M113" s="98"/>
      <c r="N113" s="37"/>
      <c r="O113" s="31"/>
      <c r="P113" s="31"/>
      <c r="Q113" s="31"/>
      <c r="R113" s="32"/>
    </row>
    <row r="114" spans="1:18" s="33" customFormat="1" ht="18" customHeight="1">
      <c r="A114" s="39">
        <v>103</v>
      </c>
      <c r="B114" s="5">
        <f t="shared" si="3"/>
        <v>0</v>
      </c>
      <c r="C114" s="6">
        <f>ROUND((($D$3-SUM($B$12:B113))*$D$4/100)/12,0)</f>
        <v>0</v>
      </c>
      <c r="D114" s="15">
        <f t="shared" si="2"/>
        <v>0</v>
      </c>
      <c r="E114" s="76"/>
      <c r="F114" s="77"/>
      <c r="G114" s="88"/>
      <c r="H114" s="91"/>
      <c r="I114" s="91"/>
      <c r="J114" s="91"/>
      <c r="K114" s="91"/>
      <c r="L114" s="78"/>
      <c r="M114" s="98"/>
      <c r="N114" s="37"/>
      <c r="O114" s="31"/>
      <c r="P114" s="31"/>
      <c r="Q114" s="31"/>
      <c r="R114" s="32"/>
    </row>
    <row r="115" spans="1:18" s="33" customFormat="1" ht="18" customHeight="1">
      <c r="A115" s="39">
        <v>104</v>
      </c>
      <c r="B115" s="5">
        <f t="shared" si="3"/>
        <v>0</v>
      </c>
      <c r="C115" s="6">
        <f>ROUND((($D$3-SUM($B$12:B114))*$D$4/100)/12,0)</f>
        <v>0</v>
      </c>
      <c r="D115" s="15">
        <f t="shared" si="2"/>
        <v>0</v>
      </c>
      <c r="E115" s="76"/>
      <c r="F115" s="77"/>
      <c r="G115" s="88"/>
      <c r="H115" s="91"/>
      <c r="I115" s="91"/>
      <c r="J115" s="91"/>
      <c r="K115" s="91"/>
      <c r="L115" s="78"/>
      <c r="M115" s="98"/>
      <c r="N115" s="37"/>
      <c r="O115" s="31"/>
      <c r="P115" s="31"/>
      <c r="Q115" s="31"/>
      <c r="R115" s="32"/>
    </row>
    <row r="116" spans="1:18" s="33" customFormat="1" ht="18" customHeight="1">
      <c r="A116" s="39">
        <v>105</v>
      </c>
      <c r="B116" s="5">
        <f t="shared" si="3"/>
        <v>0</v>
      </c>
      <c r="C116" s="6">
        <f>ROUND((($D$3-SUM($B$12:B115))*$D$4/100)/12,0)</f>
        <v>0</v>
      </c>
      <c r="D116" s="15">
        <f t="shared" si="2"/>
        <v>0</v>
      </c>
      <c r="E116" s="76"/>
      <c r="F116" s="77"/>
      <c r="G116" s="88"/>
      <c r="H116" s="91"/>
      <c r="I116" s="91"/>
      <c r="J116" s="91"/>
      <c r="K116" s="91"/>
      <c r="L116" s="78"/>
      <c r="M116" s="98"/>
      <c r="N116" s="37"/>
      <c r="O116" s="31"/>
      <c r="P116" s="31"/>
      <c r="Q116" s="31"/>
      <c r="R116" s="32"/>
    </row>
    <row r="117" spans="1:18" s="33" customFormat="1" ht="18" customHeight="1">
      <c r="A117" s="39">
        <v>106</v>
      </c>
      <c r="B117" s="5">
        <f t="shared" si="3"/>
        <v>0</v>
      </c>
      <c r="C117" s="6">
        <f>ROUND((($D$3-SUM($B$12:B116))*$D$4/100)/12,0)</f>
        <v>0</v>
      </c>
      <c r="D117" s="15">
        <f t="shared" si="2"/>
        <v>0</v>
      </c>
      <c r="E117" s="44" t="s">
        <v>11</v>
      </c>
      <c r="F117" s="19">
        <f>SUM(D108:D119)</f>
        <v>0</v>
      </c>
      <c r="G117" s="88"/>
      <c r="H117" s="91"/>
      <c r="I117" s="91"/>
      <c r="J117" s="91"/>
      <c r="K117" s="91"/>
      <c r="L117" s="78"/>
      <c r="M117" s="98"/>
      <c r="N117" s="37"/>
      <c r="O117" s="31"/>
      <c r="P117" s="31"/>
      <c r="Q117" s="31"/>
      <c r="R117" s="32"/>
    </row>
    <row r="118" spans="1:18" s="33" customFormat="1" ht="18" customHeight="1">
      <c r="A118" s="39">
        <v>107</v>
      </c>
      <c r="B118" s="5">
        <f t="shared" si="3"/>
        <v>0</v>
      </c>
      <c r="C118" s="6">
        <f>ROUND((($D$3-SUM($B$12:B117))*$D$4/100)/12,0)</f>
        <v>0</v>
      </c>
      <c r="D118" s="15">
        <f t="shared" si="2"/>
        <v>0</v>
      </c>
      <c r="E118" s="45" t="s">
        <v>13</v>
      </c>
      <c r="F118" s="18">
        <f>SUM(B108:B119)</f>
        <v>0</v>
      </c>
      <c r="G118" s="88"/>
      <c r="H118" s="91"/>
      <c r="I118" s="91"/>
      <c r="J118" s="91"/>
      <c r="K118" s="91"/>
      <c r="L118" s="99" t="s">
        <v>11</v>
      </c>
      <c r="M118" s="101">
        <f>SUM(G108:K119)</f>
        <v>0</v>
      </c>
      <c r="N118" s="37"/>
      <c r="O118" s="31"/>
      <c r="P118" s="31"/>
      <c r="Q118" s="31"/>
      <c r="R118" s="32"/>
    </row>
    <row r="119" spans="1:18" s="33" customFormat="1" ht="18" customHeight="1">
      <c r="A119" s="46">
        <v>108</v>
      </c>
      <c r="B119" s="13">
        <f t="shared" si="3"/>
        <v>0</v>
      </c>
      <c r="C119" s="7">
        <f>ROUND((($D$3-SUM($B$12:B118))*$D$4/100)/12,0)</f>
        <v>0</v>
      </c>
      <c r="D119" s="16">
        <f t="shared" si="2"/>
        <v>0</v>
      </c>
      <c r="E119" s="47" t="s">
        <v>14</v>
      </c>
      <c r="F119" s="9">
        <f>SUM(C108:C119)</f>
        <v>0</v>
      </c>
      <c r="G119" s="89"/>
      <c r="H119" s="92"/>
      <c r="I119" s="92"/>
      <c r="J119" s="92"/>
      <c r="K119" s="92"/>
      <c r="L119" s="100"/>
      <c r="M119" s="102"/>
      <c r="N119" s="37"/>
      <c r="O119" s="31"/>
      <c r="P119" s="31"/>
      <c r="Q119" s="31"/>
      <c r="R119" s="32"/>
    </row>
    <row r="120" spans="1:18" s="33" customFormat="1" ht="18" customHeight="1">
      <c r="A120" s="48">
        <v>109</v>
      </c>
      <c r="B120" s="12">
        <f t="shared" si="3"/>
        <v>0</v>
      </c>
      <c r="C120" s="8">
        <f>ROUND((($D$3-SUM($B$12:B119))*$D$4/100)/12,0)</f>
        <v>0</v>
      </c>
      <c r="D120" s="17">
        <f t="shared" si="2"/>
        <v>0</v>
      </c>
      <c r="E120" s="74" t="s">
        <v>25</v>
      </c>
      <c r="F120" s="75"/>
      <c r="G120" s="87"/>
      <c r="H120" s="90"/>
      <c r="I120" s="90"/>
      <c r="J120" s="90"/>
      <c r="K120" s="90"/>
      <c r="L120" s="74" t="s">
        <v>63</v>
      </c>
      <c r="M120" s="97"/>
      <c r="N120" s="37"/>
      <c r="O120" s="31"/>
      <c r="P120" s="31"/>
      <c r="Q120" s="31"/>
      <c r="R120" s="32"/>
    </row>
    <row r="121" spans="1:18" s="33" customFormat="1" ht="18" customHeight="1">
      <c r="A121" s="39">
        <v>110</v>
      </c>
      <c r="B121" s="5">
        <f t="shared" si="3"/>
        <v>0</v>
      </c>
      <c r="C121" s="6">
        <f>ROUND((($D$3-SUM($B$12:B120))*$D$4/100)/12,0)</f>
        <v>0</v>
      </c>
      <c r="D121" s="15">
        <f t="shared" si="2"/>
        <v>0</v>
      </c>
      <c r="E121" s="76"/>
      <c r="F121" s="77"/>
      <c r="G121" s="88"/>
      <c r="H121" s="91"/>
      <c r="I121" s="91"/>
      <c r="J121" s="91"/>
      <c r="K121" s="91"/>
      <c r="L121" s="78"/>
      <c r="M121" s="98"/>
      <c r="N121" s="37"/>
      <c r="O121" s="31"/>
      <c r="P121" s="31"/>
      <c r="Q121" s="31"/>
      <c r="R121" s="32"/>
    </row>
    <row r="122" spans="1:18" s="33" customFormat="1" ht="18" customHeight="1">
      <c r="A122" s="39">
        <v>111</v>
      </c>
      <c r="B122" s="5">
        <f t="shared" si="3"/>
        <v>0</v>
      </c>
      <c r="C122" s="6">
        <f>ROUND((($D$3-SUM($B$12:B121))*$D$4/100)/12,0)</f>
        <v>0</v>
      </c>
      <c r="D122" s="15">
        <f t="shared" si="2"/>
        <v>0</v>
      </c>
      <c r="E122" s="76"/>
      <c r="F122" s="77"/>
      <c r="G122" s="88"/>
      <c r="H122" s="91"/>
      <c r="I122" s="91"/>
      <c r="J122" s="91"/>
      <c r="K122" s="91"/>
      <c r="L122" s="78"/>
      <c r="M122" s="98"/>
      <c r="N122" s="37"/>
      <c r="O122" s="31"/>
      <c r="P122" s="31"/>
      <c r="Q122" s="31"/>
      <c r="R122" s="32"/>
    </row>
    <row r="123" spans="1:18" s="33" customFormat="1" ht="18" customHeight="1">
      <c r="A123" s="39">
        <v>112</v>
      </c>
      <c r="B123" s="5">
        <f t="shared" si="3"/>
        <v>0</v>
      </c>
      <c r="C123" s="6">
        <f>ROUND((($D$3-SUM($B$12:B122))*$D$4/100)/12,0)</f>
        <v>0</v>
      </c>
      <c r="D123" s="15">
        <f t="shared" si="2"/>
        <v>0</v>
      </c>
      <c r="E123" s="76"/>
      <c r="F123" s="77"/>
      <c r="G123" s="88"/>
      <c r="H123" s="91"/>
      <c r="I123" s="91"/>
      <c r="J123" s="91"/>
      <c r="K123" s="91"/>
      <c r="L123" s="78"/>
      <c r="M123" s="98"/>
      <c r="N123" s="37"/>
      <c r="O123" s="31"/>
      <c r="P123" s="31"/>
      <c r="Q123" s="31"/>
      <c r="R123" s="32"/>
    </row>
    <row r="124" spans="1:18" s="33" customFormat="1" ht="18" customHeight="1">
      <c r="A124" s="39">
        <v>113</v>
      </c>
      <c r="B124" s="5">
        <f t="shared" si="3"/>
        <v>0</v>
      </c>
      <c r="C124" s="6">
        <f>ROUND((($D$3-SUM($B$12:B123))*$D$4/100)/12,0)</f>
        <v>0</v>
      </c>
      <c r="D124" s="15">
        <f t="shared" si="2"/>
        <v>0</v>
      </c>
      <c r="E124" s="76"/>
      <c r="F124" s="77"/>
      <c r="G124" s="88"/>
      <c r="H124" s="91"/>
      <c r="I124" s="91"/>
      <c r="J124" s="91"/>
      <c r="K124" s="91"/>
      <c r="L124" s="78"/>
      <c r="M124" s="98"/>
      <c r="N124" s="37"/>
      <c r="O124" s="31"/>
      <c r="P124" s="31"/>
      <c r="Q124" s="31"/>
      <c r="R124" s="32"/>
    </row>
    <row r="125" spans="1:18" s="33" customFormat="1" ht="18" customHeight="1">
      <c r="A125" s="39">
        <v>114</v>
      </c>
      <c r="B125" s="5">
        <f t="shared" si="3"/>
        <v>0</v>
      </c>
      <c r="C125" s="6">
        <f>ROUND((($D$3-SUM($B$12:B124))*$D$4/100)/12,0)</f>
        <v>0</v>
      </c>
      <c r="D125" s="15">
        <f t="shared" si="2"/>
        <v>0</v>
      </c>
      <c r="E125" s="76"/>
      <c r="F125" s="77"/>
      <c r="G125" s="88"/>
      <c r="H125" s="91"/>
      <c r="I125" s="91"/>
      <c r="J125" s="91"/>
      <c r="K125" s="91"/>
      <c r="L125" s="78"/>
      <c r="M125" s="98"/>
      <c r="N125" s="37"/>
      <c r="O125" s="31"/>
      <c r="P125" s="31"/>
      <c r="Q125" s="31"/>
      <c r="R125" s="32"/>
    </row>
    <row r="126" spans="1:18" s="33" customFormat="1" ht="18" customHeight="1">
      <c r="A126" s="39">
        <v>115</v>
      </c>
      <c r="B126" s="5">
        <f t="shared" si="3"/>
        <v>0</v>
      </c>
      <c r="C126" s="6">
        <f>ROUND((($D$3-SUM($B$12:B125))*$D$4/100)/12,0)</f>
        <v>0</v>
      </c>
      <c r="D126" s="15">
        <f t="shared" si="2"/>
        <v>0</v>
      </c>
      <c r="E126" s="76"/>
      <c r="F126" s="77"/>
      <c r="G126" s="88"/>
      <c r="H126" s="91"/>
      <c r="I126" s="91"/>
      <c r="J126" s="91"/>
      <c r="K126" s="91"/>
      <c r="L126" s="78"/>
      <c r="M126" s="98"/>
      <c r="N126" s="37"/>
      <c r="O126" s="31"/>
      <c r="P126" s="31"/>
      <c r="Q126" s="31"/>
      <c r="R126" s="32"/>
    </row>
    <row r="127" spans="1:18" s="33" customFormat="1" ht="18" customHeight="1">
      <c r="A127" s="39">
        <v>116</v>
      </c>
      <c r="B127" s="5">
        <f t="shared" si="3"/>
        <v>0</v>
      </c>
      <c r="C127" s="6">
        <f>ROUND((($D$3-SUM($B$12:B126))*$D$4/100)/12,0)</f>
        <v>0</v>
      </c>
      <c r="D127" s="15">
        <f t="shared" si="2"/>
        <v>0</v>
      </c>
      <c r="E127" s="76"/>
      <c r="F127" s="77"/>
      <c r="G127" s="88"/>
      <c r="H127" s="91"/>
      <c r="I127" s="91"/>
      <c r="J127" s="91"/>
      <c r="K127" s="91"/>
      <c r="L127" s="78"/>
      <c r="M127" s="98"/>
      <c r="N127" s="37"/>
      <c r="O127" s="31"/>
      <c r="P127" s="31"/>
      <c r="Q127" s="31"/>
      <c r="R127" s="32"/>
    </row>
    <row r="128" spans="1:18" s="33" customFormat="1" ht="18" customHeight="1">
      <c r="A128" s="39">
        <v>117</v>
      </c>
      <c r="B128" s="5">
        <f t="shared" si="3"/>
        <v>0</v>
      </c>
      <c r="C128" s="6">
        <f>ROUND((($D$3-SUM($B$12:B127))*$D$4/100)/12,0)</f>
        <v>0</v>
      </c>
      <c r="D128" s="15">
        <f t="shared" si="2"/>
        <v>0</v>
      </c>
      <c r="E128" s="76"/>
      <c r="F128" s="77"/>
      <c r="G128" s="88"/>
      <c r="H128" s="91"/>
      <c r="I128" s="91"/>
      <c r="J128" s="91"/>
      <c r="K128" s="91"/>
      <c r="L128" s="78"/>
      <c r="M128" s="98"/>
      <c r="N128" s="37"/>
      <c r="O128" s="31"/>
      <c r="P128" s="31"/>
      <c r="Q128" s="31"/>
      <c r="R128" s="32"/>
    </row>
    <row r="129" spans="1:18" s="33" customFormat="1" ht="18" customHeight="1">
      <c r="A129" s="39">
        <v>118</v>
      </c>
      <c r="B129" s="5">
        <f t="shared" si="3"/>
        <v>0</v>
      </c>
      <c r="C129" s="6">
        <f>ROUND((($D$3-SUM($B$12:B128))*$D$4/100)/12,0)</f>
        <v>0</v>
      </c>
      <c r="D129" s="15">
        <f t="shared" si="2"/>
        <v>0</v>
      </c>
      <c r="E129" s="44" t="s">
        <v>11</v>
      </c>
      <c r="F129" s="19">
        <f>SUM(D120:D131)</f>
        <v>0</v>
      </c>
      <c r="G129" s="88"/>
      <c r="H129" s="91"/>
      <c r="I129" s="91"/>
      <c r="J129" s="91"/>
      <c r="K129" s="91"/>
      <c r="L129" s="78"/>
      <c r="M129" s="98"/>
      <c r="N129" s="37"/>
      <c r="O129" s="31"/>
      <c r="P129" s="31"/>
      <c r="Q129" s="31"/>
      <c r="R129" s="32"/>
    </row>
    <row r="130" spans="1:18" s="33" customFormat="1" ht="18" customHeight="1">
      <c r="A130" s="39">
        <v>119</v>
      </c>
      <c r="B130" s="5">
        <f t="shared" si="3"/>
        <v>0</v>
      </c>
      <c r="C130" s="6">
        <f>ROUND((($D$3-SUM($B$12:B129))*$D$4/100)/12,0)</f>
        <v>0</v>
      </c>
      <c r="D130" s="15">
        <f t="shared" si="2"/>
        <v>0</v>
      </c>
      <c r="E130" s="45" t="s">
        <v>13</v>
      </c>
      <c r="F130" s="18">
        <f>SUM(B120:B131)</f>
        <v>0</v>
      </c>
      <c r="G130" s="88"/>
      <c r="H130" s="91"/>
      <c r="I130" s="91"/>
      <c r="J130" s="91"/>
      <c r="K130" s="91"/>
      <c r="L130" s="99" t="s">
        <v>11</v>
      </c>
      <c r="M130" s="101">
        <f>SUM(G120:K131)</f>
        <v>0</v>
      </c>
      <c r="N130" s="37"/>
      <c r="O130" s="31"/>
      <c r="P130" s="31"/>
      <c r="Q130" s="31"/>
      <c r="R130" s="32"/>
    </row>
    <row r="131" spans="1:18" s="33" customFormat="1" ht="18" customHeight="1">
      <c r="A131" s="46">
        <v>120</v>
      </c>
      <c r="B131" s="13">
        <f t="shared" si="3"/>
        <v>0</v>
      </c>
      <c r="C131" s="7">
        <f>ROUND((($D$3-SUM($B$12:B130))*$D$4/100)/12,0)</f>
        <v>0</v>
      </c>
      <c r="D131" s="16">
        <f t="shared" si="2"/>
        <v>0</v>
      </c>
      <c r="E131" s="47" t="s">
        <v>14</v>
      </c>
      <c r="F131" s="9">
        <f>SUM(C120:C131)</f>
        <v>0</v>
      </c>
      <c r="G131" s="89"/>
      <c r="H131" s="92"/>
      <c r="I131" s="92"/>
      <c r="J131" s="92"/>
      <c r="K131" s="92"/>
      <c r="L131" s="100"/>
      <c r="M131" s="102"/>
      <c r="N131" s="37"/>
      <c r="O131" s="31"/>
      <c r="P131" s="31"/>
      <c r="Q131" s="31"/>
      <c r="R131" s="32"/>
    </row>
    <row r="132" spans="1:18" s="33" customFormat="1" ht="18" customHeight="1">
      <c r="A132" s="48">
        <v>121</v>
      </c>
      <c r="B132" s="12">
        <f t="shared" si="3"/>
        <v>0</v>
      </c>
      <c r="C132" s="8">
        <f>ROUND((($D$3-SUM($B$12:B131))*$D$4/100)/12,0)</f>
        <v>0</v>
      </c>
      <c r="D132" s="17">
        <f t="shared" si="2"/>
        <v>0</v>
      </c>
      <c r="E132" s="74" t="s">
        <v>26</v>
      </c>
      <c r="F132" s="75"/>
      <c r="G132" s="87"/>
      <c r="H132" s="90"/>
      <c r="I132" s="90"/>
      <c r="J132" s="90"/>
      <c r="K132" s="90"/>
      <c r="L132" s="74" t="s">
        <v>64</v>
      </c>
      <c r="M132" s="97"/>
      <c r="N132" s="37"/>
      <c r="O132" s="31"/>
      <c r="P132" s="31"/>
      <c r="Q132" s="31"/>
      <c r="R132" s="32"/>
    </row>
    <row r="133" spans="1:18" s="33" customFormat="1" ht="18" customHeight="1">
      <c r="A133" s="39">
        <v>122</v>
      </c>
      <c r="B133" s="5">
        <f t="shared" si="3"/>
        <v>0</v>
      </c>
      <c r="C133" s="6">
        <f>ROUND((($D$3-SUM($B$12:B132))*$D$4/100)/12,0)</f>
        <v>0</v>
      </c>
      <c r="D133" s="15">
        <f t="shared" si="2"/>
        <v>0</v>
      </c>
      <c r="E133" s="76"/>
      <c r="F133" s="77"/>
      <c r="G133" s="88"/>
      <c r="H133" s="91"/>
      <c r="I133" s="91"/>
      <c r="J133" s="91"/>
      <c r="K133" s="91"/>
      <c r="L133" s="78"/>
      <c r="M133" s="98"/>
      <c r="N133" s="37"/>
      <c r="O133" s="31"/>
      <c r="P133" s="31"/>
      <c r="Q133" s="31"/>
      <c r="R133" s="32"/>
    </row>
    <row r="134" spans="1:18" s="33" customFormat="1" ht="18" customHeight="1">
      <c r="A134" s="39">
        <v>123</v>
      </c>
      <c r="B134" s="5">
        <f t="shared" si="3"/>
        <v>0</v>
      </c>
      <c r="C134" s="6">
        <f>ROUND((($D$3-SUM($B$12:B133))*$D$4/100)/12,0)</f>
        <v>0</v>
      </c>
      <c r="D134" s="15">
        <f t="shared" si="2"/>
        <v>0</v>
      </c>
      <c r="E134" s="76"/>
      <c r="F134" s="77"/>
      <c r="G134" s="88"/>
      <c r="H134" s="91"/>
      <c r="I134" s="91"/>
      <c r="J134" s="91"/>
      <c r="K134" s="91"/>
      <c r="L134" s="78"/>
      <c r="M134" s="98"/>
      <c r="N134" s="37"/>
      <c r="O134" s="31"/>
      <c r="P134" s="31"/>
      <c r="Q134" s="31"/>
      <c r="R134" s="32"/>
    </row>
    <row r="135" spans="1:18" s="33" customFormat="1" ht="18" customHeight="1">
      <c r="A135" s="39">
        <v>124</v>
      </c>
      <c r="B135" s="5">
        <f t="shared" si="3"/>
        <v>0</v>
      </c>
      <c r="C135" s="6">
        <f>ROUND((($D$3-SUM($B$12:B134))*$D$4/100)/12,0)</f>
        <v>0</v>
      </c>
      <c r="D135" s="15">
        <f t="shared" si="2"/>
        <v>0</v>
      </c>
      <c r="E135" s="76"/>
      <c r="F135" s="77"/>
      <c r="G135" s="88"/>
      <c r="H135" s="91"/>
      <c r="I135" s="91"/>
      <c r="J135" s="91"/>
      <c r="K135" s="91"/>
      <c r="L135" s="78"/>
      <c r="M135" s="98"/>
      <c r="N135" s="37"/>
      <c r="O135" s="31"/>
      <c r="P135" s="31"/>
      <c r="Q135" s="31"/>
      <c r="R135" s="32"/>
    </row>
    <row r="136" spans="1:18" s="33" customFormat="1" ht="18" customHeight="1">
      <c r="A136" s="39">
        <v>125</v>
      </c>
      <c r="B136" s="5">
        <f t="shared" si="3"/>
        <v>0</v>
      </c>
      <c r="C136" s="6">
        <f>ROUND((($D$3-SUM($B$12:B135))*$D$4/100)/12,0)</f>
        <v>0</v>
      </c>
      <c r="D136" s="15">
        <f t="shared" si="2"/>
        <v>0</v>
      </c>
      <c r="E136" s="76"/>
      <c r="F136" s="77"/>
      <c r="G136" s="88"/>
      <c r="H136" s="91"/>
      <c r="I136" s="91"/>
      <c r="J136" s="91"/>
      <c r="K136" s="91"/>
      <c r="L136" s="78"/>
      <c r="M136" s="98"/>
      <c r="N136" s="37"/>
      <c r="O136" s="31"/>
      <c r="P136" s="31"/>
      <c r="Q136" s="31"/>
      <c r="R136" s="32"/>
    </row>
    <row r="137" spans="1:18" s="33" customFormat="1" ht="18" customHeight="1">
      <c r="A137" s="39">
        <v>126</v>
      </c>
      <c r="B137" s="5">
        <f t="shared" si="3"/>
        <v>0</v>
      </c>
      <c r="C137" s="6">
        <f>ROUND((($D$3-SUM($B$12:B136))*$D$4/100)/12,0)</f>
        <v>0</v>
      </c>
      <c r="D137" s="15">
        <f t="shared" si="2"/>
        <v>0</v>
      </c>
      <c r="E137" s="76"/>
      <c r="F137" s="77"/>
      <c r="G137" s="88"/>
      <c r="H137" s="91"/>
      <c r="I137" s="91"/>
      <c r="J137" s="91"/>
      <c r="K137" s="91"/>
      <c r="L137" s="78"/>
      <c r="M137" s="98"/>
      <c r="N137" s="37"/>
      <c r="O137" s="31"/>
      <c r="P137" s="31"/>
      <c r="Q137" s="31"/>
      <c r="R137" s="32"/>
    </row>
    <row r="138" spans="1:18" s="33" customFormat="1" ht="18" customHeight="1">
      <c r="A138" s="39">
        <v>127</v>
      </c>
      <c r="B138" s="5">
        <f t="shared" si="3"/>
        <v>0</v>
      </c>
      <c r="C138" s="6">
        <f>ROUND((($D$3-SUM($B$12:B137))*$D$4/100)/12,0)</f>
        <v>0</v>
      </c>
      <c r="D138" s="15">
        <f t="shared" si="2"/>
        <v>0</v>
      </c>
      <c r="E138" s="76"/>
      <c r="F138" s="77"/>
      <c r="G138" s="88"/>
      <c r="H138" s="91"/>
      <c r="I138" s="91"/>
      <c r="J138" s="91"/>
      <c r="K138" s="91"/>
      <c r="L138" s="78"/>
      <c r="M138" s="98"/>
      <c r="N138" s="37"/>
      <c r="O138" s="31"/>
      <c r="P138" s="31"/>
      <c r="Q138" s="31"/>
      <c r="R138" s="32"/>
    </row>
    <row r="139" spans="1:18" s="33" customFormat="1" ht="18" customHeight="1">
      <c r="A139" s="39">
        <v>128</v>
      </c>
      <c r="B139" s="5">
        <f t="shared" si="3"/>
        <v>0</v>
      </c>
      <c r="C139" s="6">
        <f>ROUND((($D$3-SUM($B$12:B138))*$D$4/100)/12,0)</f>
        <v>0</v>
      </c>
      <c r="D139" s="15">
        <f t="shared" si="2"/>
        <v>0</v>
      </c>
      <c r="E139" s="76"/>
      <c r="F139" s="77"/>
      <c r="G139" s="88"/>
      <c r="H139" s="91"/>
      <c r="I139" s="91"/>
      <c r="J139" s="91"/>
      <c r="K139" s="91"/>
      <c r="L139" s="78"/>
      <c r="M139" s="98"/>
      <c r="N139" s="37"/>
      <c r="O139" s="31"/>
      <c r="P139" s="31"/>
      <c r="Q139" s="31"/>
      <c r="R139" s="32"/>
    </row>
    <row r="140" spans="1:18" s="33" customFormat="1" ht="18" customHeight="1">
      <c r="A140" s="39">
        <v>129</v>
      </c>
      <c r="B140" s="5">
        <f t="shared" si="3"/>
        <v>0</v>
      </c>
      <c r="C140" s="6">
        <f>ROUND((($D$3-SUM($B$12:B139))*$D$4/100)/12,0)</f>
        <v>0</v>
      </c>
      <c r="D140" s="15">
        <f aca="true" t="shared" si="4" ref="D140:D203">B140+C140</f>
        <v>0</v>
      </c>
      <c r="E140" s="76"/>
      <c r="F140" s="77"/>
      <c r="G140" s="88"/>
      <c r="H140" s="91"/>
      <c r="I140" s="91"/>
      <c r="J140" s="91"/>
      <c r="K140" s="91"/>
      <c r="L140" s="78"/>
      <c r="M140" s="98"/>
      <c r="N140" s="37"/>
      <c r="O140" s="31"/>
      <c r="P140" s="31"/>
      <c r="Q140" s="31"/>
      <c r="R140" s="32"/>
    </row>
    <row r="141" spans="1:18" s="33" customFormat="1" ht="18" customHeight="1">
      <c r="A141" s="39">
        <v>130</v>
      </c>
      <c r="B141" s="5">
        <f aca="true" t="shared" si="5" ref="B141:B204">IF($D$5&gt;0,IF($P$13&gt;A140,0,IF($P$13=A140,$P$12,IF($P$13&lt;A140,$R$12,0))),0)</f>
        <v>0</v>
      </c>
      <c r="C141" s="6">
        <f>ROUND((($D$3-SUM($B$12:B140))*$D$4/100)/12,0)</f>
        <v>0</v>
      </c>
      <c r="D141" s="15">
        <f t="shared" si="4"/>
        <v>0</v>
      </c>
      <c r="E141" s="44" t="s">
        <v>11</v>
      </c>
      <c r="F141" s="19">
        <f>SUM(D132:D143)</f>
        <v>0</v>
      </c>
      <c r="G141" s="88"/>
      <c r="H141" s="91"/>
      <c r="I141" s="91"/>
      <c r="J141" s="91"/>
      <c r="K141" s="91"/>
      <c r="L141" s="78"/>
      <c r="M141" s="98"/>
      <c r="N141" s="37"/>
      <c r="O141" s="31"/>
      <c r="P141" s="31"/>
      <c r="Q141" s="31"/>
      <c r="R141" s="32"/>
    </row>
    <row r="142" spans="1:18" s="33" customFormat="1" ht="18" customHeight="1">
      <c r="A142" s="39">
        <v>131</v>
      </c>
      <c r="B142" s="5">
        <f t="shared" si="5"/>
        <v>0</v>
      </c>
      <c r="C142" s="6">
        <f>ROUND((($D$3-SUM($B$12:B141))*$D$4/100)/12,0)</f>
        <v>0</v>
      </c>
      <c r="D142" s="15">
        <f t="shared" si="4"/>
        <v>0</v>
      </c>
      <c r="E142" s="45" t="s">
        <v>13</v>
      </c>
      <c r="F142" s="18">
        <f>SUM(B132:B143)</f>
        <v>0</v>
      </c>
      <c r="G142" s="88"/>
      <c r="H142" s="91"/>
      <c r="I142" s="91"/>
      <c r="J142" s="91"/>
      <c r="K142" s="91"/>
      <c r="L142" s="99" t="s">
        <v>11</v>
      </c>
      <c r="M142" s="101">
        <f>SUM(G132:K143)</f>
        <v>0</v>
      </c>
      <c r="N142" s="37"/>
      <c r="O142" s="31"/>
      <c r="P142" s="31"/>
      <c r="Q142" s="31"/>
      <c r="R142" s="32"/>
    </row>
    <row r="143" spans="1:18" s="33" customFormat="1" ht="18" customHeight="1">
      <c r="A143" s="46">
        <v>132</v>
      </c>
      <c r="B143" s="13">
        <f t="shared" si="5"/>
        <v>0</v>
      </c>
      <c r="C143" s="7">
        <f>ROUND((($D$3-SUM($B$12:B142))*$D$4/100)/12,0)</f>
        <v>0</v>
      </c>
      <c r="D143" s="16">
        <f t="shared" si="4"/>
        <v>0</v>
      </c>
      <c r="E143" s="47" t="s">
        <v>14</v>
      </c>
      <c r="F143" s="9">
        <f>SUM(C132:C143)</f>
        <v>0</v>
      </c>
      <c r="G143" s="89"/>
      <c r="H143" s="92"/>
      <c r="I143" s="92"/>
      <c r="J143" s="92"/>
      <c r="K143" s="92"/>
      <c r="L143" s="100"/>
      <c r="M143" s="102"/>
      <c r="N143" s="37"/>
      <c r="O143" s="31"/>
      <c r="P143" s="31"/>
      <c r="Q143" s="31"/>
      <c r="R143" s="32"/>
    </row>
    <row r="144" spans="1:18" s="33" customFormat="1" ht="18" customHeight="1">
      <c r="A144" s="48">
        <v>133</v>
      </c>
      <c r="B144" s="12">
        <f t="shared" si="5"/>
        <v>0</v>
      </c>
      <c r="C144" s="8">
        <f>ROUND((($D$3-SUM($B$12:B143))*$D$4/100)/12,0)</f>
        <v>0</v>
      </c>
      <c r="D144" s="17">
        <f t="shared" si="4"/>
        <v>0</v>
      </c>
      <c r="E144" s="74" t="s">
        <v>27</v>
      </c>
      <c r="F144" s="75"/>
      <c r="G144" s="87"/>
      <c r="H144" s="90"/>
      <c r="I144" s="90"/>
      <c r="J144" s="90"/>
      <c r="K144" s="90"/>
      <c r="L144" s="74" t="s">
        <v>65</v>
      </c>
      <c r="M144" s="97"/>
      <c r="N144" s="37"/>
      <c r="O144" s="31"/>
      <c r="P144" s="31"/>
      <c r="Q144" s="31"/>
      <c r="R144" s="32"/>
    </row>
    <row r="145" spans="1:18" s="33" customFormat="1" ht="18" customHeight="1">
      <c r="A145" s="39">
        <v>134</v>
      </c>
      <c r="B145" s="5">
        <f t="shared" si="5"/>
        <v>0</v>
      </c>
      <c r="C145" s="6">
        <f>ROUND((($D$3-SUM($B$12:B144))*$D$4/100)/12,0)</f>
        <v>0</v>
      </c>
      <c r="D145" s="15">
        <f t="shared" si="4"/>
        <v>0</v>
      </c>
      <c r="E145" s="76"/>
      <c r="F145" s="77"/>
      <c r="G145" s="88"/>
      <c r="H145" s="91"/>
      <c r="I145" s="91"/>
      <c r="J145" s="91"/>
      <c r="K145" s="91"/>
      <c r="L145" s="78"/>
      <c r="M145" s="98"/>
      <c r="N145" s="37"/>
      <c r="O145" s="31"/>
      <c r="P145" s="31"/>
      <c r="Q145" s="31"/>
      <c r="R145" s="32"/>
    </row>
    <row r="146" spans="1:18" s="33" customFormat="1" ht="18" customHeight="1">
      <c r="A146" s="39">
        <v>135</v>
      </c>
      <c r="B146" s="5">
        <f t="shared" si="5"/>
        <v>0</v>
      </c>
      <c r="C146" s="6">
        <f>ROUND((($D$3-SUM($B$12:B145))*$D$4/100)/12,0)</f>
        <v>0</v>
      </c>
      <c r="D146" s="15">
        <f t="shared" si="4"/>
        <v>0</v>
      </c>
      <c r="E146" s="76"/>
      <c r="F146" s="77"/>
      <c r="G146" s="88"/>
      <c r="H146" s="91"/>
      <c r="I146" s="91"/>
      <c r="J146" s="91"/>
      <c r="K146" s="91"/>
      <c r="L146" s="78"/>
      <c r="M146" s="98"/>
      <c r="N146" s="37"/>
      <c r="O146" s="31"/>
      <c r="P146" s="31"/>
      <c r="Q146" s="31"/>
      <c r="R146" s="32"/>
    </row>
    <row r="147" spans="1:18" s="33" customFormat="1" ht="18" customHeight="1">
      <c r="A147" s="39">
        <v>136</v>
      </c>
      <c r="B147" s="5">
        <f t="shared" si="5"/>
        <v>0</v>
      </c>
      <c r="C147" s="6">
        <f>ROUND((($D$3-SUM($B$12:B146))*$D$4/100)/12,0)</f>
        <v>0</v>
      </c>
      <c r="D147" s="15">
        <f t="shared" si="4"/>
        <v>0</v>
      </c>
      <c r="E147" s="76"/>
      <c r="F147" s="77"/>
      <c r="G147" s="88"/>
      <c r="H147" s="91"/>
      <c r="I147" s="91"/>
      <c r="J147" s="91"/>
      <c r="K147" s="91"/>
      <c r="L147" s="78"/>
      <c r="M147" s="98"/>
      <c r="N147" s="37"/>
      <c r="O147" s="31"/>
      <c r="P147" s="31"/>
      <c r="Q147" s="31"/>
      <c r="R147" s="32"/>
    </row>
    <row r="148" spans="1:18" s="33" customFormat="1" ht="18" customHeight="1">
      <c r="A148" s="39">
        <v>137</v>
      </c>
      <c r="B148" s="5">
        <f t="shared" si="5"/>
        <v>0</v>
      </c>
      <c r="C148" s="6">
        <f>ROUND((($D$3-SUM($B$12:B147))*$D$4/100)/12,0)</f>
        <v>0</v>
      </c>
      <c r="D148" s="15">
        <f t="shared" si="4"/>
        <v>0</v>
      </c>
      <c r="E148" s="76"/>
      <c r="F148" s="77"/>
      <c r="G148" s="88"/>
      <c r="H148" s="91"/>
      <c r="I148" s="91"/>
      <c r="J148" s="91"/>
      <c r="K148" s="91"/>
      <c r="L148" s="78"/>
      <c r="M148" s="98"/>
      <c r="N148" s="37"/>
      <c r="O148" s="31"/>
      <c r="P148" s="31"/>
      <c r="Q148" s="31"/>
      <c r="R148" s="32"/>
    </row>
    <row r="149" spans="1:18" s="33" customFormat="1" ht="18" customHeight="1">
      <c r="A149" s="39">
        <v>138</v>
      </c>
      <c r="B149" s="5">
        <f t="shared" si="5"/>
        <v>0</v>
      </c>
      <c r="C149" s="6">
        <f>ROUND((($D$3-SUM($B$12:B148))*$D$4/100)/12,0)</f>
        <v>0</v>
      </c>
      <c r="D149" s="15">
        <f t="shared" si="4"/>
        <v>0</v>
      </c>
      <c r="E149" s="76"/>
      <c r="F149" s="77"/>
      <c r="G149" s="88"/>
      <c r="H149" s="91"/>
      <c r="I149" s="91"/>
      <c r="J149" s="91"/>
      <c r="K149" s="91"/>
      <c r="L149" s="78"/>
      <c r="M149" s="98"/>
      <c r="N149" s="37"/>
      <c r="O149" s="31"/>
      <c r="P149" s="31"/>
      <c r="Q149" s="31"/>
      <c r="R149" s="32"/>
    </row>
    <row r="150" spans="1:18" s="33" customFormat="1" ht="18" customHeight="1">
      <c r="A150" s="39">
        <v>139</v>
      </c>
      <c r="B150" s="5">
        <f t="shared" si="5"/>
        <v>0</v>
      </c>
      <c r="C150" s="6">
        <f>ROUND((($D$3-SUM($B$12:B149))*$D$4/100)/12,0)</f>
        <v>0</v>
      </c>
      <c r="D150" s="15">
        <f t="shared" si="4"/>
        <v>0</v>
      </c>
      <c r="E150" s="76"/>
      <c r="F150" s="77"/>
      <c r="G150" s="88"/>
      <c r="H150" s="91"/>
      <c r="I150" s="91"/>
      <c r="J150" s="91"/>
      <c r="K150" s="91"/>
      <c r="L150" s="78"/>
      <c r="M150" s="98"/>
      <c r="N150" s="37"/>
      <c r="O150" s="31"/>
      <c r="P150" s="31"/>
      <c r="Q150" s="31"/>
      <c r="R150" s="32"/>
    </row>
    <row r="151" spans="1:18" s="33" customFormat="1" ht="18" customHeight="1">
      <c r="A151" s="39">
        <v>140</v>
      </c>
      <c r="B151" s="5">
        <f t="shared" si="5"/>
        <v>0</v>
      </c>
      <c r="C151" s="6">
        <f>ROUND((($D$3-SUM($B$12:B150))*$D$4/100)/12,0)</f>
        <v>0</v>
      </c>
      <c r="D151" s="15">
        <f t="shared" si="4"/>
        <v>0</v>
      </c>
      <c r="E151" s="76"/>
      <c r="F151" s="77"/>
      <c r="G151" s="88"/>
      <c r="H151" s="91"/>
      <c r="I151" s="91"/>
      <c r="J151" s="91"/>
      <c r="K151" s="91"/>
      <c r="L151" s="78"/>
      <c r="M151" s="98"/>
      <c r="N151" s="37"/>
      <c r="O151" s="31"/>
      <c r="P151" s="31"/>
      <c r="Q151" s="31"/>
      <c r="R151" s="32"/>
    </row>
    <row r="152" spans="1:18" s="33" customFormat="1" ht="18" customHeight="1">
      <c r="A152" s="39">
        <v>141</v>
      </c>
      <c r="B152" s="5">
        <f t="shared" si="5"/>
        <v>0</v>
      </c>
      <c r="C152" s="6">
        <f>ROUND((($D$3-SUM($B$12:B151))*$D$4/100)/12,0)</f>
        <v>0</v>
      </c>
      <c r="D152" s="15">
        <f t="shared" si="4"/>
        <v>0</v>
      </c>
      <c r="E152" s="76"/>
      <c r="F152" s="77"/>
      <c r="G152" s="88"/>
      <c r="H152" s="91"/>
      <c r="I152" s="91"/>
      <c r="J152" s="91"/>
      <c r="K152" s="91"/>
      <c r="L152" s="78"/>
      <c r="M152" s="98"/>
      <c r="N152" s="37"/>
      <c r="O152" s="31"/>
      <c r="P152" s="31"/>
      <c r="Q152" s="31"/>
      <c r="R152" s="32"/>
    </row>
    <row r="153" spans="1:18" s="33" customFormat="1" ht="18" customHeight="1">
      <c r="A153" s="39">
        <v>142</v>
      </c>
      <c r="B153" s="5">
        <f t="shared" si="5"/>
        <v>0</v>
      </c>
      <c r="C153" s="6">
        <f>ROUND((($D$3-SUM($B$12:B152))*$D$4/100)/12,0)</f>
        <v>0</v>
      </c>
      <c r="D153" s="15">
        <f t="shared" si="4"/>
        <v>0</v>
      </c>
      <c r="E153" s="44" t="s">
        <v>11</v>
      </c>
      <c r="F153" s="19">
        <f>SUM(D144:D155)</f>
        <v>0</v>
      </c>
      <c r="G153" s="88"/>
      <c r="H153" s="91"/>
      <c r="I153" s="91"/>
      <c r="J153" s="91"/>
      <c r="K153" s="91"/>
      <c r="L153" s="78"/>
      <c r="M153" s="98"/>
      <c r="N153" s="37"/>
      <c r="O153" s="31"/>
      <c r="P153" s="31"/>
      <c r="Q153" s="31"/>
      <c r="R153" s="32"/>
    </row>
    <row r="154" spans="1:18" s="33" customFormat="1" ht="18" customHeight="1">
      <c r="A154" s="39">
        <v>143</v>
      </c>
      <c r="B154" s="5">
        <f t="shared" si="5"/>
        <v>0</v>
      </c>
      <c r="C154" s="6">
        <f>ROUND((($D$3-SUM($B$12:B153))*$D$4/100)/12,0)</f>
        <v>0</v>
      </c>
      <c r="D154" s="15">
        <f t="shared" si="4"/>
        <v>0</v>
      </c>
      <c r="E154" s="45" t="s">
        <v>13</v>
      </c>
      <c r="F154" s="18">
        <f>SUM(B144:B155)</f>
        <v>0</v>
      </c>
      <c r="G154" s="88"/>
      <c r="H154" s="91"/>
      <c r="I154" s="91"/>
      <c r="J154" s="91"/>
      <c r="K154" s="91"/>
      <c r="L154" s="99" t="s">
        <v>11</v>
      </c>
      <c r="M154" s="101">
        <f>SUM(G144:K155)</f>
        <v>0</v>
      </c>
      <c r="N154" s="37"/>
      <c r="O154" s="31"/>
      <c r="P154" s="31"/>
      <c r="Q154" s="31"/>
      <c r="R154" s="32"/>
    </row>
    <row r="155" spans="1:18" s="33" customFormat="1" ht="18" customHeight="1">
      <c r="A155" s="46">
        <v>144</v>
      </c>
      <c r="B155" s="13">
        <f t="shared" si="5"/>
        <v>0</v>
      </c>
      <c r="C155" s="7">
        <f>ROUND((($D$3-SUM($B$12:B154))*$D$4/100)/12,0)</f>
        <v>0</v>
      </c>
      <c r="D155" s="16">
        <f t="shared" si="4"/>
        <v>0</v>
      </c>
      <c r="E155" s="47" t="s">
        <v>14</v>
      </c>
      <c r="F155" s="9">
        <f>SUM(C144:C155)</f>
        <v>0</v>
      </c>
      <c r="G155" s="89"/>
      <c r="H155" s="92"/>
      <c r="I155" s="92"/>
      <c r="J155" s="92"/>
      <c r="K155" s="92"/>
      <c r="L155" s="100"/>
      <c r="M155" s="102"/>
      <c r="N155" s="37"/>
      <c r="O155" s="31"/>
      <c r="P155" s="31"/>
      <c r="Q155" s="31"/>
      <c r="R155" s="32"/>
    </row>
    <row r="156" spans="1:18" s="33" customFormat="1" ht="18" customHeight="1">
      <c r="A156" s="48">
        <v>145</v>
      </c>
      <c r="B156" s="12">
        <f t="shared" si="5"/>
        <v>0</v>
      </c>
      <c r="C156" s="8">
        <f>ROUND((($D$3-SUM($B$12:B155))*$D$4/100)/12,0)</f>
        <v>0</v>
      </c>
      <c r="D156" s="17">
        <f t="shared" si="4"/>
        <v>0</v>
      </c>
      <c r="E156" s="74" t="s">
        <v>28</v>
      </c>
      <c r="F156" s="75"/>
      <c r="G156" s="87"/>
      <c r="H156" s="90"/>
      <c r="I156" s="90"/>
      <c r="J156" s="90"/>
      <c r="K156" s="90"/>
      <c r="L156" s="74" t="s">
        <v>66</v>
      </c>
      <c r="M156" s="97"/>
      <c r="N156" s="37"/>
      <c r="O156" s="31"/>
      <c r="P156" s="31"/>
      <c r="Q156" s="31"/>
      <c r="R156" s="32"/>
    </row>
    <row r="157" spans="1:18" s="33" customFormat="1" ht="18" customHeight="1">
      <c r="A157" s="39">
        <v>146</v>
      </c>
      <c r="B157" s="5">
        <f t="shared" si="5"/>
        <v>0</v>
      </c>
      <c r="C157" s="6">
        <f>ROUND((($D$3-SUM($B$12:B156))*$D$4/100)/12,0)</f>
        <v>0</v>
      </c>
      <c r="D157" s="15">
        <f t="shared" si="4"/>
        <v>0</v>
      </c>
      <c r="E157" s="76"/>
      <c r="F157" s="77"/>
      <c r="G157" s="88"/>
      <c r="H157" s="91"/>
      <c r="I157" s="91"/>
      <c r="J157" s="91"/>
      <c r="K157" s="91"/>
      <c r="L157" s="78"/>
      <c r="M157" s="98"/>
      <c r="N157" s="37"/>
      <c r="O157" s="31"/>
      <c r="P157" s="31"/>
      <c r="Q157" s="31"/>
      <c r="R157" s="32"/>
    </row>
    <row r="158" spans="1:18" s="33" customFormat="1" ht="18" customHeight="1">
      <c r="A158" s="39">
        <v>147</v>
      </c>
      <c r="B158" s="5">
        <f t="shared" si="5"/>
        <v>0</v>
      </c>
      <c r="C158" s="6">
        <f>ROUND((($D$3-SUM($B$12:B157))*$D$4/100)/12,0)</f>
        <v>0</v>
      </c>
      <c r="D158" s="15">
        <f t="shared" si="4"/>
        <v>0</v>
      </c>
      <c r="E158" s="76"/>
      <c r="F158" s="77"/>
      <c r="G158" s="88"/>
      <c r="H158" s="91"/>
      <c r="I158" s="91"/>
      <c r="J158" s="91"/>
      <c r="K158" s="91"/>
      <c r="L158" s="78"/>
      <c r="M158" s="98"/>
      <c r="N158" s="37"/>
      <c r="O158" s="31"/>
      <c r="P158" s="31"/>
      <c r="Q158" s="31"/>
      <c r="R158" s="32"/>
    </row>
    <row r="159" spans="1:18" s="33" customFormat="1" ht="18" customHeight="1">
      <c r="A159" s="39">
        <v>148</v>
      </c>
      <c r="B159" s="5">
        <f t="shared" si="5"/>
        <v>0</v>
      </c>
      <c r="C159" s="6">
        <f>ROUND((($D$3-SUM($B$12:B158))*$D$4/100)/12,0)</f>
        <v>0</v>
      </c>
      <c r="D159" s="15">
        <f t="shared" si="4"/>
        <v>0</v>
      </c>
      <c r="E159" s="76"/>
      <c r="F159" s="77"/>
      <c r="G159" s="88"/>
      <c r="H159" s="91"/>
      <c r="I159" s="91"/>
      <c r="J159" s="91"/>
      <c r="K159" s="91"/>
      <c r="L159" s="78"/>
      <c r="M159" s="98"/>
      <c r="N159" s="37"/>
      <c r="O159" s="31"/>
      <c r="P159" s="31"/>
      <c r="Q159" s="31"/>
      <c r="R159" s="32"/>
    </row>
    <row r="160" spans="1:18" s="33" customFormat="1" ht="18" customHeight="1">
      <c r="A160" s="39">
        <v>149</v>
      </c>
      <c r="B160" s="5">
        <f t="shared" si="5"/>
        <v>0</v>
      </c>
      <c r="C160" s="6">
        <f>ROUND((($D$3-SUM($B$12:B159))*$D$4/100)/12,0)</f>
        <v>0</v>
      </c>
      <c r="D160" s="15">
        <f t="shared" si="4"/>
        <v>0</v>
      </c>
      <c r="E160" s="76"/>
      <c r="F160" s="77"/>
      <c r="G160" s="88"/>
      <c r="H160" s="91"/>
      <c r="I160" s="91"/>
      <c r="J160" s="91"/>
      <c r="K160" s="91"/>
      <c r="L160" s="78"/>
      <c r="M160" s="98"/>
      <c r="N160" s="37"/>
      <c r="O160" s="31"/>
      <c r="P160" s="31"/>
      <c r="Q160" s="31"/>
      <c r="R160" s="32"/>
    </row>
    <row r="161" spans="1:18" s="33" customFormat="1" ht="18" customHeight="1">
      <c r="A161" s="39">
        <v>150</v>
      </c>
      <c r="B161" s="5">
        <f t="shared" si="5"/>
        <v>0</v>
      </c>
      <c r="C161" s="6">
        <f>ROUND((($D$3-SUM($B$12:B160))*$D$4/100)/12,0)</f>
        <v>0</v>
      </c>
      <c r="D161" s="15">
        <f t="shared" si="4"/>
        <v>0</v>
      </c>
      <c r="E161" s="76"/>
      <c r="F161" s="77"/>
      <c r="G161" s="88"/>
      <c r="H161" s="91"/>
      <c r="I161" s="91"/>
      <c r="J161" s="91"/>
      <c r="K161" s="91"/>
      <c r="L161" s="78"/>
      <c r="M161" s="98"/>
      <c r="N161" s="37"/>
      <c r="O161" s="31"/>
      <c r="P161" s="31"/>
      <c r="Q161" s="31"/>
      <c r="R161" s="32"/>
    </row>
    <row r="162" spans="1:18" s="33" customFormat="1" ht="18" customHeight="1">
      <c r="A162" s="39">
        <v>151</v>
      </c>
      <c r="B162" s="5">
        <f t="shared" si="5"/>
        <v>0</v>
      </c>
      <c r="C162" s="6">
        <f>ROUND((($D$3-SUM($B$12:B161))*$D$4/100)/12,0)</f>
        <v>0</v>
      </c>
      <c r="D162" s="15">
        <f t="shared" si="4"/>
        <v>0</v>
      </c>
      <c r="E162" s="76"/>
      <c r="F162" s="77"/>
      <c r="G162" s="88"/>
      <c r="H162" s="91"/>
      <c r="I162" s="91"/>
      <c r="J162" s="91"/>
      <c r="K162" s="91"/>
      <c r="L162" s="78"/>
      <c r="M162" s="98"/>
      <c r="N162" s="37"/>
      <c r="O162" s="31"/>
      <c r="P162" s="31"/>
      <c r="Q162" s="31"/>
      <c r="R162" s="32"/>
    </row>
    <row r="163" spans="1:18" s="33" customFormat="1" ht="18" customHeight="1">
      <c r="A163" s="39">
        <v>152</v>
      </c>
      <c r="B163" s="5">
        <f t="shared" si="5"/>
        <v>0</v>
      </c>
      <c r="C163" s="6">
        <f>ROUND((($D$3-SUM($B$12:B162))*$D$4/100)/12,0)</f>
        <v>0</v>
      </c>
      <c r="D163" s="15">
        <f t="shared" si="4"/>
        <v>0</v>
      </c>
      <c r="E163" s="76"/>
      <c r="F163" s="77"/>
      <c r="G163" s="88"/>
      <c r="H163" s="91"/>
      <c r="I163" s="91"/>
      <c r="J163" s="91"/>
      <c r="K163" s="91"/>
      <c r="L163" s="78"/>
      <c r="M163" s="98"/>
      <c r="N163" s="37"/>
      <c r="O163" s="31"/>
      <c r="P163" s="31"/>
      <c r="Q163" s="31"/>
      <c r="R163" s="32"/>
    </row>
    <row r="164" spans="1:18" s="33" customFormat="1" ht="18" customHeight="1">
      <c r="A164" s="39">
        <v>153</v>
      </c>
      <c r="B164" s="5">
        <f t="shared" si="5"/>
        <v>0</v>
      </c>
      <c r="C164" s="6">
        <f>ROUND((($D$3-SUM($B$12:B163))*$D$4/100)/12,0)</f>
        <v>0</v>
      </c>
      <c r="D164" s="15">
        <f t="shared" si="4"/>
        <v>0</v>
      </c>
      <c r="E164" s="76"/>
      <c r="F164" s="77"/>
      <c r="G164" s="88"/>
      <c r="H164" s="91"/>
      <c r="I164" s="91"/>
      <c r="J164" s="91"/>
      <c r="K164" s="91"/>
      <c r="L164" s="78"/>
      <c r="M164" s="98"/>
      <c r="N164" s="37"/>
      <c r="O164" s="31"/>
      <c r="P164" s="31"/>
      <c r="Q164" s="31"/>
      <c r="R164" s="32"/>
    </row>
    <row r="165" spans="1:18" s="33" customFormat="1" ht="18" customHeight="1">
      <c r="A165" s="39">
        <v>154</v>
      </c>
      <c r="B165" s="5">
        <f t="shared" si="5"/>
        <v>0</v>
      </c>
      <c r="C165" s="6">
        <f>ROUND((($D$3-SUM($B$12:B164))*$D$4/100)/12,0)</f>
        <v>0</v>
      </c>
      <c r="D165" s="15">
        <f t="shared" si="4"/>
        <v>0</v>
      </c>
      <c r="E165" s="44" t="s">
        <v>11</v>
      </c>
      <c r="F165" s="19">
        <f>SUM(D156:D167)</f>
        <v>0</v>
      </c>
      <c r="G165" s="88"/>
      <c r="H165" s="91"/>
      <c r="I165" s="91"/>
      <c r="J165" s="91"/>
      <c r="K165" s="91"/>
      <c r="L165" s="78"/>
      <c r="M165" s="98"/>
      <c r="N165" s="37"/>
      <c r="O165" s="31"/>
      <c r="P165" s="31"/>
      <c r="Q165" s="31"/>
      <c r="R165" s="32"/>
    </row>
    <row r="166" spans="1:18" s="33" customFormat="1" ht="18" customHeight="1">
      <c r="A166" s="39">
        <v>155</v>
      </c>
      <c r="B166" s="5">
        <f t="shared" si="5"/>
        <v>0</v>
      </c>
      <c r="C166" s="6">
        <f>ROUND((($D$3-SUM($B$12:B165))*$D$4/100)/12,0)</f>
        <v>0</v>
      </c>
      <c r="D166" s="15">
        <f t="shared" si="4"/>
        <v>0</v>
      </c>
      <c r="E166" s="45" t="s">
        <v>13</v>
      </c>
      <c r="F166" s="18">
        <f>SUM(B156:B167)</f>
        <v>0</v>
      </c>
      <c r="G166" s="88"/>
      <c r="H166" s="91"/>
      <c r="I166" s="91"/>
      <c r="J166" s="91"/>
      <c r="K166" s="91"/>
      <c r="L166" s="99" t="s">
        <v>11</v>
      </c>
      <c r="M166" s="101">
        <f>SUM(G156:K167)</f>
        <v>0</v>
      </c>
      <c r="N166" s="37"/>
      <c r="O166" s="31"/>
      <c r="P166" s="31"/>
      <c r="Q166" s="31"/>
      <c r="R166" s="32"/>
    </row>
    <row r="167" spans="1:18" s="33" customFormat="1" ht="18" customHeight="1">
      <c r="A167" s="46">
        <v>156</v>
      </c>
      <c r="B167" s="13">
        <f t="shared" si="5"/>
        <v>0</v>
      </c>
      <c r="C167" s="7">
        <f>ROUND((($D$3-SUM($B$12:B166))*$D$4/100)/12,0)</f>
        <v>0</v>
      </c>
      <c r="D167" s="16">
        <f t="shared" si="4"/>
        <v>0</v>
      </c>
      <c r="E167" s="47" t="s">
        <v>14</v>
      </c>
      <c r="F167" s="9">
        <f>SUM(C156:C167)</f>
        <v>0</v>
      </c>
      <c r="G167" s="89"/>
      <c r="H167" s="92"/>
      <c r="I167" s="92"/>
      <c r="J167" s="92"/>
      <c r="K167" s="92"/>
      <c r="L167" s="100"/>
      <c r="M167" s="102"/>
      <c r="N167" s="37"/>
      <c r="O167" s="31"/>
      <c r="P167" s="31"/>
      <c r="Q167" s="31"/>
      <c r="R167" s="32"/>
    </row>
    <row r="168" spans="1:18" s="33" customFormat="1" ht="18" customHeight="1">
      <c r="A168" s="48">
        <v>157</v>
      </c>
      <c r="B168" s="12">
        <f t="shared" si="5"/>
        <v>0</v>
      </c>
      <c r="C168" s="8">
        <f>ROUND((($D$3-SUM($B$12:B167))*$D$4/100)/12,0)</f>
        <v>0</v>
      </c>
      <c r="D168" s="17">
        <f t="shared" si="4"/>
        <v>0</v>
      </c>
      <c r="E168" s="78" t="s">
        <v>29</v>
      </c>
      <c r="F168" s="75"/>
      <c r="G168" s="87"/>
      <c r="H168" s="90"/>
      <c r="I168" s="90"/>
      <c r="J168" s="90"/>
      <c r="K168" s="90"/>
      <c r="L168" s="74" t="s">
        <v>67</v>
      </c>
      <c r="M168" s="97"/>
      <c r="N168" s="37"/>
      <c r="O168" s="31"/>
      <c r="P168" s="31"/>
      <c r="Q168" s="31"/>
      <c r="R168" s="32"/>
    </row>
    <row r="169" spans="1:18" s="33" customFormat="1" ht="18" customHeight="1">
      <c r="A169" s="39">
        <v>158</v>
      </c>
      <c r="B169" s="5">
        <f t="shared" si="5"/>
        <v>0</v>
      </c>
      <c r="C169" s="6">
        <f>ROUND((($D$3-SUM($B$12:B168))*$D$4/100)/12,0)</f>
        <v>0</v>
      </c>
      <c r="D169" s="15">
        <f t="shared" si="4"/>
        <v>0</v>
      </c>
      <c r="E169" s="76"/>
      <c r="F169" s="77"/>
      <c r="G169" s="88"/>
      <c r="H169" s="91"/>
      <c r="I169" s="91"/>
      <c r="J169" s="91"/>
      <c r="K169" s="91"/>
      <c r="L169" s="78"/>
      <c r="M169" s="98"/>
      <c r="N169" s="37"/>
      <c r="O169" s="31"/>
      <c r="P169" s="31"/>
      <c r="Q169" s="31"/>
      <c r="R169" s="32"/>
    </row>
    <row r="170" spans="1:18" s="33" customFormat="1" ht="18" customHeight="1">
      <c r="A170" s="39">
        <v>159</v>
      </c>
      <c r="B170" s="5">
        <f t="shared" si="5"/>
        <v>0</v>
      </c>
      <c r="C170" s="6">
        <f>ROUND((($D$3-SUM($B$12:B169))*$D$4/100)/12,0)</f>
        <v>0</v>
      </c>
      <c r="D170" s="15">
        <f t="shared" si="4"/>
        <v>0</v>
      </c>
      <c r="E170" s="76"/>
      <c r="F170" s="77"/>
      <c r="G170" s="88"/>
      <c r="H170" s="91"/>
      <c r="I170" s="91"/>
      <c r="J170" s="91"/>
      <c r="K170" s="91"/>
      <c r="L170" s="78"/>
      <c r="M170" s="98"/>
      <c r="N170" s="37"/>
      <c r="O170" s="31"/>
      <c r="P170" s="31"/>
      <c r="Q170" s="31"/>
      <c r="R170" s="32"/>
    </row>
    <row r="171" spans="1:18" s="33" customFormat="1" ht="18" customHeight="1">
      <c r="A171" s="39">
        <v>160</v>
      </c>
      <c r="B171" s="5">
        <f t="shared" si="5"/>
        <v>0</v>
      </c>
      <c r="C171" s="6">
        <f>ROUND((($D$3-SUM($B$12:B170))*$D$4/100)/12,0)</f>
        <v>0</v>
      </c>
      <c r="D171" s="15">
        <f t="shared" si="4"/>
        <v>0</v>
      </c>
      <c r="E171" s="76"/>
      <c r="F171" s="77"/>
      <c r="G171" s="88"/>
      <c r="H171" s="91"/>
      <c r="I171" s="91"/>
      <c r="J171" s="91"/>
      <c r="K171" s="91"/>
      <c r="L171" s="78"/>
      <c r="M171" s="98"/>
      <c r="N171" s="37"/>
      <c r="O171" s="31"/>
      <c r="P171" s="31"/>
      <c r="Q171" s="31"/>
      <c r="R171" s="32"/>
    </row>
    <row r="172" spans="1:18" s="33" customFormat="1" ht="18" customHeight="1">
      <c r="A172" s="39">
        <v>161</v>
      </c>
      <c r="B172" s="5">
        <f t="shared" si="5"/>
        <v>0</v>
      </c>
      <c r="C172" s="6">
        <f>ROUND((($D$3-SUM($B$12:B171))*$D$4/100)/12,0)</f>
        <v>0</v>
      </c>
      <c r="D172" s="15">
        <f t="shared" si="4"/>
        <v>0</v>
      </c>
      <c r="E172" s="76"/>
      <c r="F172" s="77"/>
      <c r="G172" s="88"/>
      <c r="H172" s="91"/>
      <c r="I172" s="91"/>
      <c r="J172" s="91"/>
      <c r="K172" s="91"/>
      <c r="L172" s="78"/>
      <c r="M172" s="98"/>
      <c r="N172" s="37"/>
      <c r="O172" s="31"/>
      <c r="P172" s="31"/>
      <c r="Q172" s="31"/>
      <c r="R172" s="32"/>
    </row>
    <row r="173" spans="1:18" s="33" customFormat="1" ht="18" customHeight="1">
      <c r="A173" s="39">
        <v>162</v>
      </c>
      <c r="B173" s="5">
        <f t="shared" si="5"/>
        <v>0</v>
      </c>
      <c r="C173" s="6">
        <f>ROUND((($D$3-SUM($B$12:B172))*$D$4/100)/12,0)</f>
        <v>0</v>
      </c>
      <c r="D173" s="15">
        <f t="shared" si="4"/>
        <v>0</v>
      </c>
      <c r="E173" s="76"/>
      <c r="F173" s="77"/>
      <c r="G173" s="88"/>
      <c r="H173" s="91"/>
      <c r="I173" s="91"/>
      <c r="J173" s="91"/>
      <c r="K173" s="91"/>
      <c r="L173" s="78"/>
      <c r="M173" s="98"/>
      <c r="N173" s="37"/>
      <c r="O173" s="31"/>
      <c r="P173" s="31"/>
      <c r="Q173" s="31"/>
      <c r="R173" s="32"/>
    </row>
    <row r="174" spans="1:18" s="33" customFormat="1" ht="18" customHeight="1">
      <c r="A174" s="39">
        <v>163</v>
      </c>
      <c r="B174" s="5">
        <f t="shared" si="5"/>
        <v>0</v>
      </c>
      <c r="C174" s="6">
        <f>ROUND((($D$3-SUM($B$12:B173))*$D$4/100)/12,0)</f>
        <v>0</v>
      </c>
      <c r="D174" s="15">
        <f t="shared" si="4"/>
        <v>0</v>
      </c>
      <c r="E174" s="76"/>
      <c r="F174" s="77"/>
      <c r="G174" s="88"/>
      <c r="H174" s="91"/>
      <c r="I174" s="91"/>
      <c r="J174" s="91"/>
      <c r="K174" s="91"/>
      <c r="L174" s="78"/>
      <c r="M174" s="98"/>
      <c r="N174" s="37"/>
      <c r="O174" s="31"/>
      <c r="P174" s="31"/>
      <c r="Q174" s="31"/>
      <c r="R174" s="32"/>
    </row>
    <row r="175" spans="1:18" s="33" customFormat="1" ht="18" customHeight="1">
      <c r="A175" s="39">
        <v>164</v>
      </c>
      <c r="B175" s="5">
        <f t="shared" si="5"/>
        <v>0</v>
      </c>
      <c r="C175" s="6">
        <f>ROUND((($D$3-SUM($B$12:B174))*$D$4/100)/12,0)</f>
        <v>0</v>
      </c>
      <c r="D175" s="15">
        <f t="shared" si="4"/>
        <v>0</v>
      </c>
      <c r="E175" s="76"/>
      <c r="F175" s="77"/>
      <c r="G175" s="88"/>
      <c r="H175" s="91"/>
      <c r="I175" s="91"/>
      <c r="J175" s="91"/>
      <c r="K175" s="91"/>
      <c r="L175" s="78"/>
      <c r="M175" s="98"/>
      <c r="N175" s="37"/>
      <c r="O175" s="31"/>
      <c r="P175" s="31"/>
      <c r="Q175" s="31"/>
      <c r="R175" s="32"/>
    </row>
    <row r="176" spans="1:18" s="33" customFormat="1" ht="18" customHeight="1">
      <c r="A176" s="39">
        <v>165</v>
      </c>
      <c r="B176" s="5">
        <f t="shared" si="5"/>
        <v>0</v>
      </c>
      <c r="C176" s="6">
        <f>ROUND((($D$3-SUM($B$12:B175))*$D$4/100)/12,0)</f>
        <v>0</v>
      </c>
      <c r="D176" s="15">
        <f t="shared" si="4"/>
        <v>0</v>
      </c>
      <c r="E176" s="76"/>
      <c r="F176" s="77"/>
      <c r="G176" s="88"/>
      <c r="H176" s="91"/>
      <c r="I176" s="91"/>
      <c r="J176" s="91"/>
      <c r="K176" s="91"/>
      <c r="L176" s="78"/>
      <c r="M176" s="98"/>
      <c r="N176" s="37"/>
      <c r="O176" s="31"/>
      <c r="P176" s="31"/>
      <c r="Q176" s="31"/>
      <c r="R176" s="32"/>
    </row>
    <row r="177" spans="1:18" s="33" customFormat="1" ht="18" customHeight="1">
      <c r="A177" s="39">
        <v>166</v>
      </c>
      <c r="B177" s="5">
        <f t="shared" si="5"/>
        <v>0</v>
      </c>
      <c r="C177" s="6">
        <f>ROUND((($D$3-SUM($B$12:B176))*$D$4/100)/12,0)</f>
        <v>0</v>
      </c>
      <c r="D177" s="15">
        <f t="shared" si="4"/>
        <v>0</v>
      </c>
      <c r="E177" s="44" t="s">
        <v>11</v>
      </c>
      <c r="F177" s="19">
        <f>SUM(D168:D179)</f>
        <v>0</v>
      </c>
      <c r="G177" s="88"/>
      <c r="H177" s="91"/>
      <c r="I177" s="91"/>
      <c r="J177" s="91"/>
      <c r="K177" s="91"/>
      <c r="L177" s="78"/>
      <c r="M177" s="98"/>
      <c r="N177" s="37"/>
      <c r="O177" s="31"/>
      <c r="P177" s="31"/>
      <c r="Q177" s="31"/>
      <c r="R177" s="32"/>
    </row>
    <row r="178" spans="1:18" s="33" customFormat="1" ht="18" customHeight="1">
      <c r="A178" s="39">
        <v>167</v>
      </c>
      <c r="B178" s="5">
        <f t="shared" si="5"/>
        <v>0</v>
      </c>
      <c r="C178" s="6">
        <f>ROUND((($D$3-SUM($B$12:B177))*$D$4/100)/12,0)</f>
        <v>0</v>
      </c>
      <c r="D178" s="15">
        <f t="shared" si="4"/>
        <v>0</v>
      </c>
      <c r="E178" s="45" t="s">
        <v>13</v>
      </c>
      <c r="F178" s="18">
        <f>SUM(B168:B179)</f>
        <v>0</v>
      </c>
      <c r="G178" s="88"/>
      <c r="H178" s="91"/>
      <c r="I178" s="91"/>
      <c r="J178" s="91"/>
      <c r="K178" s="91"/>
      <c r="L178" s="99" t="s">
        <v>11</v>
      </c>
      <c r="M178" s="101">
        <f>SUM(G168:K179)</f>
        <v>0</v>
      </c>
      <c r="N178" s="37"/>
      <c r="O178" s="31"/>
      <c r="P178" s="31"/>
      <c r="Q178" s="31"/>
      <c r="R178" s="32"/>
    </row>
    <row r="179" spans="1:18" s="33" customFormat="1" ht="18" customHeight="1">
      <c r="A179" s="46">
        <v>168</v>
      </c>
      <c r="B179" s="13">
        <f t="shared" si="5"/>
        <v>0</v>
      </c>
      <c r="C179" s="7">
        <f>ROUND((($D$3-SUM($B$12:B178))*$D$4/100)/12,0)</f>
        <v>0</v>
      </c>
      <c r="D179" s="16">
        <f t="shared" si="4"/>
        <v>0</v>
      </c>
      <c r="E179" s="47" t="s">
        <v>14</v>
      </c>
      <c r="F179" s="9">
        <f>SUM(C168:C179)</f>
        <v>0</v>
      </c>
      <c r="G179" s="89"/>
      <c r="H179" s="92"/>
      <c r="I179" s="92"/>
      <c r="J179" s="92"/>
      <c r="K179" s="92"/>
      <c r="L179" s="100"/>
      <c r="M179" s="102"/>
      <c r="N179" s="37"/>
      <c r="O179" s="31"/>
      <c r="P179" s="31"/>
      <c r="Q179" s="31"/>
      <c r="R179" s="32"/>
    </row>
    <row r="180" spans="1:18" s="33" customFormat="1" ht="18" customHeight="1">
      <c r="A180" s="48">
        <v>169</v>
      </c>
      <c r="B180" s="12">
        <f t="shared" si="5"/>
        <v>0</v>
      </c>
      <c r="C180" s="8">
        <f>ROUND((($D$3-SUM($B$12:B179))*$D$4/100)/12,0)</f>
        <v>0</v>
      </c>
      <c r="D180" s="17">
        <f t="shared" si="4"/>
        <v>0</v>
      </c>
      <c r="E180" s="74" t="s">
        <v>30</v>
      </c>
      <c r="F180" s="75"/>
      <c r="G180" s="87"/>
      <c r="H180" s="90"/>
      <c r="I180" s="90"/>
      <c r="J180" s="90"/>
      <c r="K180" s="90"/>
      <c r="L180" s="74" t="s">
        <v>68</v>
      </c>
      <c r="M180" s="97"/>
      <c r="N180" s="37"/>
      <c r="O180" s="31"/>
      <c r="P180" s="31"/>
      <c r="Q180" s="31"/>
      <c r="R180" s="32"/>
    </row>
    <row r="181" spans="1:18" s="33" customFormat="1" ht="18" customHeight="1">
      <c r="A181" s="39">
        <v>170</v>
      </c>
      <c r="B181" s="5">
        <f t="shared" si="5"/>
        <v>0</v>
      </c>
      <c r="C181" s="6">
        <f>ROUND((($D$3-SUM($B$12:B180))*$D$4/100)/12,0)</f>
        <v>0</v>
      </c>
      <c r="D181" s="15">
        <f t="shared" si="4"/>
        <v>0</v>
      </c>
      <c r="E181" s="76"/>
      <c r="F181" s="77"/>
      <c r="G181" s="88"/>
      <c r="H181" s="91"/>
      <c r="I181" s="91"/>
      <c r="J181" s="91"/>
      <c r="K181" s="91"/>
      <c r="L181" s="78"/>
      <c r="M181" s="98"/>
      <c r="N181" s="37"/>
      <c r="O181" s="31"/>
      <c r="P181" s="31"/>
      <c r="Q181" s="31"/>
      <c r="R181" s="32"/>
    </row>
    <row r="182" spans="1:18" s="33" customFormat="1" ht="18" customHeight="1">
      <c r="A182" s="39">
        <v>171</v>
      </c>
      <c r="B182" s="5">
        <f t="shared" si="5"/>
        <v>0</v>
      </c>
      <c r="C182" s="6">
        <f>ROUND((($D$3-SUM($B$12:B181))*$D$4/100)/12,0)</f>
        <v>0</v>
      </c>
      <c r="D182" s="15">
        <f t="shared" si="4"/>
        <v>0</v>
      </c>
      <c r="E182" s="76"/>
      <c r="F182" s="77"/>
      <c r="G182" s="88"/>
      <c r="H182" s="91"/>
      <c r="I182" s="91"/>
      <c r="J182" s="91"/>
      <c r="K182" s="91"/>
      <c r="L182" s="78"/>
      <c r="M182" s="98"/>
      <c r="N182" s="37"/>
      <c r="O182" s="31"/>
      <c r="P182" s="31"/>
      <c r="Q182" s="31"/>
      <c r="R182" s="32"/>
    </row>
    <row r="183" spans="1:18" s="33" customFormat="1" ht="18" customHeight="1">
      <c r="A183" s="39">
        <v>172</v>
      </c>
      <c r="B183" s="5">
        <f t="shared" si="5"/>
        <v>0</v>
      </c>
      <c r="C183" s="6">
        <f>ROUND((($D$3-SUM($B$12:B182))*$D$4/100)/12,0)</f>
        <v>0</v>
      </c>
      <c r="D183" s="15">
        <f t="shared" si="4"/>
        <v>0</v>
      </c>
      <c r="E183" s="76"/>
      <c r="F183" s="77"/>
      <c r="G183" s="88"/>
      <c r="H183" s="91"/>
      <c r="I183" s="91"/>
      <c r="J183" s="91"/>
      <c r="K183" s="91"/>
      <c r="L183" s="78"/>
      <c r="M183" s="98"/>
      <c r="N183" s="37"/>
      <c r="O183" s="31"/>
      <c r="P183" s="31"/>
      <c r="Q183" s="31"/>
      <c r="R183" s="32"/>
    </row>
    <row r="184" spans="1:18" s="33" customFormat="1" ht="18" customHeight="1">
      <c r="A184" s="39">
        <v>173</v>
      </c>
      <c r="B184" s="5">
        <f t="shared" si="5"/>
        <v>0</v>
      </c>
      <c r="C184" s="6">
        <f>ROUND((($D$3-SUM($B$12:B183))*$D$4/100)/12,0)</f>
        <v>0</v>
      </c>
      <c r="D184" s="15">
        <f t="shared" si="4"/>
        <v>0</v>
      </c>
      <c r="E184" s="76"/>
      <c r="F184" s="77"/>
      <c r="G184" s="88"/>
      <c r="H184" s="91"/>
      <c r="I184" s="91"/>
      <c r="J184" s="91"/>
      <c r="K184" s="91"/>
      <c r="L184" s="78"/>
      <c r="M184" s="98"/>
      <c r="N184" s="37"/>
      <c r="O184" s="31"/>
      <c r="P184" s="31"/>
      <c r="Q184" s="31"/>
      <c r="R184" s="32"/>
    </row>
    <row r="185" spans="1:18" s="33" customFormat="1" ht="18" customHeight="1">
      <c r="A185" s="39">
        <v>174</v>
      </c>
      <c r="B185" s="5">
        <f t="shared" si="5"/>
        <v>0</v>
      </c>
      <c r="C185" s="6">
        <f>ROUND((($D$3-SUM($B$12:B184))*$D$4/100)/12,0)</f>
        <v>0</v>
      </c>
      <c r="D185" s="15">
        <f t="shared" si="4"/>
        <v>0</v>
      </c>
      <c r="E185" s="76"/>
      <c r="F185" s="77"/>
      <c r="G185" s="88"/>
      <c r="H185" s="91"/>
      <c r="I185" s="91"/>
      <c r="J185" s="91"/>
      <c r="K185" s="91"/>
      <c r="L185" s="78"/>
      <c r="M185" s="98"/>
      <c r="N185" s="37"/>
      <c r="O185" s="31"/>
      <c r="P185" s="31"/>
      <c r="Q185" s="31"/>
      <c r="R185" s="32"/>
    </row>
    <row r="186" spans="1:18" s="33" customFormat="1" ht="18" customHeight="1">
      <c r="A186" s="39">
        <v>175</v>
      </c>
      <c r="B186" s="5">
        <f t="shared" si="5"/>
        <v>0</v>
      </c>
      <c r="C186" s="6">
        <f>ROUND((($D$3-SUM($B$12:B185))*$D$4/100)/12,0)</f>
        <v>0</v>
      </c>
      <c r="D186" s="15">
        <f t="shared" si="4"/>
        <v>0</v>
      </c>
      <c r="E186" s="76"/>
      <c r="F186" s="77"/>
      <c r="G186" s="88"/>
      <c r="H186" s="91"/>
      <c r="I186" s="91"/>
      <c r="J186" s="91"/>
      <c r="K186" s="91"/>
      <c r="L186" s="78"/>
      <c r="M186" s="98"/>
      <c r="N186" s="37"/>
      <c r="O186" s="31"/>
      <c r="P186" s="31"/>
      <c r="Q186" s="31"/>
      <c r="R186" s="32"/>
    </row>
    <row r="187" spans="1:18" s="33" customFormat="1" ht="18" customHeight="1">
      <c r="A187" s="39">
        <v>176</v>
      </c>
      <c r="B187" s="5">
        <f t="shared" si="5"/>
        <v>0</v>
      </c>
      <c r="C187" s="6">
        <f>ROUND((($D$3-SUM($B$12:B186))*$D$4/100)/12,0)</f>
        <v>0</v>
      </c>
      <c r="D187" s="15">
        <f t="shared" si="4"/>
        <v>0</v>
      </c>
      <c r="E187" s="76"/>
      <c r="F187" s="77"/>
      <c r="G187" s="88"/>
      <c r="H187" s="91"/>
      <c r="I187" s="91"/>
      <c r="J187" s="91"/>
      <c r="K187" s="91"/>
      <c r="L187" s="78"/>
      <c r="M187" s="98"/>
      <c r="N187" s="37"/>
      <c r="O187" s="31"/>
      <c r="P187" s="31"/>
      <c r="Q187" s="31"/>
      <c r="R187" s="32"/>
    </row>
    <row r="188" spans="1:18" s="33" customFormat="1" ht="18" customHeight="1">
      <c r="A188" s="39">
        <v>177</v>
      </c>
      <c r="B188" s="5">
        <f t="shared" si="5"/>
        <v>0</v>
      </c>
      <c r="C188" s="6">
        <f>ROUND((($D$3-SUM($B$12:B187))*$D$4/100)/12,0)</f>
        <v>0</v>
      </c>
      <c r="D188" s="15">
        <f t="shared" si="4"/>
        <v>0</v>
      </c>
      <c r="E188" s="76"/>
      <c r="F188" s="77"/>
      <c r="G188" s="88"/>
      <c r="H188" s="91"/>
      <c r="I188" s="91"/>
      <c r="J188" s="91"/>
      <c r="K188" s="91"/>
      <c r="L188" s="78"/>
      <c r="M188" s="98"/>
      <c r="N188" s="37"/>
      <c r="O188" s="31"/>
      <c r="P188" s="31"/>
      <c r="Q188" s="31"/>
      <c r="R188" s="32"/>
    </row>
    <row r="189" spans="1:18" s="33" customFormat="1" ht="18" customHeight="1">
      <c r="A189" s="39">
        <v>178</v>
      </c>
      <c r="B189" s="5">
        <f t="shared" si="5"/>
        <v>0</v>
      </c>
      <c r="C189" s="6">
        <f>ROUND((($D$3-SUM($B$12:B188))*$D$4/100)/12,0)</f>
        <v>0</v>
      </c>
      <c r="D189" s="15">
        <f t="shared" si="4"/>
        <v>0</v>
      </c>
      <c r="E189" s="44" t="s">
        <v>11</v>
      </c>
      <c r="F189" s="19">
        <f>SUM(D180:D191)</f>
        <v>0</v>
      </c>
      <c r="G189" s="88"/>
      <c r="H189" s="91"/>
      <c r="I189" s="91"/>
      <c r="J189" s="91"/>
      <c r="K189" s="91"/>
      <c r="L189" s="78"/>
      <c r="M189" s="98"/>
      <c r="N189" s="37"/>
      <c r="O189" s="31"/>
      <c r="P189" s="31"/>
      <c r="Q189" s="31"/>
      <c r="R189" s="32"/>
    </row>
    <row r="190" spans="1:18" s="33" customFormat="1" ht="18" customHeight="1">
      <c r="A190" s="39">
        <v>179</v>
      </c>
      <c r="B190" s="5">
        <f t="shared" si="5"/>
        <v>0</v>
      </c>
      <c r="C190" s="6">
        <f>ROUND((($D$3-SUM($B$12:B189))*$D$4/100)/12,0)</f>
        <v>0</v>
      </c>
      <c r="D190" s="15">
        <f t="shared" si="4"/>
        <v>0</v>
      </c>
      <c r="E190" s="45" t="s">
        <v>13</v>
      </c>
      <c r="F190" s="18">
        <f>SUM(B180:B191)</f>
        <v>0</v>
      </c>
      <c r="G190" s="88"/>
      <c r="H190" s="91"/>
      <c r="I190" s="91"/>
      <c r="J190" s="91"/>
      <c r="K190" s="91"/>
      <c r="L190" s="99" t="s">
        <v>11</v>
      </c>
      <c r="M190" s="101">
        <f>SUM(G180:K191)</f>
        <v>0</v>
      </c>
      <c r="N190" s="37"/>
      <c r="O190" s="31"/>
      <c r="P190" s="31"/>
      <c r="Q190" s="31"/>
      <c r="R190" s="32"/>
    </row>
    <row r="191" spans="1:18" s="33" customFormat="1" ht="18" customHeight="1">
      <c r="A191" s="46">
        <v>180</v>
      </c>
      <c r="B191" s="13">
        <f t="shared" si="5"/>
        <v>0</v>
      </c>
      <c r="C191" s="7">
        <f>ROUND((($D$3-SUM($B$12:B190))*$D$4/100)/12,0)</f>
        <v>0</v>
      </c>
      <c r="D191" s="16">
        <f t="shared" si="4"/>
        <v>0</v>
      </c>
      <c r="E191" s="47" t="s">
        <v>14</v>
      </c>
      <c r="F191" s="9">
        <f>SUM(C180:C191)</f>
        <v>0</v>
      </c>
      <c r="G191" s="89"/>
      <c r="H191" s="92"/>
      <c r="I191" s="92"/>
      <c r="J191" s="92"/>
      <c r="K191" s="92"/>
      <c r="L191" s="100"/>
      <c r="M191" s="102"/>
      <c r="N191" s="37"/>
      <c r="O191" s="31"/>
      <c r="P191" s="31"/>
      <c r="Q191" s="31"/>
      <c r="R191" s="32"/>
    </row>
    <row r="192" spans="1:18" s="33" customFormat="1" ht="18" customHeight="1">
      <c r="A192" s="48">
        <v>181</v>
      </c>
      <c r="B192" s="12">
        <f t="shared" si="5"/>
        <v>0</v>
      </c>
      <c r="C192" s="8">
        <f>ROUND((($D$3-SUM($B$12:B191))*$D$4/100)/12,0)</f>
        <v>0</v>
      </c>
      <c r="D192" s="17">
        <f t="shared" si="4"/>
        <v>0</v>
      </c>
      <c r="E192" s="74" t="s">
        <v>31</v>
      </c>
      <c r="F192" s="75"/>
      <c r="G192" s="87"/>
      <c r="H192" s="90"/>
      <c r="I192" s="90"/>
      <c r="J192" s="90"/>
      <c r="K192" s="90"/>
      <c r="L192" s="74" t="s">
        <v>69</v>
      </c>
      <c r="M192" s="97"/>
      <c r="N192" s="37"/>
      <c r="O192" s="31"/>
      <c r="P192" s="31"/>
      <c r="Q192" s="31"/>
      <c r="R192" s="32"/>
    </row>
    <row r="193" spans="1:18" s="33" customFormat="1" ht="18" customHeight="1">
      <c r="A193" s="39">
        <v>182</v>
      </c>
      <c r="B193" s="5">
        <f t="shared" si="5"/>
        <v>0</v>
      </c>
      <c r="C193" s="6">
        <f>ROUND((($D$3-SUM($B$12:B192))*$D$4/100)/12,0)</f>
        <v>0</v>
      </c>
      <c r="D193" s="15">
        <f t="shared" si="4"/>
        <v>0</v>
      </c>
      <c r="E193" s="76"/>
      <c r="F193" s="77"/>
      <c r="G193" s="88"/>
      <c r="H193" s="91"/>
      <c r="I193" s="91"/>
      <c r="J193" s="91"/>
      <c r="K193" s="91"/>
      <c r="L193" s="78"/>
      <c r="M193" s="98"/>
      <c r="N193" s="37"/>
      <c r="O193" s="31"/>
      <c r="P193" s="31"/>
      <c r="Q193" s="31"/>
      <c r="R193" s="32"/>
    </row>
    <row r="194" spans="1:18" s="33" customFormat="1" ht="18" customHeight="1">
      <c r="A194" s="39">
        <v>183</v>
      </c>
      <c r="B194" s="5">
        <f t="shared" si="5"/>
        <v>0</v>
      </c>
      <c r="C194" s="6">
        <f>ROUND((($D$3-SUM($B$12:B193))*$D$4/100)/12,0)</f>
        <v>0</v>
      </c>
      <c r="D194" s="15">
        <f t="shared" si="4"/>
        <v>0</v>
      </c>
      <c r="E194" s="76"/>
      <c r="F194" s="77"/>
      <c r="G194" s="88"/>
      <c r="H194" s="91"/>
      <c r="I194" s="91"/>
      <c r="J194" s="91"/>
      <c r="K194" s="91"/>
      <c r="L194" s="78"/>
      <c r="M194" s="98"/>
      <c r="N194" s="37"/>
      <c r="O194" s="31"/>
      <c r="P194" s="31"/>
      <c r="Q194" s="31"/>
      <c r="R194" s="32"/>
    </row>
    <row r="195" spans="1:18" s="33" customFormat="1" ht="18" customHeight="1">
      <c r="A195" s="39">
        <v>184</v>
      </c>
      <c r="B195" s="5">
        <f t="shared" si="5"/>
        <v>0</v>
      </c>
      <c r="C195" s="6">
        <f>ROUND((($D$3-SUM($B$12:B194))*$D$4/100)/12,0)</f>
        <v>0</v>
      </c>
      <c r="D195" s="15">
        <f t="shared" si="4"/>
        <v>0</v>
      </c>
      <c r="E195" s="76"/>
      <c r="F195" s="77"/>
      <c r="G195" s="88"/>
      <c r="H195" s="91"/>
      <c r="I195" s="91"/>
      <c r="J195" s="91"/>
      <c r="K195" s="91"/>
      <c r="L195" s="78"/>
      <c r="M195" s="98"/>
      <c r="N195" s="37"/>
      <c r="O195" s="31"/>
      <c r="P195" s="31"/>
      <c r="Q195" s="31"/>
      <c r="R195" s="32"/>
    </row>
    <row r="196" spans="1:18" s="33" customFormat="1" ht="18" customHeight="1">
      <c r="A196" s="39">
        <v>185</v>
      </c>
      <c r="B196" s="5">
        <f t="shared" si="5"/>
        <v>0</v>
      </c>
      <c r="C196" s="6">
        <f>ROUND((($D$3-SUM($B$12:B195))*$D$4/100)/12,0)</f>
        <v>0</v>
      </c>
      <c r="D196" s="15">
        <f t="shared" si="4"/>
        <v>0</v>
      </c>
      <c r="E196" s="76"/>
      <c r="F196" s="77"/>
      <c r="G196" s="88"/>
      <c r="H196" s="91"/>
      <c r="I196" s="91"/>
      <c r="J196" s="91"/>
      <c r="K196" s="91"/>
      <c r="L196" s="78"/>
      <c r="M196" s="98"/>
      <c r="N196" s="37"/>
      <c r="O196" s="31"/>
      <c r="P196" s="31"/>
      <c r="Q196" s="31"/>
      <c r="R196" s="32"/>
    </row>
    <row r="197" spans="1:18" s="33" customFormat="1" ht="18" customHeight="1">
      <c r="A197" s="39">
        <v>186</v>
      </c>
      <c r="B197" s="5">
        <f t="shared" si="5"/>
        <v>0</v>
      </c>
      <c r="C197" s="6">
        <f>ROUND((($D$3-SUM($B$12:B196))*$D$4/100)/12,0)</f>
        <v>0</v>
      </c>
      <c r="D197" s="15">
        <f t="shared" si="4"/>
        <v>0</v>
      </c>
      <c r="E197" s="76"/>
      <c r="F197" s="77"/>
      <c r="G197" s="88"/>
      <c r="H197" s="91"/>
      <c r="I197" s="91"/>
      <c r="J197" s="91"/>
      <c r="K197" s="91"/>
      <c r="L197" s="78"/>
      <c r="M197" s="98"/>
      <c r="N197" s="37"/>
      <c r="O197" s="31"/>
      <c r="P197" s="31"/>
      <c r="Q197" s="31"/>
      <c r="R197" s="32"/>
    </row>
    <row r="198" spans="1:18" s="33" customFormat="1" ht="18" customHeight="1">
      <c r="A198" s="39">
        <v>187</v>
      </c>
      <c r="B198" s="5">
        <f t="shared" si="5"/>
        <v>0</v>
      </c>
      <c r="C198" s="6">
        <f>ROUND((($D$3-SUM($B$12:B197))*$D$4/100)/12,0)</f>
        <v>0</v>
      </c>
      <c r="D198" s="15">
        <f t="shared" si="4"/>
        <v>0</v>
      </c>
      <c r="E198" s="76"/>
      <c r="F198" s="77"/>
      <c r="G198" s="88"/>
      <c r="H198" s="91"/>
      <c r="I198" s="91"/>
      <c r="J198" s="91"/>
      <c r="K198" s="91"/>
      <c r="L198" s="78"/>
      <c r="M198" s="98"/>
      <c r="N198" s="37"/>
      <c r="O198" s="31"/>
      <c r="P198" s="31"/>
      <c r="Q198" s="31"/>
      <c r="R198" s="32"/>
    </row>
    <row r="199" spans="1:18" s="33" customFormat="1" ht="18" customHeight="1">
      <c r="A199" s="39">
        <v>188</v>
      </c>
      <c r="B199" s="5">
        <f t="shared" si="5"/>
        <v>0</v>
      </c>
      <c r="C199" s="6">
        <f>ROUND((($D$3-SUM($B$12:B198))*$D$4/100)/12,0)</f>
        <v>0</v>
      </c>
      <c r="D199" s="15">
        <f t="shared" si="4"/>
        <v>0</v>
      </c>
      <c r="E199" s="76"/>
      <c r="F199" s="77"/>
      <c r="G199" s="88"/>
      <c r="H199" s="91"/>
      <c r="I199" s="91"/>
      <c r="J199" s="91"/>
      <c r="K199" s="91"/>
      <c r="L199" s="78"/>
      <c r="M199" s="98"/>
      <c r="N199" s="37"/>
      <c r="O199" s="31"/>
      <c r="P199" s="31"/>
      <c r="Q199" s="31"/>
      <c r="R199" s="32"/>
    </row>
    <row r="200" spans="1:18" s="33" customFormat="1" ht="18" customHeight="1">
      <c r="A200" s="39">
        <v>189</v>
      </c>
      <c r="B200" s="5">
        <f t="shared" si="5"/>
        <v>0</v>
      </c>
      <c r="C200" s="6">
        <f>ROUND((($D$3-SUM($B$12:B199))*$D$4/100)/12,0)</f>
        <v>0</v>
      </c>
      <c r="D200" s="15">
        <f t="shared" si="4"/>
        <v>0</v>
      </c>
      <c r="E200" s="76"/>
      <c r="F200" s="77"/>
      <c r="G200" s="88"/>
      <c r="H200" s="91"/>
      <c r="I200" s="91"/>
      <c r="J200" s="91"/>
      <c r="K200" s="91"/>
      <c r="L200" s="78"/>
      <c r="M200" s="98"/>
      <c r="N200" s="37"/>
      <c r="O200" s="31"/>
      <c r="P200" s="31"/>
      <c r="Q200" s="31"/>
      <c r="R200" s="32"/>
    </row>
    <row r="201" spans="1:18" s="33" customFormat="1" ht="18" customHeight="1">
      <c r="A201" s="39">
        <v>190</v>
      </c>
      <c r="B201" s="5">
        <f t="shared" si="5"/>
        <v>0</v>
      </c>
      <c r="C201" s="6">
        <f>ROUND((($D$3-SUM($B$12:B200))*$D$4/100)/12,0)</f>
        <v>0</v>
      </c>
      <c r="D201" s="15">
        <f t="shared" si="4"/>
        <v>0</v>
      </c>
      <c r="E201" s="44" t="s">
        <v>11</v>
      </c>
      <c r="F201" s="19">
        <f>SUM(D192:D203)</f>
        <v>0</v>
      </c>
      <c r="G201" s="88"/>
      <c r="H201" s="91"/>
      <c r="I201" s="91"/>
      <c r="J201" s="91"/>
      <c r="K201" s="91"/>
      <c r="L201" s="78"/>
      <c r="M201" s="98"/>
      <c r="N201" s="37"/>
      <c r="O201" s="31"/>
      <c r="P201" s="31"/>
      <c r="Q201" s="31"/>
      <c r="R201" s="32"/>
    </row>
    <row r="202" spans="1:18" s="33" customFormat="1" ht="18" customHeight="1">
      <c r="A202" s="39">
        <v>191</v>
      </c>
      <c r="B202" s="5">
        <f t="shared" si="5"/>
        <v>0</v>
      </c>
      <c r="C202" s="6">
        <f>ROUND((($D$3-SUM($B$12:B201))*$D$4/100)/12,0)</f>
        <v>0</v>
      </c>
      <c r="D202" s="15">
        <f t="shared" si="4"/>
        <v>0</v>
      </c>
      <c r="E202" s="45" t="s">
        <v>13</v>
      </c>
      <c r="F202" s="18">
        <f>SUM(B192:B203)</f>
        <v>0</v>
      </c>
      <c r="G202" s="88"/>
      <c r="H202" s="91"/>
      <c r="I202" s="91"/>
      <c r="J202" s="91"/>
      <c r="K202" s="91"/>
      <c r="L202" s="99" t="s">
        <v>11</v>
      </c>
      <c r="M202" s="101">
        <f>SUM(G192:K203)</f>
        <v>0</v>
      </c>
      <c r="N202" s="37"/>
      <c r="O202" s="31"/>
      <c r="P202" s="31"/>
      <c r="Q202" s="31"/>
      <c r="R202" s="32"/>
    </row>
    <row r="203" spans="1:18" s="33" customFormat="1" ht="18" customHeight="1">
      <c r="A203" s="46">
        <v>192</v>
      </c>
      <c r="B203" s="13">
        <f t="shared" si="5"/>
        <v>0</v>
      </c>
      <c r="C203" s="7">
        <f>ROUND((($D$3-SUM($B$12:B202))*$D$4/100)/12,0)</f>
        <v>0</v>
      </c>
      <c r="D203" s="16">
        <f t="shared" si="4"/>
        <v>0</v>
      </c>
      <c r="E203" s="47" t="s">
        <v>14</v>
      </c>
      <c r="F203" s="9">
        <f>SUM(C192:C203)</f>
        <v>0</v>
      </c>
      <c r="G203" s="89"/>
      <c r="H203" s="92"/>
      <c r="I203" s="92"/>
      <c r="J203" s="92"/>
      <c r="K203" s="92"/>
      <c r="L203" s="100"/>
      <c r="M203" s="102"/>
      <c r="N203" s="37"/>
      <c r="O203" s="31"/>
      <c r="P203" s="31"/>
      <c r="Q203" s="31"/>
      <c r="R203" s="32"/>
    </row>
    <row r="204" spans="1:18" s="33" customFormat="1" ht="18" customHeight="1">
      <c r="A204" s="48">
        <v>193</v>
      </c>
      <c r="B204" s="12">
        <f t="shared" si="5"/>
        <v>0</v>
      </c>
      <c r="C204" s="8">
        <f>ROUND((($D$3-SUM($B$12:B203))*$D$4/100)/12,0)</f>
        <v>0</v>
      </c>
      <c r="D204" s="17">
        <f aca="true" t="shared" si="6" ref="D204:D251">B204+C204</f>
        <v>0</v>
      </c>
      <c r="E204" s="74" t="s">
        <v>32</v>
      </c>
      <c r="F204" s="75"/>
      <c r="G204" s="87"/>
      <c r="H204" s="90"/>
      <c r="I204" s="90"/>
      <c r="J204" s="90"/>
      <c r="K204" s="90"/>
      <c r="L204" s="74" t="s">
        <v>70</v>
      </c>
      <c r="M204" s="97"/>
      <c r="N204" s="37"/>
      <c r="O204" s="31"/>
      <c r="P204" s="31"/>
      <c r="Q204" s="31"/>
      <c r="R204" s="32"/>
    </row>
    <row r="205" spans="1:18" s="33" customFormat="1" ht="18" customHeight="1">
      <c r="A205" s="39">
        <v>194</v>
      </c>
      <c r="B205" s="5">
        <f aca="true" t="shared" si="7" ref="B205:B251">IF($D$5&gt;0,IF($P$13&gt;A204,0,IF($P$13=A204,$P$12,IF($P$13&lt;A204,$R$12,0))),0)</f>
        <v>0</v>
      </c>
      <c r="C205" s="6">
        <f>ROUND((($D$3-SUM($B$12:B204))*$D$4/100)/12,0)</f>
        <v>0</v>
      </c>
      <c r="D205" s="15">
        <f t="shared" si="6"/>
        <v>0</v>
      </c>
      <c r="E205" s="76"/>
      <c r="F205" s="77"/>
      <c r="G205" s="88"/>
      <c r="H205" s="91"/>
      <c r="I205" s="91"/>
      <c r="J205" s="91"/>
      <c r="K205" s="91"/>
      <c r="L205" s="78"/>
      <c r="M205" s="98"/>
      <c r="N205" s="37"/>
      <c r="O205" s="31"/>
      <c r="P205" s="31"/>
      <c r="Q205" s="31"/>
      <c r="R205" s="32"/>
    </row>
    <row r="206" spans="1:18" s="33" customFormat="1" ht="18" customHeight="1">
      <c r="A206" s="39">
        <v>195</v>
      </c>
      <c r="B206" s="5">
        <f t="shared" si="7"/>
        <v>0</v>
      </c>
      <c r="C206" s="6">
        <f>ROUND((($D$3-SUM($B$12:B205))*$D$4/100)/12,0)</f>
        <v>0</v>
      </c>
      <c r="D206" s="15">
        <f t="shared" si="6"/>
        <v>0</v>
      </c>
      <c r="E206" s="76"/>
      <c r="F206" s="77"/>
      <c r="G206" s="88"/>
      <c r="H206" s="91"/>
      <c r="I206" s="91"/>
      <c r="J206" s="91"/>
      <c r="K206" s="91"/>
      <c r="L206" s="78"/>
      <c r="M206" s="98"/>
      <c r="N206" s="37"/>
      <c r="O206" s="31"/>
      <c r="P206" s="31"/>
      <c r="Q206" s="31"/>
      <c r="R206" s="32"/>
    </row>
    <row r="207" spans="1:18" s="33" customFormat="1" ht="18" customHeight="1">
      <c r="A207" s="39">
        <v>196</v>
      </c>
      <c r="B207" s="5">
        <f t="shared" si="7"/>
        <v>0</v>
      </c>
      <c r="C207" s="6">
        <f>ROUND((($D$3-SUM($B$12:B206))*$D$4/100)/12,0)</f>
        <v>0</v>
      </c>
      <c r="D207" s="15">
        <f t="shared" si="6"/>
        <v>0</v>
      </c>
      <c r="E207" s="76"/>
      <c r="F207" s="77"/>
      <c r="G207" s="88"/>
      <c r="H207" s="91"/>
      <c r="I207" s="91"/>
      <c r="J207" s="91"/>
      <c r="K207" s="91"/>
      <c r="L207" s="78"/>
      <c r="M207" s="98"/>
      <c r="N207" s="37"/>
      <c r="O207" s="31"/>
      <c r="P207" s="31"/>
      <c r="Q207" s="31"/>
      <c r="R207" s="32"/>
    </row>
    <row r="208" spans="1:18" s="33" customFormat="1" ht="18" customHeight="1">
      <c r="A208" s="39">
        <v>197</v>
      </c>
      <c r="B208" s="5">
        <f t="shared" si="7"/>
        <v>0</v>
      </c>
      <c r="C208" s="6">
        <f>ROUND((($D$3-SUM($B$12:B207))*$D$4/100)/12,0)</f>
        <v>0</v>
      </c>
      <c r="D208" s="15">
        <f t="shared" si="6"/>
        <v>0</v>
      </c>
      <c r="E208" s="76"/>
      <c r="F208" s="77"/>
      <c r="G208" s="88"/>
      <c r="H208" s="91"/>
      <c r="I208" s="91"/>
      <c r="J208" s="91"/>
      <c r="K208" s="91"/>
      <c r="L208" s="78"/>
      <c r="M208" s="98"/>
      <c r="N208" s="37"/>
      <c r="O208" s="31"/>
      <c r="P208" s="31"/>
      <c r="Q208" s="31"/>
      <c r="R208" s="32"/>
    </row>
    <row r="209" spans="1:18" s="33" customFormat="1" ht="18" customHeight="1">
      <c r="A209" s="39">
        <v>198</v>
      </c>
      <c r="B209" s="5">
        <f t="shared" si="7"/>
        <v>0</v>
      </c>
      <c r="C209" s="6">
        <f>ROUND((($D$3-SUM($B$12:B208))*$D$4/100)/12,0)</f>
        <v>0</v>
      </c>
      <c r="D209" s="15">
        <f t="shared" si="6"/>
        <v>0</v>
      </c>
      <c r="E209" s="76"/>
      <c r="F209" s="77"/>
      <c r="G209" s="88"/>
      <c r="H209" s="91"/>
      <c r="I209" s="91"/>
      <c r="J209" s="91"/>
      <c r="K209" s="91"/>
      <c r="L209" s="78"/>
      <c r="M209" s="98"/>
      <c r="N209" s="37"/>
      <c r="O209" s="31"/>
      <c r="P209" s="31"/>
      <c r="Q209" s="31"/>
      <c r="R209" s="32"/>
    </row>
    <row r="210" spans="1:18" s="33" customFormat="1" ht="18" customHeight="1">
      <c r="A210" s="39">
        <v>199</v>
      </c>
      <c r="B210" s="5">
        <f t="shared" si="7"/>
        <v>0</v>
      </c>
      <c r="C210" s="6">
        <f>ROUND((($D$3-SUM($B$12:B209))*$D$4/100)/12,0)</f>
        <v>0</v>
      </c>
      <c r="D210" s="15">
        <f t="shared" si="6"/>
        <v>0</v>
      </c>
      <c r="E210" s="76"/>
      <c r="F210" s="77"/>
      <c r="G210" s="88"/>
      <c r="H210" s="91"/>
      <c r="I210" s="91"/>
      <c r="J210" s="91"/>
      <c r="K210" s="91"/>
      <c r="L210" s="78"/>
      <c r="M210" s="98"/>
      <c r="N210" s="37"/>
      <c r="O210" s="31"/>
      <c r="P210" s="31"/>
      <c r="Q210" s="31"/>
      <c r="R210" s="32"/>
    </row>
    <row r="211" spans="1:18" s="33" customFormat="1" ht="18" customHeight="1">
      <c r="A211" s="39">
        <v>200</v>
      </c>
      <c r="B211" s="5">
        <f t="shared" si="7"/>
        <v>0</v>
      </c>
      <c r="C211" s="6">
        <f>ROUND((($D$3-SUM($B$12:B210))*$D$4/100)/12,0)</f>
        <v>0</v>
      </c>
      <c r="D211" s="15">
        <f t="shared" si="6"/>
        <v>0</v>
      </c>
      <c r="E211" s="76"/>
      <c r="F211" s="77"/>
      <c r="G211" s="88"/>
      <c r="H211" s="91"/>
      <c r="I211" s="91"/>
      <c r="J211" s="91"/>
      <c r="K211" s="91"/>
      <c r="L211" s="78"/>
      <c r="M211" s="98"/>
      <c r="N211" s="37"/>
      <c r="O211" s="31"/>
      <c r="P211" s="31"/>
      <c r="Q211" s="31"/>
      <c r="R211" s="32"/>
    </row>
    <row r="212" spans="1:18" s="33" customFormat="1" ht="18" customHeight="1">
      <c r="A212" s="39">
        <v>201</v>
      </c>
      <c r="B212" s="5">
        <f t="shared" si="7"/>
        <v>0</v>
      </c>
      <c r="C212" s="6">
        <f>ROUND((($D$3-SUM($B$12:B211))*$D$4/100)/12,0)</f>
        <v>0</v>
      </c>
      <c r="D212" s="15">
        <f t="shared" si="6"/>
        <v>0</v>
      </c>
      <c r="E212" s="76"/>
      <c r="F212" s="77"/>
      <c r="G212" s="88"/>
      <c r="H212" s="91"/>
      <c r="I212" s="91"/>
      <c r="J212" s="91"/>
      <c r="K212" s="91"/>
      <c r="L212" s="78"/>
      <c r="M212" s="98"/>
      <c r="N212" s="37"/>
      <c r="O212" s="31"/>
      <c r="P212" s="31"/>
      <c r="Q212" s="31"/>
      <c r="R212" s="32"/>
    </row>
    <row r="213" spans="1:18" s="33" customFormat="1" ht="18" customHeight="1">
      <c r="A213" s="39">
        <v>202</v>
      </c>
      <c r="B213" s="5">
        <f t="shared" si="7"/>
        <v>0</v>
      </c>
      <c r="C213" s="6">
        <f>ROUND((($D$3-SUM($B$12:B212))*$D$4/100)/12,0)</f>
        <v>0</v>
      </c>
      <c r="D213" s="15">
        <f t="shared" si="6"/>
        <v>0</v>
      </c>
      <c r="E213" s="44" t="s">
        <v>11</v>
      </c>
      <c r="F213" s="19">
        <f>SUM(D204:D215)</f>
        <v>0</v>
      </c>
      <c r="G213" s="88"/>
      <c r="H213" s="91"/>
      <c r="I213" s="91"/>
      <c r="J213" s="91"/>
      <c r="K213" s="91"/>
      <c r="L213" s="78"/>
      <c r="M213" s="98"/>
      <c r="N213" s="37"/>
      <c r="O213" s="31"/>
      <c r="P213" s="31"/>
      <c r="Q213" s="31"/>
      <c r="R213" s="32"/>
    </row>
    <row r="214" spans="1:18" s="33" customFormat="1" ht="18" customHeight="1">
      <c r="A214" s="39">
        <v>203</v>
      </c>
      <c r="B214" s="5">
        <f t="shared" si="7"/>
        <v>0</v>
      </c>
      <c r="C214" s="6">
        <f>ROUND((($D$3-SUM($B$12:B213))*$D$4/100)/12,0)</f>
        <v>0</v>
      </c>
      <c r="D214" s="15">
        <f t="shared" si="6"/>
        <v>0</v>
      </c>
      <c r="E214" s="45" t="s">
        <v>13</v>
      </c>
      <c r="F214" s="18">
        <f>SUM(B204:B215)</f>
        <v>0</v>
      </c>
      <c r="G214" s="88"/>
      <c r="H214" s="91"/>
      <c r="I214" s="91"/>
      <c r="J214" s="91"/>
      <c r="K214" s="91"/>
      <c r="L214" s="99" t="s">
        <v>11</v>
      </c>
      <c r="M214" s="101">
        <f>SUM(G204:K215)</f>
        <v>0</v>
      </c>
      <c r="N214" s="37"/>
      <c r="O214" s="31"/>
      <c r="P214" s="31"/>
      <c r="Q214" s="31"/>
      <c r="R214" s="32"/>
    </row>
    <row r="215" spans="1:18" s="33" customFormat="1" ht="18" customHeight="1">
      <c r="A215" s="46">
        <v>204</v>
      </c>
      <c r="B215" s="13">
        <f t="shared" si="7"/>
        <v>0</v>
      </c>
      <c r="C215" s="7">
        <f>ROUND((($D$3-SUM($B$12:B214))*$D$4/100)/12,0)</f>
        <v>0</v>
      </c>
      <c r="D215" s="16">
        <f t="shared" si="6"/>
        <v>0</v>
      </c>
      <c r="E215" s="47" t="s">
        <v>14</v>
      </c>
      <c r="F215" s="9">
        <f>SUM(C204:C215)</f>
        <v>0</v>
      </c>
      <c r="G215" s="89"/>
      <c r="H215" s="92"/>
      <c r="I215" s="92"/>
      <c r="J215" s="92"/>
      <c r="K215" s="92"/>
      <c r="L215" s="100"/>
      <c r="M215" s="102"/>
      <c r="N215" s="37"/>
      <c r="O215" s="31"/>
      <c r="P215" s="31"/>
      <c r="Q215" s="31"/>
      <c r="R215" s="32"/>
    </row>
    <row r="216" spans="1:18" s="33" customFormat="1" ht="18" customHeight="1">
      <c r="A216" s="48">
        <v>205</v>
      </c>
      <c r="B216" s="12">
        <f t="shared" si="7"/>
        <v>0</v>
      </c>
      <c r="C216" s="8">
        <f>ROUND((($D$3-SUM($B$12:B215))*$D$4/100)/12,0)</f>
        <v>0</v>
      </c>
      <c r="D216" s="17">
        <f t="shared" si="6"/>
        <v>0</v>
      </c>
      <c r="E216" s="74" t="s">
        <v>33</v>
      </c>
      <c r="F216" s="75"/>
      <c r="G216" s="87"/>
      <c r="H216" s="90"/>
      <c r="I216" s="90"/>
      <c r="J216" s="90"/>
      <c r="K216" s="90"/>
      <c r="L216" s="74" t="s">
        <v>71</v>
      </c>
      <c r="M216" s="97"/>
      <c r="N216" s="37"/>
      <c r="O216" s="31"/>
      <c r="P216" s="31"/>
      <c r="Q216" s="31"/>
      <c r="R216" s="32"/>
    </row>
    <row r="217" spans="1:18" s="33" customFormat="1" ht="18" customHeight="1">
      <c r="A217" s="39">
        <v>206</v>
      </c>
      <c r="B217" s="5">
        <f t="shared" si="7"/>
        <v>0</v>
      </c>
      <c r="C217" s="6">
        <f>ROUND((($D$3-SUM($B$12:B216))*$D$4/100)/12,0)</f>
        <v>0</v>
      </c>
      <c r="D217" s="15">
        <f t="shared" si="6"/>
        <v>0</v>
      </c>
      <c r="E217" s="76"/>
      <c r="F217" s="77"/>
      <c r="G217" s="88"/>
      <c r="H217" s="91"/>
      <c r="I217" s="91"/>
      <c r="J217" s="91"/>
      <c r="K217" s="91"/>
      <c r="L217" s="78"/>
      <c r="M217" s="98"/>
      <c r="N217" s="37"/>
      <c r="O217" s="31"/>
      <c r="P217" s="31"/>
      <c r="Q217" s="31"/>
      <c r="R217" s="32"/>
    </row>
    <row r="218" spans="1:18" s="33" customFormat="1" ht="18" customHeight="1">
      <c r="A218" s="39">
        <v>207</v>
      </c>
      <c r="B218" s="5">
        <f t="shared" si="7"/>
        <v>0</v>
      </c>
      <c r="C218" s="6">
        <f>ROUND((($D$3-SUM($B$12:B217))*$D$4/100)/12,0)</f>
        <v>0</v>
      </c>
      <c r="D218" s="15">
        <f t="shared" si="6"/>
        <v>0</v>
      </c>
      <c r="E218" s="76"/>
      <c r="F218" s="77"/>
      <c r="G218" s="88"/>
      <c r="H218" s="91"/>
      <c r="I218" s="91"/>
      <c r="J218" s="91"/>
      <c r="K218" s="91"/>
      <c r="L218" s="78"/>
      <c r="M218" s="98"/>
      <c r="N218" s="37"/>
      <c r="O218" s="31"/>
      <c r="P218" s="31"/>
      <c r="Q218" s="31"/>
      <c r="R218" s="32"/>
    </row>
    <row r="219" spans="1:18" s="33" customFormat="1" ht="18" customHeight="1">
      <c r="A219" s="39">
        <v>208</v>
      </c>
      <c r="B219" s="5">
        <f t="shared" si="7"/>
        <v>0</v>
      </c>
      <c r="C219" s="6">
        <f>ROUND((($D$3-SUM($B$12:B218))*$D$4/100)/12,0)</f>
        <v>0</v>
      </c>
      <c r="D219" s="15">
        <f t="shared" si="6"/>
        <v>0</v>
      </c>
      <c r="E219" s="76"/>
      <c r="F219" s="77"/>
      <c r="G219" s="88"/>
      <c r="H219" s="91"/>
      <c r="I219" s="91"/>
      <c r="J219" s="91"/>
      <c r="K219" s="91"/>
      <c r="L219" s="78"/>
      <c r="M219" s="98"/>
      <c r="N219" s="37"/>
      <c r="O219" s="31"/>
      <c r="P219" s="31"/>
      <c r="Q219" s="31"/>
      <c r="R219" s="32"/>
    </row>
    <row r="220" spans="1:18" s="33" customFormat="1" ht="18" customHeight="1">
      <c r="A220" s="39">
        <v>209</v>
      </c>
      <c r="B220" s="5">
        <f t="shared" si="7"/>
        <v>0</v>
      </c>
      <c r="C220" s="6">
        <f>ROUND((($D$3-SUM($B$12:B219))*$D$4/100)/12,0)</f>
        <v>0</v>
      </c>
      <c r="D220" s="15">
        <f t="shared" si="6"/>
        <v>0</v>
      </c>
      <c r="E220" s="76"/>
      <c r="F220" s="77"/>
      <c r="G220" s="88"/>
      <c r="H220" s="91"/>
      <c r="I220" s="91"/>
      <c r="J220" s="91"/>
      <c r="K220" s="91"/>
      <c r="L220" s="78"/>
      <c r="M220" s="98"/>
      <c r="N220" s="37"/>
      <c r="O220" s="31"/>
      <c r="P220" s="31"/>
      <c r="Q220" s="31"/>
      <c r="R220" s="32"/>
    </row>
    <row r="221" spans="1:18" s="33" customFormat="1" ht="18" customHeight="1">
      <c r="A221" s="39">
        <v>210</v>
      </c>
      <c r="B221" s="5">
        <f t="shared" si="7"/>
        <v>0</v>
      </c>
      <c r="C221" s="6">
        <f>ROUND((($D$3-SUM($B$12:B220))*$D$4/100)/12,0)</f>
        <v>0</v>
      </c>
      <c r="D221" s="15">
        <f t="shared" si="6"/>
        <v>0</v>
      </c>
      <c r="E221" s="76"/>
      <c r="F221" s="77"/>
      <c r="G221" s="88"/>
      <c r="H221" s="91"/>
      <c r="I221" s="91"/>
      <c r="J221" s="91"/>
      <c r="K221" s="91"/>
      <c r="L221" s="78"/>
      <c r="M221" s="98"/>
      <c r="N221" s="37"/>
      <c r="O221" s="31"/>
      <c r="P221" s="31"/>
      <c r="Q221" s="31"/>
      <c r="R221" s="32"/>
    </row>
    <row r="222" spans="1:18" s="33" customFormat="1" ht="18" customHeight="1">
      <c r="A222" s="39">
        <v>211</v>
      </c>
      <c r="B222" s="5">
        <f t="shared" si="7"/>
        <v>0</v>
      </c>
      <c r="C222" s="6">
        <f>ROUND((($D$3-SUM($B$12:B221))*$D$4/100)/12,0)</f>
        <v>0</v>
      </c>
      <c r="D222" s="15">
        <f t="shared" si="6"/>
        <v>0</v>
      </c>
      <c r="E222" s="76"/>
      <c r="F222" s="77"/>
      <c r="G222" s="88"/>
      <c r="H222" s="91"/>
      <c r="I222" s="91"/>
      <c r="J222" s="91"/>
      <c r="K222" s="91"/>
      <c r="L222" s="78"/>
      <c r="M222" s="98"/>
      <c r="N222" s="37"/>
      <c r="O222" s="31"/>
      <c r="P222" s="31"/>
      <c r="Q222" s="31"/>
      <c r="R222" s="32"/>
    </row>
    <row r="223" spans="1:18" s="33" customFormat="1" ht="18" customHeight="1">
      <c r="A223" s="39">
        <v>212</v>
      </c>
      <c r="B223" s="5">
        <f t="shared" si="7"/>
        <v>0</v>
      </c>
      <c r="C223" s="6">
        <f>ROUND((($D$3-SUM($B$12:B222))*$D$4/100)/12,0)</f>
        <v>0</v>
      </c>
      <c r="D223" s="15">
        <f t="shared" si="6"/>
        <v>0</v>
      </c>
      <c r="E223" s="76"/>
      <c r="F223" s="77"/>
      <c r="G223" s="88"/>
      <c r="H223" s="91"/>
      <c r="I223" s="91"/>
      <c r="J223" s="91"/>
      <c r="K223" s="91"/>
      <c r="L223" s="78"/>
      <c r="M223" s="98"/>
      <c r="N223" s="37"/>
      <c r="O223" s="31"/>
      <c r="P223" s="31"/>
      <c r="Q223" s="31"/>
      <c r="R223" s="32"/>
    </row>
    <row r="224" spans="1:18" s="33" customFormat="1" ht="18" customHeight="1">
      <c r="A224" s="39">
        <v>213</v>
      </c>
      <c r="B224" s="5">
        <f t="shared" si="7"/>
        <v>0</v>
      </c>
      <c r="C224" s="6">
        <f>ROUND((($D$3-SUM($B$12:B223))*$D$4/100)/12,0)</f>
        <v>0</v>
      </c>
      <c r="D224" s="15">
        <f t="shared" si="6"/>
        <v>0</v>
      </c>
      <c r="E224" s="76"/>
      <c r="F224" s="77"/>
      <c r="G224" s="88"/>
      <c r="H224" s="91"/>
      <c r="I224" s="91"/>
      <c r="J224" s="91"/>
      <c r="K224" s="91"/>
      <c r="L224" s="78"/>
      <c r="M224" s="98"/>
      <c r="N224" s="37"/>
      <c r="O224" s="31"/>
      <c r="P224" s="31"/>
      <c r="Q224" s="31"/>
      <c r="R224" s="32"/>
    </row>
    <row r="225" spans="1:18" s="33" customFormat="1" ht="18" customHeight="1">
      <c r="A225" s="39">
        <v>214</v>
      </c>
      <c r="B225" s="5">
        <f t="shared" si="7"/>
        <v>0</v>
      </c>
      <c r="C225" s="6">
        <f>ROUND((($D$3-SUM($B$12:B224))*$D$4/100)/12,0)</f>
        <v>0</v>
      </c>
      <c r="D225" s="15">
        <f t="shared" si="6"/>
        <v>0</v>
      </c>
      <c r="E225" s="44" t="s">
        <v>11</v>
      </c>
      <c r="F225" s="19">
        <f>SUM(D216:D227)</f>
        <v>0</v>
      </c>
      <c r="G225" s="88"/>
      <c r="H225" s="91"/>
      <c r="I225" s="91"/>
      <c r="J225" s="91"/>
      <c r="K225" s="91"/>
      <c r="L225" s="78"/>
      <c r="M225" s="98"/>
      <c r="N225" s="37"/>
      <c r="O225" s="31"/>
      <c r="P225" s="31"/>
      <c r="Q225" s="31"/>
      <c r="R225" s="32"/>
    </row>
    <row r="226" spans="1:18" s="33" customFormat="1" ht="18" customHeight="1">
      <c r="A226" s="39">
        <v>215</v>
      </c>
      <c r="B226" s="5">
        <f t="shared" si="7"/>
        <v>0</v>
      </c>
      <c r="C226" s="6">
        <f>ROUND((($D$3-SUM($B$12:B225))*$D$4/100)/12,0)</f>
        <v>0</v>
      </c>
      <c r="D226" s="15">
        <f t="shared" si="6"/>
        <v>0</v>
      </c>
      <c r="E226" s="45" t="s">
        <v>13</v>
      </c>
      <c r="F226" s="18">
        <f>SUM(B216:B227)</f>
        <v>0</v>
      </c>
      <c r="G226" s="88"/>
      <c r="H226" s="91"/>
      <c r="I226" s="91"/>
      <c r="J226" s="91"/>
      <c r="K226" s="91"/>
      <c r="L226" s="99" t="s">
        <v>11</v>
      </c>
      <c r="M226" s="101">
        <f>SUM(G216:K227)</f>
        <v>0</v>
      </c>
      <c r="N226" s="37"/>
      <c r="O226" s="31"/>
      <c r="P226" s="31"/>
      <c r="Q226" s="31"/>
      <c r="R226" s="32"/>
    </row>
    <row r="227" spans="1:18" s="33" customFormat="1" ht="18" customHeight="1">
      <c r="A227" s="46">
        <v>216</v>
      </c>
      <c r="B227" s="13">
        <f t="shared" si="7"/>
        <v>0</v>
      </c>
      <c r="C227" s="7">
        <f>ROUND((($D$3-SUM($B$12:B226))*$D$4/100)/12,0)</f>
        <v>0</v>
      </c>
      <c r="D227" s="16">
        <f t="shared" si="6"/>
        <v>0</v>
      </c>
      <c r="E227" s="47" t="s">
        <v>14</v>
      </c>
      <c r="F227" s="9">
        <f>SUM(C216:C227)</f>
        <v>0</v>
      </c>
      <c r="G227" s="89"/>
      <c r="H227" s="92"/>
      <c r="I227" s="92"/>
      <c r="J227" s="92"/>
      <c r="K227" s="92"/>
      <c r="L227" s="100"/>
      <c r="M227" s="102"/>
      <c r="N227" s="37"/>
      <c r="O227" s="31"/>
      <c r="P227" s="31"/>
      <c r="Q227" s="31"/>
      <c r="R227" s="32"/>
    </row>
    <row r="228" spans="1:18" s="33" customFormat="1" ht="18" customHeight="1">
      <c r="A228" s="48">
        <v>217</v>
      </c>
      <c r="B228" s="12">
        <f t="shared" si="7"/>
        <v>0</v>
      </c>
      <c r="C228" s="8">
        <f>ROUND((($D$3-SUM($B$12:B227))*$D$4/100)/12,0)</f>
        <v>0</v>
      </c>
      <c r="D228" s="17">
        <f t="shared" si="6"/>
        <v>0</v>
      </c>
      <c r="E228" s="74" t="s">
        <v>34</v>
      </c>
      <c r="F228" s="75"/>
      <c r="G228" s="87"/>
      <c r="H228" s="90"/>
      <c r="I228" s="90"/>
      <c r="J228" s="90"/>
      <c r="K228" s="90"/>
      <c r="L228" s="74" t="s">
        <v>72</v>
      </c>
      <c r="M228" s="97"/>
      <c r="N228" s="37"/>
      <c r="O228" s="31"/>
      <c r="P228" s="31"/>
      <c r="Q228" s="31"/>
      <c r="R228" s="32"/>
    </row>
    <row r="229" spans="1:18" s="33" customFormat="1" ht="18" customHeight="1">
      <c r="A229" s="39">
        <v>218</v>
      </c>
      <c r="B229" s="5">
        <f t="shared" si="7"/>
        <v>0</v>
      </c>
      <c r="C229" s="6">
        <f>ROUND((($D$3-SUM($B$12:B228))*$D$4/100)/12,0)</f>
        <v>0</v>
      </c>
      <c r="D229" s="15">
        <f t="shared" si="6"/>
        <v>0</v>
      </c>
      <c r="E229" s="76"/>
      <c r="F229" s="77"/>
      <c r="G229" s="88"/>
      <c r="H229" s="91"/>
      <c r="I229" s="91"/>
      <c r="J229" s="91"/>
      <c r="K229" s="91"/>
      <c r="L229" s="78"/>
      <c r="M229" s="98"/>
      <c r="N229" s="37"/>
      <c r="O229" s="31"/>
      <c r="P229" s="31"/>
      <c r="Q229" s="31"/>
      <c r="R229" s="32"/>
    </row>
    <row r="230" spans="1:18" s="33" customFormat="1" ht="18" customHeight="1">
      <c r="A230" s="39">
        <v>219</v>
      </c>
      <c r="B230" s="5">
        <f t="shared" si="7"/>
        <v>0</v>
      </c>
      <c r="C230" s="6">
        <f>ROUND((($D$3-SUM($B$12:B229))*$D$4/100)/12,0)</f>
        <v>0</v>
      </c>
      <c r="D230" s="15">
        <f t="shared" si="6"/>
        <v>0</v>
      </c>
      <c r="E230" s="76"/>
      <c r="F230" s="77"/>
      <c r="G230" s="88"/>
      <c r="H230" s="91"/>
      <c r="I230" s="91"/>
      <c r="J230" s="91"/>
      <c r="K230" s="91"/>
      <c r="L230" s="78"/>
      <c r="M230" s="98"/>
      <c r="N230" s="37"/>
      <c r="O230" s="31"/>
      <c r="P230" s="31"/>
      <c r="Q230" s="31"/>
      <c r="R230" s="32"/>
    </row>
    <row r="231" spans="1:18" s="33" customFormat="1" ht="18" customHeight="1">
      <c r="A231" s="39">
        <v>220</v>
      </c>
      <c r="B231" s="5">
        <f t="shared" si="7"/>
        <v>0</v>
      </c>
      <c r="C231" s="6">
        <f>ROUND((($D$3-SUM($B$12:B230))*$D$4/100)/12,0)</f>
        <v>0</v>
      </c>
      <c r="D231" s="15">
        <f t="shared" si="6"/>
        <v>0</v>
      </c>
      <c r="E231" s="76"/>
      <c r="F231" s="77"/>
      <c r="G231" s="88"/>
      <c r="H231" s="91"/>
      <c r="I231" s="91"/>
      <c r="J231" s="91"/>
      <c r="K231" s="91"/>
      <c r="L231" s="78"/>
      <c r="M231" s="98"/>
      <c r="N231" s="37"/>
      <c r="O231" s="31"/>
      <c r="P231" s="31"/>
      <c r="Q231" s="31"/>
      <c r="R231" s="32"/>
    </row>
    <row r="232" spans="1:18" s="33" customFormat="1" ht="18" customHeight="1">
      <c r="A232" s="39">
        <v>221</v>
      </c>
      <c r="B232" s="5">
        <f t="shared" si="7"/>
        <v>0</v>
      </c>
      <c r="C232" s="6">
        <f>ROUND((($D$3-SUM($B$12:B231))*$D$4/100)/12,0)</f>
        <v>0</v>
      </c>
      <c r="D232" s="15">
        <f t="shared" si="6"/>
        <v>0</v>
      </c>
      <c r="E232" s="76"/>
      <c r="F232" s="77"/>
      <c r="G232" s="88"/>
      <c r="H232" s="91"/>
      <c r="I232" s="91"/>
      <c r="J232" s="91"/>
      <c r="K232" s="91"/>
      <c r="L232" s="78"/>
      <c r="M232" s="98"/>
      <c r="N232" s="37"/>
      <c r="O232" s="31"/>
      <c r="P232" s="31"/>
      <c r="Q232" s="31"/>
      <c r="R232" s="32"/>
    </row>
    <row r="233" spans="1:18" s="33" customFormat="1" ht="18" customHeight="1">
      <c r="A233" s="39">
        <v>222</v>
      </c>
      <c r="B233" s="5">
        <f t="shared" si="7"/>
        <v>0</v>
      </c>
      <c r="C233" s="6">
        <f>ROUND((($D$3-SUM($B$12:B232))*$D$4/100)/12,0)</f>
        <v>0</v>
      </c>
      <c r="D233" s="15">
        <f t="shared" si="6"/>
        <v>0</v>
      </c>
      <c r="E233" s="76"/>
      <c r="F233" s="77"/>
      <c r="G233" s="88"/>
      <c r="H233" s="91"/>
      <c r="I233" s="91"/>
      <c r="J233" s="91"/>
      <c r="K233" s="91"/>
      <c r="L233" s="78"/>
      <c r="M233" s="98"/>
      <c r="N233" s="37"/>
      <c r="O233" s="31"/>
      <c r="P233" s="31"/>
      <c r="Q233" s="31"/>
      <c r="R233" s="32"/>
    </row>
    <row r="234" spans="1:18" s="33" customFormat="1" ht="18" customHeight="1">
      <c r="A234" s="39">
        <v>223</v>
      </c>
      <c r="B234" s="5">
        <f t="shared" si="7"/>
        <v>0</v>
      </c>
      <c r="C234" s="6">
        <f>ROUND((($D$3-SUM($B$12:B233))*$D$4/100)/12,0)</f>
        <v>0</v>
      </c>
      <c r="D234" s="15">
        <f t="shared" si="6"/>
        <v>0</v>
      </c>
      <c r="E234" s="76"/>
      <c r="F234" s="77"/>
      <c r="G234" s="88"/>
      <c r="H234" s="91"/>
      <c r="I234" s="91"/>
      <c r="J234" s="91"/>
      <c r="K234" s="91"/>
      <c r="L234" s="78"/>
      <c r="M234" s="98"/>
      <c r="N234" s="37"/>
      <c r="O234" s="31"/>
      <c r="P234" s="31"/>
      <c r="Q234" s="31"/>
      <c r="R234" s="32"/>
    </row>
    <row r="235" spans="1:18" s="33" customFormat="1" ht="18" customHeight="1">
      <c r="A235" s="39">
        <v>224</v>
      </c>
      <c r="B235" s="5">
        <f t="shared" si="7"/>
        <v>0</v>
      </c>
      <c r="C235" s="6">
        <f>ROUND((($D$3-SUM($B$12:B234))*$D$4/100)/12,0)</f>
        <v>0</v>
      </c>
      <c r="D235" s="15">
        <f t="shared" si="6"/>
        <v>0</v>
      </c>
      <c r="E235" s="76"/>
      <c r="F235" s="77"/>
      <c r="G235" s="88"/>
      <c r="H235" s="91"/>
      <c r="I235" s="91"/>
      <c r="J235" s="91"/>
      <c r="K235" s="91"/>
      <c r="L235" s="78"/>
      <c r="M235" s="98"/>
      <c r="N235" s="37"/>
      <c r="O235" s="31"/>
      <c r="P235" s="31"/>
      <c r="Q235" s="31"/>
      <c r="R235" s="32"/>
    </row>
    <row r="236" spans="1:18" s="33" customFormat="1" ht="18" customHeight="1">
      <c r="A236" s="39">
        <v>225</v>
      </c>
      <c r="B236" s="5">
        <f t="shared" si="7"/>
        <v>0</v>
      </c>
      <c r="C236" s="6">
        <f>ROUND((($D$3-SUM($B$12:B235))*$D$4/100)/12,0)</f>
        <v>0</v>
      </c>
      <c r="D236" s="15">
        <f t="shared" si="6"/>
        <v>0</v>
      </c>
      <c r="E236" s="76"/>
      <c r="F236" s="77"/>
      <c r="G236" s="88"/>
      <c r="H236" s="91"/>
      <c r="I236" s="91"/>
      <c r="J236" s="91"/>
      <c r="K236" s="91"/>
      <c r="L236" s="78"/>
      <c r="M236" s="98"/>
      <c r="N236" s="37"/>
      <c r="O236" s="31"/>
      <c r="P236" s="31"/>
      <c r="Q236" s="31"/>
      <c r="R236" s="32"/>
    </row>
    <row r="237" spans="1:18" s="33" customFormat="1" ht="18" customHeight="1">
      <c r="A237" s="39">
        <v>226</v>
      </c>
      <c r="B237" s="5">
        <f t="shared" si="7"/>
        <v>0</v>
      </c>
      <c r="C237" s="6">
        <f>ROUND((($D$3-SUM($B$12:B236))*$D$4/100)/12,0)</f>
        <v>0</v>
      </c>
      <c r="D237" s="15">
        <f t="shared" si="6"/>
        <v>0</v>
      </c>
      <c r="E237" s="44" t="s">
        <v>11</v>
      </c>
      <c r="F237" s="19">
        <f>SUM(D228:D239)</f>
        <v>0</v>
      </c>
      <c r="G237" s="88"/>
      <c r="H237" s="91"/>
      <c r="I237" s="91"/>
      <c r="J237" s="91"/>
      <c r="K237" s="91"/>
      <c r="L237" s="78"/>
      <c r="M237" s="98"/>
      <c r="N237" s="37"/>
      <c r="O237" s="31"/>
      <c r="P237" s="31"/>
      <c r="Q237" s="31"/>
      <c r="R237" s="32"/>
    </row>
    <row r="238" spans="1:18" s="33" customFormat="1" ht="18" customHeight="1">
      <c r="A238" s="39">
        <v>227</v>
      </c>
      <c r="B238" s="5">
        <f t="shared" si="7"/>
        <v>0</v>
      </c>
      <c r="C238" s="6">
        <f>ROUND((($D$3-SUM($B$12:B237))*$D$4/100)/12,0)</f>
        <v>0</v>
      </c>
      <c r="D238" s="15">
        <f t="shared" si="6"/>
        <v>0</v>
      </c>
      <c r="E238" s="45" t="s">
        <v>13</v>
      </c>
      <c r="F238" s="18">
        <f>SUM(B228:B239)</f>
        <v>0</v>
      </c>
      <c r="G238" s="88"/>
      <c r="H238" s="91"/>
      <c r="I238" s="91"/>
      <c r="J238" s="91"/>
      <c r="K238" s="91"/>
      <c r="L238" s="99" t="s">
        <v>11</v>
      </c>
      <c r="M238" s="101">
        <f>SUM(G228:K239)</f>
        <v>0</v>
      </c>
      <c r="N238" s="37"/>
      <c r="O238" s="31"/>
      <c r="P238" s="31"/>
      <c r="Q238" s="31"/>
      <c r="R238" s="32"/>
    </row>
    <row r="239" spans="1:18" s="33" customFormat="1" ht="18" customHeight="1">
      <c r="A239" s="46">
        <v>228</v>
      </c>
      <c r="B239" s="13">
        <f t="shared" si="7"/>
        <v>0</v>
      </c>
      <c r="C239" s="7">
        <f>ROUND((($D$3-SUM($B$12:B238))*$D$4/100)/12,0)</f>
        <v>0</v>
      </c>
      <c r="D239" s="16">
        <f t="shared" si="6"/>
        <v>0</v>
      </c>
      <c r="E239" s="47" t="s">
        <v>14</v>
      </c>
      <c r="F239" s="9">
        <f>SUM(C228:C239)</f>
        <v>0</v>
      </c>
      <c r="G239" s="89"/>
      <c r="H239" s="92"/>
      <c r="I239" s="92"/>
      <c r="J239" s="92"/>
      <c r="K239" s="92"/>
      <c r="L239" s="100"/>
      <c r="M239" s="102"/>
      <c r="N239" s="37"/>
      <c r="O239" s="31"/>
      <c r="P239" s="31"/>
      <c r="Q239" s="31"/>
      <c r="R239" s="32"/>
    </row>
    <row r="240" spans="1:18" s="33" customFormat="1" ht="18" customHeight="1">
      <c r="A240" s="48">
        <v>229</v>
      </c>
      <c r="B240" s="12">
        <f t="shared" si="7"/>
        <v>0</v>
      </c>
      <c r="C240" s="8">
        <f>ROUND((($D$3-SUM($B$12:B239))*$D$4/100)/12,0)</f>
        <v>0</v>
      </c>
      <c r="D240" s="17">
        <f t="shared" si="6"/>
        <v>0</v>
      </c>
      <c r="E240" s="74" t="s">
        <v>35</v>
      </c>
      <c r="F240" s="75"/>
      <c r="G240" s="87"/>
      <c r="H240" s="90"/>
      <c r="I240" s="90"/>
      <c r="J240" s="90"/>
      <c r="K240" s="90"/>
      <c r="L240" s="74" t="s">
        <v>73</v>
      </c>
      <c r="M240" s="97"/>
      <c r="N240" s="37"/>
      <c r="O240" s="31"/>
      <c r="P240" s="31"/>
      <c r="Q240" s="31"/>
      <c r="R240" s="32"/>
    </row>
    <row r="241" spans="1:18" s="33" customFormat="1" ht="18" customHeight="1">
      <c r="A241" s="39">
        <v>230</v>
      </c>
      <c r="B241" s="5">
        <f t="shared" si="7"/>
        <v>0</v>
      </c>
      <c r="C241" s="6">
        <f>ROUND((($D$3-SUM($B$12:B240))*$D$4/100)/12,0)</f>
        <v>0</v>
      </c>
      <c r="D241" s="15">
        <f t="shared" si="6"/>
        <v>0</v>
      </c>
      <c r="E241" s="76"/>
      <c r="F241" s="77"/>
      <c r="G241" s="88"/>
      <c r="H241" s="91"/>
      <c r="I241" s="91"/>
      <c r="J241" s="91"/>
      <c r="K241" s="91"/>
      <c r="L241" s="78"/>
      <c r="M241" s="98"/>
      <c r="N241" s="37"/>
      <c r="O241" s="31"/>
      <c r="P241" s="31"/>
      <c r="Q241" s="31"/>
      <c r="R241" s="32"/>
    </row>
    <row r="242" spans="1:18" s="33" customFormat="1" ht="18" customHeight="1">
      <c r="A242" s="39">
        <v>231</v>
      </c>
      <c r="B242" s="5">
        <f t="shared" si="7"/>
        <v>0</v>
      </c>
      <c r="C242" s="6">
        <f>ROUND((($D$3-SUM($B$12:B241))*$D$4/100)/12,0)</f>
        <v>0</v>
      </c>
      <c r="D242" s="15">
        <f t="shared" si="6"/>
        <v>0</v>
      </c>
      <c r="E242" s="76"/>
      <c r="F242" s="77"/>
      <c r="G242" s="88"/>
      <c r="H242" s="91"/>
      <c r="I242" s="91"/>
      <c r="J242" s="91"/>
      <c r="K242" s="91"/>
      <c r="L242" s="78"/>
      <c r="M242" s="98"/>
      <c r="N242" s="37"/>
      <c r="O242" s="31"/>
      <c r="P242" s="31"/>
      <c r="Q242" s="31"/>
      <c r="R242" s="32"/>
    </row>
    <row r="243" spans="1:18" s="33" customFormat="1" ht="18" customHeight="1">
      <c r="A243" s="39">
        <v>232</v>
      </c>
      <c r="B243" s="5">
        <f t="shared" si="7"/>
        <v>0</v>
      </c>
      <c r="C243" s="6">
        <f>ROUND((($D$3-SUM($B$12:B242))*$D$4/100)/12,0)</f>
        <v>0</v>
      </c>
      <c r="D243" s="15">
        <f t="shared" si="6"/>
        <v>0</v>
      </c>
      <c r="E243" s="76"/>
      <c r="F243" s="77"/>
      <c r="G243" s="88"/>
      <c r="H243" s="91"/>
      <c r="I243" s="91"/>
      <c r="J243" s="91"/>
      <c r="K243" s="91"/>
      <c r="L243" s="78"/>
      <c r="M243" s="98"/>
      <c r="N243" s="37"/>
      <c r="O243" s="31"/>
      <c r="P243" s="31"/>
      <c r="Q243" s="31"/>
      <c r="R243" s="32"/>
    </row>
    <row r="244" spans="1:18" s="33" customFormat="1" ht="18" customHeight="1">
      <c r="A244" s="39">
        <v>233</v>
      </c>
      <c r="B244" s="5">
        <f t="shared" si="7"/>
        <v>0</v>
      </c>
      <c r="C244" s="6">
        <f>ROUND((($D$3-SUM($B$12:B243))*$D$4/100)/12,0)</f>
        <v>0</v>
      </c>
      <c r="D244" s="15">
        <f t="shared" si="6"/>
        <v>0</v>
      </c>
      <c r="E244" s="76"/>
      <c r="F244" s="77"/>
      <c r="G244" s="88"/>
      <c r="H244" s="91"/>
      <c r="I244" s="91"/>
      <c r="J244" s="91"/>
      <c r="K244" s="91"/>
      <c r="L244" s="78"/>
      <c r="M244" s="98"/>
      <c r="N244" s="37"/>
      <c r="O244" s="31"/>
      <c r="P244" s="31"/>
      <c r="Q244" s="31"/>
      <c r="R244" s="32"/>
    </row>
    <row r="245" spans="1:18" s="33" customFormat="1" ht="18" customHeight="1">
      <c r="A245" s="39">
        <v>234</v>
      </c>
      <c r="B245" s="5">
        <f t="shared" si="7"/>
        <v>0</v>
      </c>
      <c r="C245" s="6">
        <f>ROUND((($D$3-SUM($B$12:B244))*$D$4/100)/12,0)</f>
        <v>0</v>
      </c>
      <c r="D245" s="15">
        <f t="shared" si="6"/>
        <v>0</v>
      </c>
      <c r="E245" s="76"/>
      <c r="F245" s="77"/>
      <c r="G245" s="88"/>
      <c r="H245" s="91"/>
      <c r="I245" s="91"/>
      <c r="J245" s="91"/>
      <c r="K245" s="91"/>
      <c r="L245" s="78"/>
      <c r="M245" s="98"/>
      <c r="N245" s="37"/>
      <c r="O245" s="31"/>
      <c r="P245" s="31"/>
      <c r="Q245" s="31"/>
      <c r="R245" s="32"/>
    </row>
    <row r="246" spans="1:18" s="33" customFormat="1" ht="18" customHeight="1">
      <c r="A246" s="39">
        <v>235</v>
      </c>
      <c r="B246" s="5">
        <f t="shared" si="7"/>
        <v>0</v>
      </c>
      <c r="C246" s="6">
        <f>ROUND((($D$3-SUM($B$12:B245))*$D$4/100)/12,0)</f>
        <v>0</v>
      </c>
      <c r="D246" s="15">
        <f t="shared" si="6"/>
        <v>0</v>
      </c>
      <c r="E246" s="76"/>
      <c r="F246" s="77"/>
      <c r="G246" s="88"/>
      <c r="H246" s="91"/>
      <c r="I246" s="91"/>
      <c r="J246" s="91"/>
      <c r="K246" s="91"/>
      <c r="L246" s="78"/>
      <c r="M246" s="98"/>
      <c r="N246" s="37"/>
      <c r="O246" s="31"/>
      <c r="P246" s="31"/>
      <c r="Q246" s="31"/>
      <c r="R246" s="32"/>
    </row>
    <row r="247" spans="1:18" s="33" customFormat="1" ht="18" customHeight="1">
      <c r="A247" s="39">
        <v>236</v>
      </c>
      <c r="B247" s="5">
        <f t="shared" si="7"/>
        <v>0</v>
      </c>
      <c r="C247" s="6">
        <f>ROUND((($D$3-SUM($B$12:B246))*$D$4/100)/12,0)</f>
        <v>0</v>
      </c>
      <c r="D247" s="15">
        <f t="shared" si="6"/>
        <v>0</v>
      </c>
      <c r="E247" s="76"/>
      <c r="F247" s="77"/>
      <c r="G247" s="88"/>
      <c r="H247" s="91"/>
      <c r="I247" s="91"/>
      <c r="J247" s="91"/>
      <c r="K247" s="91"/>
      <c r="L247" s="78"/>
      <c r="M247" s="98"/>
      <c r="N247" s="37"/>
      <c r="O247" s="31"/>
      <c r="P247" s="31"/>
      <c r="Q247" s="31"/>
      <c r="R247" s="32"/>
    </row>
    <row r="248" spans="1:18" s="33" customFormat="1" ht="18" customHeight="1">
      <c r="A248" s="39">
        <v>237</v>
      </c>
      <c r="B248" s="5">
        <f t="shared" si="7"/>
        <v>0</v>
      </c>
      <c r="C248" s="6">
        <f>ROUND((($D$3-SUM($B$12:B247))*$D$4/100)/12,0)</f>
        <v>0</v>
      </c>
      <c r="D248" s="15">
        <f t="shared" si="6"/>
        <v>0</v>
      </c>
      <c r="E248" s="76"/>
      <c r="F248" s="77"/>
      <c r="G248" s="88"/>
      <c r="H248" s="91"/>
      <c r="I248" s="91"/>
      <c r="J248" s="91"/>
      <c r="K248" s="91"/>
      <c r="L248" s="78"/>
      <c r="M248" s="98"/>
      <c r="N248" s="37"/>
      <c r="O248" s="31"/>
      <c r="P248" s="31"/>
      <c r="Q248" s="31"/>
      <c r="R248" s="32"/>
    </row>
    <row r="249" spans="1:18" s="33" customFormat="1" ht="18" customHeight="1">
      <c r="A249" s="39">
        <v>238</v>
      </c>
      <c r="B249" s="5">
        <f t="shared" si="7"/>
        <v>0</v>
      </c>
      <c r="C249" s="6">
        <f>ROUND((($D$3-SUM($B$12:B248))*$D$4/100)/12,0)</f>
        <v>0</v>
      </c>
      <c r="D249" s="15">
        <f t="shared" si="6"/>
        <v>0</v>
      </c>
      <c r="E249" s="44" t="s">
        <v>11</v>
      </c>
      <c r="F249" s="19">
        <f>SUM(D240:D251)</f>
        <v>0</v>
      </c>
      <c r="G249" s="88"/>
      <c r="H249" s="91"/>
      <c r="I249" s="91"/>
      <c r="J249" s="91"/>
      <c r="K249" s="91"/>
      <c r="L249" s="78"/>
      <c r="M249" s="98"/>
      <c r="N249" s="37"/>
      <c r="O249" s="31"/>
      <c r="P249" s="31"/>
      <c r="Q249" s="31"/>
      <c r="R249" s="32"/>
    </row>
    <row r="250" spans="1:18" s="33" customFormat="1" ht="18" customHeight="1">
      <c r="A250" s="39">
        <v>239</v>
      </c>
      <c r="B250" s="5">
        <f t="shared" si="7"/>
        <v>0</v>
      </c>
      <c r="C250" s="6">
        <f>ROUND((($D$3-SUM($B$12:B249))*$D$4/100)/12,0)</f>
        <v>0</v>
      </c>
      <c r="D250" s="15">
        <f t="shared" si="6"/>
        <v>0</v>
      </c>
      <c r="E250" s="45" t="s">
        <v>13</v>
      </c>
      <c r="F250" s="18">
        <f>SUM(B240:B251)</f>
        <v>0</v>
      </c>
      <c r="G250" s="88"/>
      <c r="H250" s="91"/>
      <c r="I250" s="91"/>
      <c r="J250" s="91"/>
      <c r="K250" s="91"/>
      <c r="L250" s="99" t="s">
        <v>11</v>
      </c>
      <c r="M250" s="101">
        <f>SUM(G240:K251)</f>
        <v>0</v>
      </c>
      <c r="N250" s="37"/>
      <c r="O250" s="31"/>
      <c r="P250" s="31"/>
      <c r="Q250" s="31"/>
      <c r="R250" s="32"/>
    </row>
    <row r="251" spans="1:18" s="33" customFormat="1" ht="18" customHeight="1">
      <c r="A251" s="46">
        <v>240</v>
      </c>
      <c r="B251" s="5">
        <f t="shared" si="7"/>
        <v>0</v>
      </c>
      <c r="C251" s="7">
        <f>ROUND((($D$3-SUM($B$12:B250))*$D$4/100)/12,0)</f>
        <v>0</v>
      </c>
      <c r="D251" s="16">
        <f t="shared" si="6"/>
        <v>0</v>
      </c>
      <c r="E251" s="45" t="s">
        <v>14</v>
      </c>
      <c r="F251" s="9">
        <f>SUM(C240:C251)</f>
        <v>0</v>
      </c>
      <c r="G251" s="89"/>
      <c r="H251" s="92"/>
      <c r="I251" s="92"/>
      <c r="J251" s="92"/>
      <c r="K251" s="92"/>
      <c r="L251" s="100"/>
      <c r="M251" s="102"/>
      <c r="N251" s="37"/>
      <c r="O251" s="31"/>
      <c r="P251" s="31"/>
      <c r="Q251" s="31"/>
      <c r="R251" s="32"/>
    </row>
    <row r="252" spans="1:18" s="33" customFormat="1" ht="18" customHeight="1">
      <c r="A252" s="49" t="s">
        <v>1</v>
      </c>
      <c r="B252" s="10">
        <f>SUM(B12:B251)</f>
        <v>0</v>
      </c>
      <c r="C252" s="1">
        <f>SUM(C12:C251)</f>
        <v>0</v>
      </c>
      <c r="D252" s="1">
        <f>SUM(D12:D251)</f>
        <v>0</v>
      </c>
      <c r="E252" s="82">
        <f>SUM(F21,F33,F45,F57,F69,F81,F93,F105,F117,F129,F141,F153,F165,F177,F189,F201,F213,F225,F237,F249)</f>
        <v>0</v>
      </c>
      <c r="F252" s="83"/>
      <c r="G252" s="2">
        <f>SUM(G12:G251)</f>
        <v>0</v>
      </c>
      <c r="H252" s="1">
        <f>SUM(H12:H251)</f>
        <v>0</v>
      </c>
      <c r="I252" s="50"/>
      <c r="J252" s="1">
        <f>SUM(J12:J251)</f>
        <v>0</v>
      </c>
      <c r="K252" s="1">
        <f>SUM(K12:K251)</f>
        <v>0</v>
      </c>
      <c r="L252" s="109">
        <f>SUM(M22,M34,M46,M58,M70,M82,M94,M106,M118,M130,M142,M154,M166,M178,M190,M202,M214,M226,M238,M250)</f>
        <v>0</v>
      </c>
      <c r="M252" s="110"/>
      <c r="N252" s="37"/>
      <c r="O252" s="31"/>
      <c r="P252" s="31"/>
      <c r="Q252" s="31"/>
      <c r="R252" s="32"/>
    </row>
    <row r="253" spans="1:18" s="33" customFormat="1" ht="22.5" customHeight="1">
      <c r="A253" s="58" t="s">
        <v>2</v>
      </c>
      <c r="B253" s="79"/>
      <c r="C253" s="60" t="s">
        <v>3</v>
      </c>
      <c r="D253" s="81"/>
      <c r="E253" s="82">
        <f>B252</f>
        <v>0</v>
      </c>
      <c r="F253" s="83"/>
      <c r="G253" s="103"/>
      <c r="H253" s="104"/>
      <c r="I253" s="104"/>
      <c r="J253" s="104"/>
      <c r="K253" s="104"/>
      <c r="L253" s="104"/>
      <c r="M253" s="105"/>
      <c r="N253" s="37"/>
      <c r="O253" s="31"/>
      <c r="P253" s="31"/>
      <c r="Q253" s="31"/>
      <c r="R253" s="32"/>
    </row>
    <row r="254" spans="1:18" s="33" customFormat="1" ht="22.5" customHeight="1">
      <c r="A254" s="59"/>
      <c r="B254" s="80"/>
      <c r="C254" s="60" t="s">
        <v>4</v>
      </c>
      <c r="D254" s="81"/>
      <c r="E254" s="82">
        <f>C252</f>
        <v>0</v>
      </c>
      <c r="F254" s="83"/>
      <c r="G254" s="106"/>
      <c r="H254" s="107"/>
      <c r="I254" s="107"/>
      <c r="J254" s="107"/>
      <c r="K254" s="107"/>
      <c r="L254" s="107"/>
      <c r="M254" s="108"/>
      <c r="N254" s="51"/>
      <c r="O254" s="23"/>
      <c r="P254" s="23"/>
      <c r="Q254" s="23"/>
      <c r="R254" s="24"/>
    </row>
    <row r="255" ht="5.25" customHeight="1"/>
    <row r="256" ht="15" customHeight="1">
      <c r="A256" s="24" t="s">
        <v>77</v>
      </c>
    </row>
    <row r="257" ht="15" customHeight="1">
      <c r="A257" s="24" t="s">
        <v>76</v>
      </c>
    </row>
    <row r="258" ht="13.5">
      <c r="A258" s="24" t="s">
        <v>78</v>
      </c>
    </row>
    <row r="259" spans="1:9" ht="13.5">
      <c r="A259" s="24"/>
      <c r="B259" s="24"/>
      <c r="C259" s="52"/>
      <c r="D259" s="52"/>
      <c r="E259" s="52"/>
      <c r="F259" s="52"/>
      <c r="G259" s="52"/>
      <c r="H259" s="52"/>
      <c r="I259" s="52"/>
    </row>
  </sheetData>
  <sheetProtection sheet="1"/>
  <mergeCells count="212">
    <mergeCell ref="L226:L227"/>
    <mergeCell ref="M226:M227"/>
    <mergeCell ref="L228:M237"/>
    <mergeCell ref="L238:L239"/>
    <mergeCell ref="M238:M239"/>
    <mergeCell ref="L204:M213"/>
    <mergeCell ref="L214:L215"/>
    <mergeCell ref="M214:M215"/>
    <mergeCell ref="L216:M225"/>
    <mergeCell ref="M178:M179"/>
    <mergeCell ref="L120:M129"/>
    <mergeCell ref="L130:L131"/>
    <mergeCell ref="M130:M131"/>
    <mergeCell ref="L132:M141"/>
    <mergeCell ref="M154:M155"/>
    <mergeCell ref="K240:K251"/>
    <mergeCell ref="L24:M33"/>
    <mergeCell ref="L34:L35"/>
    <mergeCell ref="M34:M35"/>
    <mergeCell ref="L36:M45"/>
    <mergeCell ref="L46:L47"/>
    <mergeCell ref="L166:L167"/>
    <mergeCell ref="M166:M167"/>
    <mergeCell ref="L168:M177"/>
    <mergeCell ref="L178:L179"/>
    <mergeCell ref="M58:M59"/>
    <mergeCell ref="G240:G251"/>
    <mergeCell ref="H240:H251"/>
    <mergeCell ref="I240:I251"/>
    <mergeCell ref="J240:J251"/>
    <mergeCell ref="K216:K227"/>
    <mergeCell ref="G228:G239"/>
    <mergeCell ref="M82:M83"/>
    <mergeCell ref="L84:M93"/>
    <mergeCell ref="L94:L95"/>
    <mergeCell ref="H228:H239"/>
    <mergeCell ref="I228:I239"/>
    <mergeCell ref="J228:J239"/>
    <mergeCell ref="K228:K239"/>
    <mergeCell ref="G216:G227"/>
    <mergeCell ref="H216:H227"/>
    <mergeCell ref="I216:I227"/>
    <mergeCell ref="J216:J227"/>
    <mergeCell ref="I204:I215"/>
    <mergeCell ref="J204:J215"/>
    <mergeCell ref="K204:K215"/>
    <mergeCell ref="G192:G203"/>
    <mergeCell ref="H192:H203"/>
    <mergeCell ref="I192:I203"/>
    <mergeCell ref="J192:J203"/>
    <mergeCell ref="K168:K179"/>
    <mergeCell ref="G180:G191"/>
    <mergeCell ref="H180:H191"/>
    <mergeCell ref="I180:I191"/>
    <mergeCell ref="J180:J191"/>
    <mergeCell ref="K180:K191"/>
    <mergeCell ref="G168:G179"/>
    <mergeCell ref="H168:H179"/>
    <mergeCell ref="I168:I179"/>
    <mergeCell ref="J168:J179"/>
    <mergeCell ref="K144:K155"/>
    <mergeCell ref="G156:G167"/>
    <mergeCell ref="H156:H167"/>
    <mergeCell ref="I156:I167"/>
    <mergeCell ref="J156:J167"/>
    <mergeCell ref="K156:K167"/>
    <mergeCell ref="G144:G155"/>
    <mergeCell ref="H144:H155"/>
    <mergeCell ref="I144:I155"/>
    <mergeCell ref="J144:J155"/>
    <mergeCell ref="K120:K131"/>
    <mergeCell ref="G132:G143"/>
    <mergeCell ref="H132:H143"/>
    <mergeCell ref="I132:I143"/>
    <mergeCell ref="J132:J143"/>
    <mergeCell ref="K132:K143"/>
    <mergeCell ref="G120:G131"/>
    <mergeCell ref="H120:H131"/>
    <mergeCell ref="I120:I131"/>
    <mergeCell ref="J120:J131"/>
    <mergeCell ref="K96:K107"/>
    <mergeCell ref="G108:G119"/>
    <mergeCell ref="H108:H119"/>
    <mergeCell ref="I108:I119"/>
    <mergeCell ref="J108:J119"/>
    <mergeCell ref="K108:K119"/>
    <mergeCell ref="G96:G107"/>
    <mergeCell ref="H96:H107"/>
    <mergeCell ref="I96:I107"/>
    <mergeCell ref="J96:J107"/>
    <mergeCell ref="K72:K83"/>
    <mergeCell ref="G84:G95"/>
    <mergeCell ref="H84:H95"/>
    <mergeCell ref="I84:I95"/>
    <mergeCell ref="J84:J95"/>
    <mergeCell ref="K84:K95"/>
    <mergeCell ref="G72:G83"/>
    <mergeCell ref="H72:H83"/>
    <mergeCell ref="I72:I83"/>
    <mergeCell ref="J72:J83"/>
    <mergeCell ref="K48:K59"/>
    <mergeCell ref="G60:G71"/>
    <mergeCell ref="H60:H71"/>
    <mergeCell ref="I60:I71"/>
    <mergeCell ref="J60:J71"/>
    <mergeCell ref="K60:K71"/>
    <mergeCell ref="G48:G59"/>
    <mergeCell ref="H48:H59"/>
    <mergeCell ref="I48:I59"/>
    <mergeCell ref="J48:J59"/>
    <mergeCell ref="K24:K35"/>
    <mergeCell ref="G36:G47"/>
    <mergeCell ref="H36:H47"/>
    <mergeCell ref="I36:I47"/>
    <mergeCell ref="J36:J47"/>
    <mergeCell ref="K36:K47"/>
    <mergeCell ref="G24:G35"/>
    <mergeCell ref="H24:H35"/>
    <mergeCell ref="I24:I35"/>
    <mergeCell ref="J24:J35"/>
    <mergeCell ref="L10:M11"/>
    <mergeCell ref="L12:M21"/>
    <mergeCell ref="L22:L23"/>
    <mergeCell ref="M22:M23"/>
    <mergeCell ref="L60:M69"/>
    <mergeCell ref="L70:L71"/>
    <mergeCell ref="M70:M71"/>
    <mergeCell ref="M46:M47"/>
    <mergeCell ref="L48:M57"/>
    <mergeCell ref="L58:L59"/>
    <mergeCell ref="L82:L83"/>
    <mergeCell ref="L252:M252"/>
    <mergeCell ref="L240:M249"/>
    <mergeCell ref="L250:L251"/>
    <mergeCell ref="M250:M251"/>
    <mergeCell ref="L142:L143"/>
    <mergeCell ref="M142:M143"/>
    <mergeCell ref="L144:M153"/>
    <mergeCell ref="L154:L155"/>
    <mergeCell ref="M94:M95"/>
    <mergeCell ref="G253:M254"/>
    <mergeCell ref="L180:M189"/>
    <mergeCell ref="L190:L191"/>
    <mergeCell ref="M190:M191"/>
    <mergeCell ref="L192:M201"/>
    <mergeCell ref="L202:L203"/>
    <mergeCell ref="M202:M203"/>
    <mergeCell ref="K192:K203"/>
    <mergeCell ref="G204:G215"/>
    <mergeCell ref="H204:H215"/>
    <mergeCell ref="D5:E5"/>
    <mergeCell ref="D6:E6"/>
    <mergeCell ref="L156:M165"/>
    <mergeCell ref="L96:M105"/>
    <mergeCell ref="L106:L107"/>
    <mergeCell ref="M106:M107"/>
    <mergeCell ref="L108:M117"/>
    <mergeCell ref="L118:L119"/>
    <mergeCell ref="M118:M119"/>
    <mergeCell ref="L72:M81"/>
    <mergeCell ref="J12:J23"/>
    <mergeCell ref="K12:K23"/>
    <mergeCell ref="B7:C7"/>
    <mergeCell ref="D7:G7"/>
    <mergeCell ref="B3:C3"/>
    <mergeCell ref="B4:C4"/>
    <mergeCell ref="B5:C5"/>
    <mergeCell ref="B6:C6"/>
    <mergeCell ref="D3:E3"/>
    <mergeCell ref="D4:E4"/>
    <mergeCell ref="E144:F152"/>
    <mergeCell ref="E156:F164"/>
    <mergeCell ref="O11:R11"/>
    <mergeCell ref="I10:I11"/>
    <mergeCell ref="E84:F92"/>
    <mergeCell ref="E12:F20"/>
    <mergeCell ref="E24:F32"/>
    <mergeCell ref="G12:G23"/>
    <mergeCell ref="H12:H23"/>
    <mergeCell ref="I12:I23"/>
    <mergeCell ref="E72:F80"/>
    <mergeCell ref="E204:F212"/>
    <mergeCell ref="E180:F188"/>
    <mergeCell ref="E96:F104"/>
    <mergeCell ref="E228:F236"/>
    <mergeCell ref="E240:F248"/>
    <mergeCell ref="E192:F200"/>
    <mergeCell ref="E108:F116"/>
    <mergeCell ref="E120:F128"/>
    <mergeCell ref="E132:F140"/>
    <mergeCell ref="A253:B254"/>
    <mergeCell ref="C253:D253"/>
    <mergeCell ref="C254:D254"/>
    <mergeCell ref="E253:F253"/>
    <mergeCell ref="E254:F254"/>
    <mergeCell ref="E252:F252"/>
    <mergeCell ref="K1:M1"/>
    <mergeCell ref="G9:M9"/>
    <mergeCell ref="K10:K11"/>
    <mergeCell ref="G10:G11"/>
    <mergeCell ref="H10:H11"/>
    <mergeCell ref="E216:F224"/>
    <mergeCell ref="E168:F176"/>
    <mergeCell ref="E36:F44"/>
    <mergeCell ref="E48:F56"/>
    <mergeCell ref="E60:F68"/>
    <mergeCell ref="J10:J11"/>
    <mergeCell ref="A9:A11"/>
    <mergeCell ref="D10:D11"/>
    <mergeCell ref="B9:F9"/>
    <mergeCell ref="E10:F11"/>
    <mergeCell ref="B10:B11"/>
  </mergeCells>
  <printOptions/>
  <pageMargins left="0.5905511811023623" right="0.1968503937007874" top="0.6692913385826772" bottom="0.3937007874015748" header="0.3937007874015748" footer="0.31496062992125984"/>
  <pageSetup blackAndWhite="1" fitToHeight="0" fitToWidth="1" horizontalDpi="600" verticalDpi="600" orientation="portrait" paperSize="9" r:id="rId1"/>
  <headerFooter alignWithMargins="0">
    <oddHeader>&amp;L&amp;"ＭＳ ゴシック,標準"【様式１０】</oddHeader>
    <oddFooter>&amp;C&amp;"ＭＳ ゴシック,標準"
&amp;R&amp;P/&amp;N</oddFooter>
  </headerFooter>
  <rowBreaks count="6" manualBreakCount="6">
    <brk id="47" max="11" man="1"/>
    <brk id="83" max="11" man="1"/>
    <brk id="119" max="11" man="1"/>
    <brk id="155" max="11" man="1"/>
    <brk id="191" max="11" man="1"/>
    <brk id="2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2019-11-20T01:29:46Z</cp:lastPrinted>
  <dcterms:created xsi:type="dcterms:W3CDTF">2007-02-28T06:34:36Z</dcterms:created>
  <dcterms:modified xsi:type="dcterms:W3CDTF">2022-12-06T07:12:15Z</dcterms:modified>
  <cp:category/>
  <cp:version/>
  <cp:contentType/>
  <cp:contentStatus/>
</cp:coreProperties>
</file>